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누락, 변경 호적파일\"/>
    </mc:Choice>
  </mc:AlternateContent>
  <bookViews>
    <workbookView xWindow="0" yWindow="0" windowWidth="15345" windowHeight="6105"/>
  </bookViews>
  <sheets>
    <sheet name="Sheet1" sheetId="3" r:id="rId1"/>
  </sheets>
  <definedNames>
    <definedName name="_xlnm._FilterDatabase" localSheetId="0" hidden="1">Sheet1!$A$1:$BU$3635</definedName>
  </definedNames>
  <calcPr calcId="162913"/>
</workbook>
</file>

<file path=xl/calcChain.xml><?xml version="1.0" encoding="utf-8"?>
<calcChain xmlns="http://schemas.openxmlformats.org/spreadsheetml/2006/main">
  <c r="A2" i="3" l="1"/>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1028" i="3"/>
  <c r="A1029" i="3"/>
  <c r="A1030" i="3"/>
  <c r="A1031" i="3"/>
  <c r="A1032" i="3"/>
  <c r="A1033" i="3"/>
  <c r="A1034" i="3"/>
  <c r="A1035" i="3"/>
  <c r="A1036" i="3"/>
  <c r="A1037" i="3"/>
  <c r="A1038" i="3"/>
  <c r="A1039" i="3"/>
  <c r="A1040" i="3"/>
  <c r="A1041" i="3"/>
  <c r="A1042" i="3"/>
  <c r="A1043" i="3"/>
  <c r="A1044" i="3"/>
  <c r="A1045" i="3"/>
  <c r="A1046" i="3"/>
  <c r="A1047" i="3"/>
  <c r="A1048" i="3"/>
  <c r="A1049" i="3"/>
  <c r="A1050" i="3"/>
  <c r="A1051" i="3"/>
  <c r="A1052" i="3"/>
  <c r="A1053" i="3"/>
  <c r="A1054" i="3"/>
  <c r="A1055" i="3"/>
  <c r="A1056" i="3"/>
  <c r="A1057" i="3"/>
  <c r="A1058" i="3"/>
  <c r="A1059" i="3"/>
  <c r="A1060" i="3"/>
  <c r="A1061" i="3"/>
  <c r="A1062" i="3"/>
  <c r="A1063" i="3"/>
  <c r="A1064" i="3"/>
  <c r="A1065" i="3"/>
  <c r="A1066" i="3"/>
  <c r="A1067" i="3"/>
  <c r="A1068" i="3"/>
  <c r="A1069" i="3"/>
  <c r="A1070" i="3"/>
  <c r="A1071" i="3"/>
  <c r="A1072" i="3"/>
  <c r="A1073" i="3"/>
  <c r="A1074" i="3"/>
  <c r="A1075" i="3"/>
  <c r="A1076" i="3"/>
  <c r="A1077" i="3"/>
  <c r="A1078" i="3"/>
  <c r="A1079" i="3"/>
  <c r="A1080" i="3"/>
  <c r="A1081" i="3"/>
  <c r="A1082" i="3"/>
  <c r="A1083" i="3"/>
  <c r="A1084" i="3"/>
  <c r="A1085" i="3"/>
  <c r="A1086" i="3"/>
  <c r="A1087" i="3"/>
  <c r="A1088" i="3"/>
  <c r="A1089" i="3"/>
  <c r="A1090" i="3"/>
  <c r="A1091" i="3"/>
  <c r="A1092" i="3"/>
  <c r="A1093" i="3"/>
  <c r="A1094" i="3"/>
  <c r="A1095" i="3"/>
  <c r="A1096" i="3"/>
  <c r="A1097" i="3"/>
  <c r="A1098" i="3"/>
  <c r="A1099" i="3"/>
  <c r="A1100" i="3"/>
  <c r="A1101" i="3"/>
  <c r="A1102" i="3"/>
  <c r="A1103" i="3"/>
  <c r="A1104" i="3"/>
  <c r="A1105" i="3"/>
  <c r="A1106" i="3"/>
  <c r="A1107" i="3"/>
  <c r="A1108" i="3"/>
  <c r="A1109" i="3"/>
  <c r="A1110" i="3"/>
  <c r="A1111" i="3"/>
  <c r="A1112" i="3"/>
  <c r="A1113" i="3"/>
  <c r="A1114" i="3"/>
  <c r="A1115" i="3"/>
  <c r="A1116" i="3"/>
  <c r="A1117" i="3"/>
  <c r="A1118" i="3"/>
  <c r="A1119" i="3"/>
  <c r="A1120" i="3"/>
  <c r="A1121" i="3"/>
  <c r="A1122" i="3"/>
  <c r="A1123" i="3"/>
  <c r="A1124" i="3"/>
  <c r="A1125" i="3"/>
  <c r="A1126" i="3"/>
  <c r="A1127" i="3"/>
  <c r="A1128" i="3"/>
  <c r="A1129" i="3"/>
  <c r="A1130" i="3"/>
  <c r="A1131" i="3"/>
  <c r="A1132" i="3"/>
  <c r="A1133" i="3"/>
  <c r="A1134" i="3"/>
  <c r="A1135" i="3"/>
  <c r="A1136" i="3"/>
  <c r="A1137" i="3"/>
  <c r="A1138" i="3"/>
  <c r="A1139" i="3"/>
  <c r="A1140" i="3"/>
  <c r="A1141" i="3"/>
  <c r="A1142" i="3"/>
  <c r="A1143" i="3"/>
  <c r="A1144" i="3"/>
  <c r="A1145" i="3"/>
  <c r="A1146" i="3"/>
  <c r="A1147" i="3"/>
  <c r="A1148" i="3"/>
  <c r="A1149" i="3"/>
  <c r="A1150" i="3"/>
  <c r="A1151" i="3"/>
  <c r="A1152" i="3"/>
  <c r="A1153" i="3"/>
  <c r="A1154" i="3"/>
  <c r="A1155" i="3"/>
  <c r="A1156" i="3"/>
  <c r="A1157" i="3"/>
  <c r="A1158" i="3"/>
  <c r="A1159" i="3"/>
  <c r="A1160" i="3"/>
  <c r="A1161" i="3"/>
  <c r="A1162" i="3"/>
  <c r="A1163" i="3"/>
  <c r="A1164" i="3"/>
  <c r="A1165" i="3"/>
  <c r="A1166" i="3"/>
  <c r="A1167" i="3"/>
  <c r="A1168" i="3"/>
  <c r="A1169" i="3"/>
  <c r="A1170" i="3"/>
  <c r="A1171" i="3"/>
  <c r="A1172" i="3"/>
  <c r="A1173" i="3"/>
  <c r="A1174" i="3"/>
  <c r="A1175" i="3"/>
  <c r="A1176" i="3"/>
  <c r="A1177" i="3"/>
  <c r="A1178" i="3"/>
  <c r="A1179" i="3"/>
  <c r="A1180" i="3"/>
  <c r="A1181" i="3"/>
  <c r="A1182" i="3"/>
  <c r="A1183" i="3"/>
  <c r="A1184" i="3"/>
  <c r="A1185" i="3"/>
  <c r="A1186" i="3"/>
  <c r="A1187" i="3"/>
  <c r="A1188" i="3"/>
  <c r="A1189" i="3"/>
  <c r="A1190" i="3"/>
  <c r="A1191" i="3"/>
  <c r="A1192" i="3"/>
  <c r="A1193" i="3"/>
  <c r="A1194" i="3"/>
  <c r="A1195" i="3"/>
  <c r="A1196" i="3"/>
  <c r="A1197" i="3"/>
  <c r="A1198" i="3"/>
  <c r="A1199" i="3"/>
  <c r="A1200" i="3"/>
  <c r="A1201" i="3"/>
  <c r="A1202" i="3"/>
  <c r="A1203" i="3"/>
  <c r="A1204" i="3"/>
  <c r="A1205" i="3"/>
  <c r="A1206" i="3"/>
  <c r="A1207" i="3"/>
  <c r="A1208" i="3"/>
  <c r="A1209" i="3"/>
  <c r="A1210" i="3"/>
  <c r="A1211" i="3"/>
  <c r="A1212" i="3"/>
  <c r="A1213" i="3"/>
  <c r="A1214" i="3"/>
  <c r="A1215" i="3"/>
  <c r="A1216" i="3"/>
  <c r="A1217" i="3"/>
  <c r="A1218" i="3"/>
  <c r="A1219" i="3"/>
  <c r="A1220" i="3"/>
  <c r="A1221" i="3"/>
  <c r="A1222" i="3"/>
  <c r="A1223" i="3"/>
  <c r="A1224" i="3"/>
  <c r="A1225" i="3"/>
  <c r="A1226" i="3"/>
  <c r="A1227" i="3"/>
  <c r="A1228" i="3"/>
  <c r="A1229" i="3"/>
  <c r="A1230" i="3"/>
  <c r="A1231" i="3"/>
  <c r="A1232" i="3"/>
  <c r="A1233" i="3"/>
  <c r="A1234" i="3"/>
  <c r="A1235" i="3"/>
  <c r="A1236" i="3"/>
  <c r="A1237" i="3"/>
  <c r="A1238" i="3"/>
  <c r="A1239" i="3"/>
  <c r="A1240" i="3"/>
  <c r="A1241" i="3"/>
  <c r="A1242" i="3"/>
  <c r="A1243" i="3"/>
  <c r="A1244" i="3"/>
  <c r="A1245" i="3"/>
  <c r="A1246" i="3"/>
  <c r="A1247" i="3"/>
  <c r="A1248" i="3"/>
  <c r="A1249" i="3"/>
  <c r="A1250" i="3"/>
  <c r="A1251" i="3"/>
  <c r="A1252" i="3"/>
  <c r="A1253" i="3"/>
  <c r="A1254" i="3"/>
  <c r="A1255" i="3"/>
  <c r="A1256" i="3"/>
  <c r="A1257" i="3"/>
  <c r="A1258" i="3"/>
  <c r="A1259" i="3"/>
  <c r="A1260" i="3"/>
  <c r="A1261" i="3"/>
  <c r="A1262" i="3"/>
  <c r="A1263" i="3"/>
  <c r="A1264" i="3"/>
  <c r="A1265" i="3"/>
  <c r="A1266" i="3"/>
  <c r="A1267" i="3"/>
  <c r="A1268" i="3"/>
  <c r="A1269" i="3"/>
  <c r="A1270" i="3"/>
  <c r="A1271" i="3"/>
  <c r="A1272" i="3"/>
  <c r="A1273" i="3"/>
  <c r="A1274" i="3"/>
  <c r="A1275" i="3"/>
  <c r="A1276" i="3"/>
  <c r="A1277" i="3"/>
  <c r="A1278" i="3"/>
  <c r="A1279" i="3"/>
  <c r="A1280" i="3"/>
  <c r="A1281" i="3"/>
  <c r="A1282" i="3"/>
  <c r="A1283" i="3"/>
  <c r="A1284" i="3"/>
  <c r="A1285" i="3"/>
  <c r="A1286" i="3"/>
  <c r="A1287" i="3"/>
  <c r="A1288" i="3"/>
  <c r="A1289" i="3"/>
  <c r="A1290" i="3"/>
  <c r="A1291" i="3"/>
  <c r="A1292" i="3"/>
  <c r="A1293" i="3"/>
  <c r="A1294" i="3"/>
  <c r="A1295" i="3"/>
  <c r="A1296" i="3"/>
  <c r="A1297" i="3"/>
  <c r="A1298" i="3"/>
  <c r="A1299" i="3"/>
  <c r="A1300" i="3"/>
  <c r="A1301" i="3"/>
  <c r="A1302" i="3"/>
  <c r="A1303" i="3"/>
  <c r="A1304" i="3"/>
  <c r="A1305" i="3"/>
  <c r="A1306" i="3"/>
  <c r="A1307" i="3"/>
  <c r="A1308" i="3"/>
  <c r="A1309" i="3"/>
  <c r="A1310" i="3"/>
  <c r="A1311" i="3"/>
  <c r="A1312" i="3"/>
  <c r="A1313" i="3"/>
  <c r="A1314" i="3"/>
  <c r="A1315" i="3"/>
  <c r="A1316" i="3"/>
  <c r="A1317" i="3"/>
  <c r="A1318" i="3"/>
  <c r="A1319" i="3"/>
  <c r="A1320" i="3"/>
  <c r="A1321" i="3"/>
  <c r="A1322" i="3"/>
  <c r="A1323" i="3"/>
  <c r="A1324" i="3"/>
  <c r="A1325" i="3"/>
  <c r="A1326" i="3"/>
  <c r="A1327" i="3"/>
  <c r="A1328" i="3"/>
  <c r="A1329" i="3"/>
  <c r="A1330" i="3"/>
  <c r="A1331" i="3"/>
  <c r="A1332" i="3"/>
  <c r="A1333" i="3"/>
  <c r="A1334" i="3"/>
  <c r="A1335" i="3"/>
  <c r="A1336" i="3"/>
  <c r="A1337" i="3"/>
  <c r="A1338" i="3"/>
  <c r="A1339" i="3"/>
  <c r="A1340" i="3"/>
  <c r="A1341" i="3"/>
  <c r="A1342" i="3"/>
  <c r="A1343" i="3"/>
  <c r="A1344" i="3"/>
  <c r="A1345" i="3"/>
  <c r="A1346" i="3"/>
  <c r="A1347" i="3"/>
  <c r="A1348" i="3"/>
  <c r="A1349" i="3"/>
  <c r="A1350" i="3"/>
  <c r="A1351" i="3"/>
  <c r="A1352" i="3"/>
  <c r="A1353" i="3"/>
  <c r="A1354" i="3"/>
  <c r="A1355" i="3"/>
  <c r="A1356" i="3"/>
  <c r="A1357" i="3"/>
  <c r="A1358" i="3"/>
  <c r="A1359" i="3"/>
  <c r="A1360" i="3"/>
  <c r="A1361" i="3"/>
  <c r="A1362" i="3"/>
  <c r="A1363" i="3"/>
  <c r="A1364" i="3"/>
  <c r="A1365" i="3"/>
  <c r="A1366" i="3"/>
  <c r="A1367" i="3"/>
  <c r="A1368" i="3"/>
  <c r="A1369" i="3"/>
  <c r="A1370" i="3"/>
  <c r="A1371" i="3"/>
  <c r="A1372" i="3"/>
  <c r="A1373" i="3"/>
  <c r="A1374" i="3"/>
  <c r="A1375" i="3"/>
  <c r="A1376" i="3"/>
  <c r="A1377" i="3"/>
  <c r="A1378" i="3"/>
  <c r="A1379" i="3"/>
  <c r="A1380" i="3"/>
  <c r="A1381" i="3"/>
  <c r="A1382" i="3"/>
  <c r="A1383" i="3"/>
  <c r="A1384" i="3"/>
  <c r="A1385" i="3"/>
  <c r="A1386" i="3"/>
  <c r="A1387" i="3"/>
  <c r="A1388" i="3"/>
  <c r="A1389" i="3"/>
  <c r="A1390" i="3"/>
  <c r="A1391" i="3"/>
  <c r="A1392" i="3"/>
  <c r="A1393" i="3"/>
  <c r="A1394" i="3"/>
  <c r="A1395" i="3"/>
  <c r="A1396" i="3"/>
  <c r="A1397" i="3"/>
  <c r="A1398" i="3"/>
  <c r="A1399" i="3"/>
  <c r="A1400" i="3"/>
  <c r="A1401" i="3"/>
  <c r="A1402" i="3"/>
  <c r="A1403" i="3"/>
  <c r="A1404" i="3"/>
  <c r="A1405" i="3"/>
  <c r="A1406" i="3"/>
  <c r="A1407" i="3"/>
  <c r="A1408" i="3"/>
  <c r="A1409" i="3"/>
  <c r="A1410" i="3"/>
  <c r="A1411" i="3"/>
  <c r="A1412" i="3"/>
  <c r="A1413" i="3"/>
  <c r="A1414" i="3"/>
  <c r="A1415" i="3"/>
  <c r="A1416" i="3"/>
  <c r="A1417" i="3"/>
  <c r="A1418" i="3"/>
  <c r="A1419" i="3"/>
  <c r="A1420" i="3"/>
  <c r="A1421" i="3"/>
  <c r="A1422" i="3"/>
  <c r="A1423" i="3"/>
  <c r="A1424" i="3"/>
  <c r="A1425" i="3"/>
  <c r="A1426" i="3"/>
  <c r="A1427" i="3"/>
  <c r="A1428" i="3"/>
  <c r="A1429" i="3"/>
  <c r="A1430" i="3"/>
  <c r="A1431" i="3"/>
  <c r="A1432" i="3"/>
  <c r="A1433" i="3"/>
  <c r="A1434" i="3"/>
  <c r="A1435" i="3"/>
  <c r="A1436" i="3"/>
  <c r="A1437" i="3"/>
  <c r="A1438" i="3"/>
  <c r="A1439" i="3"/>
  <c r="A1440" i="3"/>
  <c r="A1441" i="3"/>
  <c r="A1442" i="3"/>
  <c r="A1443" i="3"/>
  <c r="A1444" i="3"/>
  <c r="A1445" i="3"/>
  <c r="A1446" i="3"/>
  <c r="A1447" i="3"/>
  <c r="A1448" i="3"/>
  <c r="A1449" i="3"/>
  <c r="A1450" i="3"/>
  <c r="A1451" i="3"/>
  <c r="A1452" i="3"/>
  <c r="A1453" i="3"/>
  <c r="A1454" i="3"/>
  <c r="A1455" i="3"/>
  <c r="A1456" i="3"/>
  <c r="A1457" i="3"/>
  <c r="A1458" i="3"/>
  <c r="A1459" i="3"/>
  <c r="A1460" i="3"/>
  <c r="A1461" i="3"/>
  <c r="A1462" i="3"/>
  <c r="A1463" i="3"/>
  <c r="A1464" i="3"/>
  <c r="A1465" i="3"/>
  <c r="A1466" i="3"/>
  <c r="A1467" i="3"/>
  <c r="A1468" i="3"/>
  <c r="A1469" i="3"/>
  <c r="A1470" i="3"/>
  <c r="A1471" i="3"/>
  <c r="A1472" i="3"/>
  <c r="A1473" i="3"/>
  <c r="A1474" i="3"/>
  <c r="A1475" i="3"/>
  <c r="A1476" i="3"/>
  <c r="A1477" i="3"/>
  <c r="A1478" i="3"/>
  <c r="A1479" i="3"/>
  <c r="A1480" i="3"/>
  <c r="A1481" i="3"/>
  <c r="A1482" i="3"/>
  <c r="A1483" i="3"/>
  <c r="A1484" i="3"/>
  <c r="A1485" i="3"/>
  <c r="A1486" i="3"/>
  <c r="A1487" i="3"/>
  <c r="A1488" i="3"/>
  <c r="A1489" i="3"/>
  <c r="A1490" i="3"/>
  <c r="A1491" i="3"/>
  <c r="A1492" i="3"/>
  <c r="A1493" i="3"/>
  <c r="A1494" i="3"/>
  <c r="A1495" i="3"/>
  <c r="A1496" i="3"/>
  <c r="A1497" i="3"/>
  <c r="A1498" i="3"/>
  <c r="A1499" i="3"/>
  <c r="A1500" i="3"/>
  <c r="A1501" i="3"/>
  <c r="A1502" i="3"/>
  <c r="A1503" i="3"/>
  <c r="A1504" i="3"/>
  <c r="A1505" i="3"/>
  <c r="A1506" i="3"/>
  <c r="A1507" i="3"/>
  <c r="A1508" i="3"/>
  <c r="A1509" i="3"/>
  <c r="A1510" i="3"/>
  <c r="A1511" i="3"/>
  <c r="A1512" i="3"/>
  <c r="A1513" i="3"/>
  <c r="A1514" i="3"/>
  <c r="A1515" i="3"/>
  <c r="A1516" i="3"/>
  <c r="A1517" i="3"/>
  <c r="A1518" i="3"/>
  <c r="A1519" i="3"/>
  <c r="A1520" i="3"/>
  <c r="A1521" i="3"/>
  <c r="A1522" i="3"/>
  <c r="A1523" i="3"/>
  <c r="A1524" i="3"/>
  <c r="A1525" i="3"/>
  <c r="A1526" i="3"/>
  <c r="A1527" i="3"/>
  <c r="A1528" i="3"/>
  <c r="A1529" i="3"/>
  <c r="A1530" i="3"/>
  <c r="A1531" i="3"/>
  <c r="A1532" i="3"/>
  <c r="A1533" i="3"/>
  <c r="A1534" i="3"/>
  <c r="A1535" i="3"/>
  <c r="A1536" i="3"/>
  <c r="A1537" i="3"/>
  <c r="A1538" i="3"/>
  <c r="A1539" i="3"/>
  <c r="A1540" i="3"/>
  <c r="A1541" i="3"/>
  <c r="A1542" i="3"/>
  <c r="A1543" i="3"/>
  <c r="A1544" i="3"/>
  <c r="A1545" i="3"/>
  <c r="A1546" i="3"/>
  <c r="A1547" i="3"/>
  <c r="A1548" i="3"/>
  <c r="A1549" i="3"/>
  <c r="A1550" i="3"/>
  <c r="A1551" i="3"/>
  <c r="A1552" i="3"/>
  <c r="A1553" i="3"/>
  <c r="A1554" i="3"/>
  <c r="A1555" i="3"/>
  <c r="A1556" i="3"/>
  <c r="A1557" i="3"/>
  <c r="A1558" i="3"/>
  <c r="A1559" i="3"/>
  <c r="A1560" i="3"/>
  <c r="A1561" i="3"/>
  <c r="A1562" i="3"/>
  <c r="A1563" i="3"/>
  <c r="A1564" i="3"/>
  <c r="A1565" i="3"/>
  <c r="A1566" i="3"/>
  <c r="A1567" i="3"/>
  <c r="A1568" i="3"/>
  <c r="A1569" i="3"/>
  <c r="A1570" i="3"/>
  <c r="A1571" i="3"/>
  <c r="A1572" i="3"/>
  <c r="A1573" i="3"/>
  <c r="A1574" i="3"/>
  <c r="A1575" i="3"/>
  <c r="A1576" i="3"/>
  <c r="A1577" i="3"/>
  <c r="A1578" i="3"/>
  <c r="A1579" i="3"/>
  <c r="A1580" i="3"/>
  <c r="A1581" i="3"/>
  <c r="A1582" i="3"/>
  <c r="A1583" i="3"/>
  <c r="A1584" i="3"/>
  <c r="A1585" i="3"/>
  <c r="A1586" i="3"/>
  <c r="A1587" i="3"/>
  <c r="A1588" i="3"/>
  <c r="A1589" i="3"/>
  <c r="A1590" i="3"/>
  <c r="A1591" i="3"/>
  <c r="A1592" i="3"/>
  <c r="A1593" i="3"/>
  <c r="A1594" i="3"/>
  <c r="A1595" i="3"/>
  <c r="A1596" i="3"/>
  <c r="A1597" i="3"/>
  <c r="A1598" i="3"/>
  <c r="A1599" i="3"/>
  <c r="A1600" i="3"/>
  <c r="A1601" i="3"/>
  <c r="A1602" i="3"/>
  <c r="A1603" i="3"/>
  <c r="A1604" i="3"/>
  <c r="A1605" i="3"/>
  <c r="A1606" i="3"/>
  <c r="A1607" i="3"/>
  <c r="A1608" i="3"/>
  <c r="A1609" i="3"/>
  <c r="A1610" i="3"/>
  <c r="A1611" i="3"/>
  <c r="A1612" i="3"/>
  <c r="A1613" i="3"/>
  <c r="A1614" i="3"/>
  <c r="A1615" i="3"/>
  <c r="A1616" i="3"/>
  <c r="A1617" i="3"/>
  <c r="A1618" i="3"/>
  <c r="A1619" i="3"/>
  <c r="A1620" i="3"/>
  <c r="A1621" i="3"/>
  <c r="A1622" i="3"/>
  <c r="A1623" i="3"/>
  <c r="A1624" i="3"/>
  <c r="A1625" i="3"/>
  <c r="A1626" i="3"/>
  <c r="A1627" i="3"/>
  <c r="A1628" i="3"/>
  <c r="A1629" i="3"/>
  <c r="A1630" i="3"/>
  <c r="A1631" i="3"/>
  <c r="A1632" i="3"/>
  <c r="A1633" i="3"/>
  <c r="A1634" i="3"/>
  <c r="A1635" i="3"/>
  <c r="A1636" i="3"/>
  <c r="A1637" i="3"/>
  <c r="A1638" i="3"/>
  <c r="A1639" i="3"/>
  <c r="A1640" i="3"/>
  <c r="A1641" i="3"/>
  <c r="A1642" i="3"/>
  <c r="A1643" i="3"/>
  <c r="A1644" i="3"/>
  <c r="A1645" i="3"/>
  <c r="A1646" i="3"/>
  <c r="A1647" i="3"/>
  <c r="A1648" i="3"/>
  <c r="A1649" i="3"/>
  <c r="A1650" i="3"/>
  <c r="A1651" i="3"/>
  <c r="A1652" i="3"/>
  <c r="A1653" i="3"/>
  <c r="A1654" i="3"/>
  <c r="A1655" i="3"/>
  <c r="A1656" i="3"/>
  <c r="A1657" i="3"/>
  <c r="A1658" i="3"/>
  <c r="A1659" i="3"/>
  <c r="A1660" i="3"/>
  <c r="A1661" i="3"/>
  <c r="A1662" i="3"/>
  <c r="A1663" i="3"/>
  <c r="A1664" i="3"/>
  <c r="A1665" i="3"/>
  <c r="A1666" i="3"/>
  <c r="A1667" i="3"/>
  <c r="A1668" i="3"/>
  <c r="A1669" i="3"/>
  <c r="A1670" i="3"/>
  <c r="A1671" i="3"/>
  <c r="A1672" i="3"/>
  <c r="A1673" i="3"/>
  <c r="A1674" i="3"/>
  <c r="A1675" i="3"/>
  <c r="A1676" i="3"/>
  <c r="A1677" i="3"/>
  <c r="A1678" i="3"/>
  <c r="A1679" i="3"/>
  <c r="A1680" i="3"/>
  <c r="A1681" i="3"/>
  <c r="A1682" i="3"/>
  <c r="A1683" i="3"/>
  <c r="A1684" i="3"/>
  <c r="A1685" i="3"/>
  <c r="A1686" i="3"/>
  <c r="A1687" i="3"/>
  <c r="A1688" i="3"/>
  <c r="A1689" i="3"/>
  <c r="A1690" i="3"/>
  <c r="A1691" i="3"/>
  <c r="A1692" i="3"/>
  <c r="A1693" i="3"/>
  <c r="A1694" i="3"/>
  <c r="A1695" i="3"/>
  <c r="A1696" i="3"/>
  <c r="A1697" i="3"/>
  <c r="A1698" i="3"/>
  <c r="A1699" i="3"/>
  <c r="A1700" i="3"/>
  <c r="A1701" i="3"/>
  <c r="A1702" i="3"/>
  <c r="A1703" i="3"/>
  <c r="A1704" i="3"/>
  <c r="A1705" i="3"/>
  <c r="A1706" i="3"/>
  <c r="A1707" i="3"/>
  <c r="A1708" i="3"/>
  <c r="A1709" i="3"/>
  <c r="A1710" i="3"/>
  <c r="A1711" i="3"/>
  <c r="A1712" i="3"/>
  <c r="A1713" i="3"/>
  <c r="A1714" i="3"/>
  <c r="A1715" i="3"/>
  <c r="A1716" i="3"/>
  <c r="A1717" i="3"/>
  <c r="A1718" i="3"/>
  <c r="A1719" i="3"/>
  <c r="A1720" i="3"/>
  <c r="A1721" i="3"/>
  <c r="A1722" i="3"/>
  <c r="A1723" i="3"/>
  <c r="A1724" i="3"/>
  <c r="A1725" i="3"/>
  <c r="A1726" i="3"/>
  <c r="A1727" i="3"/>
  <c r="A1728" i="3"/>
  <c r="A1729" i="3"/>
  <c r="A1730" i="3"/>
  <c r="A1731" i="3"/>
  <c r="A1732" i="3"/>
  <c r="A1733" i="3"/>
  <c r="A1734" i="3"/>
  <c r="A1735" i="3"/>
  <c r="A1736" i="3"/>
  <c r="A1737" i="3"/>
  <c r="A1738" i="3"/>
  <c r="A1739" i="3"/>
  <c r="A1740" i="3"/>
  <c r="A1741" i="3"/>
  <c r="A1742" i="3"/>
  <c r="A1743" i="3"/>
  <c r="A1744" i="3"/>
  <c r="A1745" i="3"/>
  <c r="A1746" i="3"/>
  <c r="A1747" i="3"/>
  <c r="A1748" i="3"/>
  <c r="A1749" i="3"/>
  <c r="A1750" i="3"/>
  <c r="A1751" i="3"/>
  <c r="A1752" i="3"/>
  <c r="A1753" i="3"/>
  <c r="A1754" i="3"/>
  <c r="A1755" i="3"/>
  <c r="A1756" i="3"/>
  <c r="A1757" i="3"/>
  <c r="A1758" i="3"/>
  <c r="A1759" i="3"/>
  <c r="A1760" i="3"/>
  <c r="A1761" i="3"/>
  <c r="A1762" i="3"/>
  <c r="A1763" i="3"/>
  <c r="A1764" i="3"/>
  <c r="A1765" i="3"/>
  <c r="A1766" i="3"/>
  <c r="A1767" i="3"/>
  <c r="A1768" i="3"/>
  <c r="A1769" i="3"/>
  <c r="A1770" i="3"/>
  <c r="A1771" i="3"/>
  <c r="A1772" i="3"/>
  <c r="A1773" i="3"/>
  <c r="A1774" i="3"/>
  <c r="A1775" i="3"/>
  <c r="A1776" i="3"/>
  <c r="A1777" i="3"/>
  <c r="A1778" i="3"/>
  <c r="A1779" i="3"/>
  <c r="A1780" i="3"/>
  <c r="A1781" i="3"/>
  <c r="A1782" i="3"/>
  <c r="A1783" i="3"/>
  <c r="A1784" i="3"/>
  <c r="A1785" i="3"/>
  <c r="A1786" i="3"/>
  <c r="A1787" i="3"/>
  <c r="A1788" i="3"/>
  <c r="A1789" i="3"/>
  <c r="A1790" i="3"/>
  <c r="A1791" i="3"/>
  <c r="A1792" i="3"/>
  <c r="A1793" i="3"/>
  <c r="A1794" i="3"/>
  <c r="A1795" i="3"/>
  <c r="A1796" i="3"/>
  <c r="A1797" i="3"/>
  <c r="A1798" i="3"/>
  <c r="A1799" i="3"/>
  <c r="A1800" i="3"/>
  <c r="A1801" i="3"/>
  <c r="A1802" i="3"/>
  <c r="A1803" i="3"/>
  <c r="A1804" i="3"/>
  <c r="A1805" i="3"/>
  <c r="A1806" i="3"/>
  <c r="A1807" i="3"/>
  <c r="A1808" i="3"/>
  <c r="A1809" i="3"/>
  <c r="A1810" i="3"/>
  <c r="A1811" i="3"/>
  <c r="A1812" i="3"/>
  <c r="A1813" i="3"/>
  <c r="A1814" i="3"/>
  <c r="A1815" i="3"/>
  <c r="A1816" i="3"/>
  <c r="A1817" i="3"/>
  <c r="A1818" i="3"/>
  <c r="A1819" i="3"/>
  <c r="A1820" i="3"/>
  <c r="A1821" i="3"/>
  <c r="A1822" i="3"/>
  <c r="A1823" i="3"/>
  <c r="A1824" i="3"/>
  <c r="A1825" i="3"/>
  <c r="A1826" i="3"/>
  <c r="A1827" i="3"/>
  <c r="A1828" i="3"/>
  <c r="A1829" i="3"/>
  <c r="A1830" i="3"/>
  <c r="A1831" i="3"/>
  <c r="A1832" i="3"/>
  <c r="A1833" i="3"/>
  <c r="A1834" i="3"/>
  <c r="A1835" i="3"/>
  <c r="A1836" i="3"/>
  <c r="A1837" i="3"/>
  <c r="A1838" i="3"/>
  <c r="A1839" i="3"/>
  <c r="A1840" i="3"/>
  <c r="A1841" i="3"/>
  <c r="A1842" i="3"/>
  <c r="A1843" i="3"/>
  <c r="A1844" i="3"/>
  <c r="A1845" i="3"/>
  <c r="A1846" i="3"/>
  <c r="A1847" i="3"/>
  <c r="A1848" i="3"/>
  <c r="A1849" i="3"/>
  <c r="A1850" i="3"/>
  <c r="A1851" i="3"/>
  <c r="A1852" i="3"/>
  <c r="A1853" i="3"/>
  <c r="A1854" i="3"/>
  <c r="A1855" i="3"/>
  <c r="A1856" i="3"/>
  <c r="A1857" i="3"/>
  <c r="A1858" i="3"/>
  <c r="A1859" i="3"/>
  <c r="A1860" i="3"/>
  <c r="A1861" i="3"/>
  <c r="A1862" i="3"/>
  <c r="A1863" i="3"/>
  <c r="A1864" i="3"/>
  <c r="A1865" i="3"/>
  <c r="A1866" i="3"/>
  <c r="A1867" i="3"/>
  <c r="A1868" i="3"/>
  <c r="A1869" i="3"/>
  <c r="A1870" i="3"/>
  <c r="A1871" i="3"/>
  <c r="A1872" i="3"/>
  <c r="A1873" i="3"/>
  <c r="A1874" i="3"/>
  <c r="A1875" i="3"/>
  <c r="A1876" i="3"/>
  <c r="A1877" i="3"/>
  <c r="A1878" i="3"/>
  <c r="A1879" i="3"/>
  <c r="A1880" i="3"/>
  <c r="A1881" i="3"/>
  <c r="A1882" i="3"/>
  <c r="A1883" i="3"/>
  <c r="A1884" i="3"/>
  <c r="A1885" i="3"/>
  <c r="A1886" i="3"/>
  <c r="A1887" i="3"/>
  <c r="A1888" i="3"/>
  <c r="A1889" i="3"/>
  <c r="A1890" i="3"/>
  <c r="A1891" i="3"/>
  <c r="A1892" i="3"/>
  <c r="A1893" i="3"/>
  <c r="A1894" i="3"/>
  <c r="A1895" i="3"/>
  <c r="A1896" i="3"/>
  <c r="A1897" i="3"/>
  <c r="A1898" i="3"/>
  <c r="A1899" i="3"/>
  <c r="A1900" i="3"/>
  <c r="A1901" i="3"/>
  <c r="A1902" i="3"/>
  <c r="A1903" i="3"/>
  <c r="A1904" i="3"/>
  <c r="A1905" i="3"/>
  <c r="A1906" i="3"/>
  <c r="A1907" i="3"/>
  <c r="A1908" i="3"/>
  <c r="A1909" i="3"/>
  <c r="A1910" i="3"/>
  <c r="A1911" i="3"/>
  <c r="A1912" i="3"/>
  <c r="A1913" i="3"/>
  <c r="A1914" i="3"/>
  <c r="A1915" i="3"/>
  <c r="A1916" i="3"/>
  <c r="A1917" i="3"/>
  <c r="A1918" i="3"/>
  <c r="A1919" i="3"/>
  <c r="A1920" i="3"/>
  <c r="A1921" i="3"/>
  <c r="A1922" i="3"/>
  <c r="A1923" i="3"/>
  <c r="A1924" i="3"/>
  <c r="A1925" i="3"/>
  <c r="A1926" i="3"/>
  <c r="A1927" i="3"/>
  <c r="A1928" i="3"/>
  <c r="A1929" i="3"/>
  <c r="A1930" i="3"/>
  <c r="A1931" i="3"/>
  <c r="A1932" i="3"/>
  <c r="A1933" i="3"/>
  <c r="A1934" i="3"/>
  <c r="A1935" i="3"/>
  <c r="A1936" i="3"/>
  <c r="A1937" i="3"/>
  <c r="A1938" i="3"/>
  <c r="A1939" i="3"/>
  <c r="A1940" i="3"/>
  <c r="A1941" i="3"/>
  <c r="A1942" i="3"/>
  <c r="A1943" i="3"/>
  <c r="A1944" i="3"/>
  <c r="A1945" i="3"/>
  <c r="A1946" i="3"/>
  <c r="A1947" i="3"/>
  <c r="A1948" i="3"/>
  <c r="A1949" i="3"/>
  <c r="A1950" i="3"/>
  <c r="A1951" i="3"/>
  <c r="A1952" i="3"/>
  <c r="A1953" i="3"/>
  <c r="A1954" i="3"/>
  <c r="A1955" i="3"/>
  <c r="A1956" i="3"/>
  <c r="A1957" i="3"/>
  <c r="A1958" i="3"/>
  <c r="A1959" i="3"/>
  <c r="A1960" i="3"/>
  <c r="A1961" i="3"/>
  <c r="A1962" i="3"/>
  <c r="A1963" i="3"/>
  <c r="A1964" i="3"/>
  <c r="A1965" i="3"/>
  <c r="A1966" i="3"/>
  <c r="A1967" i="3"/>
  <c r="A1968" i="3"/>
  <c r="A1969" i="3"/>
  <c r="A1970" i="3"/>
  <c r="A1971" i="3"/>
  <c r="A1972" i="3"/>
  <c r="A1973" i="3"/>
  <c r="A1974" i="3"/>
  <c r="A1975" i="3"/>
  <c r="A1976" i="3"/>
  <c r="A1977" i="3"/>
  <c r="A1978" i="3"/>
  <c r="A1979" i="3"/>
  <c r="A1980" i="3"/>
  <c r="A1981" i="3"/>
  <c r="A1982" i="3"/>
  <c r="A1983" i="3"/>
  <c r="A1984" i="3"/>
  <c r="A1985" i="3"/>
  <c r="A1986" i="3"/>
  <c r="A1987" i="3"/>
  <c r="A1988" i="3"/>
  <c r="A1989" i="3"/>
  <c r="A1990" i="3"/>
  <c r="A1991" i="3"/>
  <c r="A1992" i="3"/>
  <c r="A1993" i="3"/>
  <c r="A1994" i="3"/>
  <c r="A1995" i="3"/>
  <c r="A1996" i="3"/>
  <c r="A1997" i="3"/>
  <c r="A1998" i="3"/>
  <c r="A1999" i="3"/>
  <c r="A2000" i="3"/>
  <c r="A2001" i="3"/>
  <c r="A2002" i="3"/>
  <c r="A2003" i="3"/>
  <c r="A2004" i="3"/>
  <c r="A2005" i="3"/>
  <c r="A2006" i="3"/>
  <c r="A2007" i="3"/>
  <c r="A2008" i="3"/>
  <c r="A2009" i="3"/>
  <c r="A2010" i="3"/>
  <c r="A2011" i="3"/>
  <c r="A2012" i="3"/>
  <c r="A2013" i="3"/>
  <c r="A2014" i="3"/>
  <c r="A2015" i="3"/>
  <c r="A2016" i="3"/>
  <c r="A2017" i="3"/>
  <c r="A2018" i="3"/>
  <c r="A2019" i="3"/>
  <c r="A2020" i="3"/>
  <c r="A2021" i="3"/>
  <c r="A2022" i="3"/>
  <c r="A2023" i="3"/>
  <c r="A2024" i="3"/>
  <c r="A2025" i="3"/>
  <c r="A2026" i="3"/>
  <c r="A2027" i="3"/>
  <c r="A2028" i="3"/>
  <c r="A2029" i="3"/>
  <c r="A2030" i="3"/>
  <c r="A2031" i="3"/>
  <c r="A2032" i="3"/>
  <c r="A2033" i="3"/>
  <c r="A2034" i="3"/>
  <c r="A2035" i="3"/>
  <c r="A2036" i="3"/>
  <c r="A2037" i="3"/>
  <c r="A2038" i="3"/>
  <c r="A2039" i="3"/>
  <c r="A2040" i="3"/>
  <c r="A2041" i="3"/>
  <c r="A2042" i="3"/>
  <c r="A2043" i="3"/>
  <c r="A2044" i="3"/>
  <c r="A2045" i="3"/>
  <c r="A2046" i="3"/>
  <c r="A2047" i="3"/>
  <c r="A2048" i="3"/>
  <c r="A2049" i="3"/>
  <c r="A2050" i="3"/>
  <c r="A2051" i="3"/>
  <c r="A2052" i="3"/>
  <c r="A2053" i="3"/>
  <c r="A2054" i="3"/>
  <c r="A2055" i="3"/>
  <c r="A2056" i="3"/>
  <c r="A2057" i="3"/>
  <c r="A2058" i="3"/>
  <c r="A2059" i="3"/>
  <c r="A2060" i="3"/>
  <c r="A2061" i="3"/>
  <c r="A2062" i="3"/>
  <c r="A2063" i="3"/>
  <c r="A2064" i="3"/>
  <c r="A2065" i="3"/>
  <c r="A2066" i="3"/>
  <c r="A2067" i="3"/>
  <c r="A2068" i="3"/>
  <c r="A2069" i="3"/>
  <c r="A2070" i="3"/>
  <c r="A2071" i="3"/>
  <c r="A2072" i="3"/>
  <c r="A2073" i="3"/>
  <c r="A2074" i="3"/>
  <c r="A2075" i="3"/>
  <c r="A2076" i="3"/>
  <c r="A2077" i="3"/>
  <c r="A2078" i="3"/>
  <c r="A2079" i="3"/>
  <c r="A2080" i="3"/>
  <c r="A2081" i="3"/>
  <c r="A2082" i="3"/>
  <c r="A2083" i="3"/>
  <c r="A2084" i="3"/>
  <c r="A2085" i="3"/>
  <c r="A2086" i="3"/>
  <c r="A2087" i="3"/>
  <c r="A2088" i="3"/>
  <c r="A2089" i="3"/>
  <c r="A2090" i="3"/>
  <c r="A2091" i="3"/>
  <c r="A2092" i="3"/>
  <c r="A2093" i="3"/>
  <c r="A2094" i="3"/>
  <c r="A2095" i="3"/>
  <c r="A2096" i="3"/>
  <c r="A2097" i="3"/>
  <c r="A2098" i="3"/>
  <c r="A2099" i="3"/>
  <c r="A2100" i="3"/>
  <c r="A2101" i="3"/>
  <c r="A2102" i="3"/>
  <c r="A2103" i="3"/>
  <c r="A2104" i="3"/>
  <c r="A2105" i="3"/>
  <c r="A2106" i="3"/>
  <c r="A2107" i="3"/>
  <c r="A2108" i="3"/>
  <c r="A2109" i="3"/>
  <c r="A2110" i="3"/>
  <c r="A2111" i="3"/>
  <c r="A2112" i="3"/>
  <c r="A2113" i="3"/>
  <c r="A2114" i="3"/>
  <c r="A2115" i="3"/>
  <c r="A2116" i="3"/>
  <c r="A2117" i="3"/>
  <c r="A2118" i="3"/>
  <c r="A2119" i="3"/>
  <c r="A2120" i="3"/>
  <c r="A2121" i="3"/>
  <c r="A2122" i="3"/>
  <c r="A2123" i="3"/>
  <c r="A2124" i="3"/>
  <c r="A2125" i="3"/>
  <c r="A2126" i="3"/>
  <c r="A2127" i="3"/>
  <c r="A2128" i="3"/>
  <c r="A2129" i="3"/>
  <c r="A2130" i="3"/>
  <c r="A2131" i="3"/>
  <c r="A2132" i="3"/>
  <c r="A2133" i="3"/>
  <c r="A2134" i="3"/>
  <c r="A2135" i="3"/>
  <c r="A2136" i="3"/>
  <c r="A2137" i="3"/>
  <c r="A2138" i="3"/>
  <c r="A2139" i="3"/>
  <c r="A2140" i="3"/>
  <c r="A2141" i="3"/>
  <c r="A2142" i="3"/>
  <c r="A2143" i="3"/>
  <c r="A2144" i="3"/>
  <c r="A2145" i="3"/>
  <c r="A2146" i="3"/>
  <c r="A2147" i="3"/>
  <c r="A2148" i="3"/>
  <c r="A2149" i="3"/>
  <c r="A2150" i="3"/>
  <c r="A2151" i="3"/>
  <c r="A2152" i="3"/>
  <c r="A2153" i="3"/>
  <c r="A2154" i="3"/>
  <c r="A2155" i="3"/>
  <c r="A2156" i="3"/>
  <c r="A2157" i="3"/>
  <c r="A2158" i="3"/>
  <c r="A2159" i="3"/>
  <c r="A2160" i="3"/>
  <c r="A2161" i="3"/>
  <c r="A2162" i="3"/>
  <c r="A2163" i="3"/>
  <c r="A2164" i="3"/>
  <c r="A2165" i="3"/>
  <c r="A2166" i="3"/>
  <c r="A2167" i="3"/>
  <c r="A2168" i="3"/>
  <c r="A2169" i="3"/>
  <c r="A2170" i="3"/>
  <c r="A2171" i="3"/>
  <c r="A2172" i="3"/>
  <c r="A2173" i="3"/>
  <c r="A2174" i="3"/>
  <c r="A2175" i="3"/>
  <c r="A2176" i="3"/>
  <c r="A2177" i="3"/>
  <c r="A2178" i="3"/>
  <c r="A2179" i="3"/>
  <c r="A2180" i="3"/>
  <c r="A2181" i="3"/>
  <c r="A2182" i="3"/>
  <c r="A2183" i="3"/>
  <c r="A2184" i="3"/>
  <c r="A2185" i="3"/>
  <c r="A2186" i="3"/>
  <c r="A2187" i="3"/>
  <c r="A2188" i="3"/>
  <c r="A2189" i="3"/>
  <c r="A2190" i="3"/>
  <c r="A2191" i="3"/>
  <c r="A2192" i="3"/>
  <c r="A2193" i="3"/>
  <c r="A2194" i="3"/>
  <c r="A2195" i="3"/>
  <c r="A2196" i="3"/>
  <c r="A2197" i="3"/>
  <c r="A2198" i="3"/>
  <c r="A2199" i="3"/>
  <c r="A2200" i="3"/>
  <c r="A2201" i="3"/>
  <c r="A2202" i="3"/>
  <c r="A2203" i="3"/>
  <c r="A2204" i="3"/>
  <c r="A2205" i="3"/>
  <c r="A2206" i="3"/>
  <c r="A2207" i="3"/>
  <c r="A2208" i="3"/>
  <c r="A2209" i="3"/>
  <c r="A2210" i="3"/>
  <c r="A2211" i="3"/>
  <c r="A2212" i="3"/>
  <c r="A2213" i="3"/>
  <c r="A2214" i="3"/>
  <c r="A2215" i="3"/>
  <c r="A2216" i="3"/>
  <c r="A2217" i="3"/>
  <c r="A2218" i="3"/>
  <c r="A2219" i="3"/>
  <c r="A2220" i="3"/>
  <c r="A2221" i="3"/>
  <c r="A2222" i="3"/>
  <c r="A2223" i="3"/>
  <c r="A2224" i="3"/>
  <c r="A2225" i="3"/>
  <c r="A2226" i="3"/>
  <c r="A2227" i="3"/>
  <c r="A2228" i="3"/>
  <c r="A2229" i="3"/>
  <c r="A2230" i="3"/>
  <c r="A2231" i="3"/>
  <c r="A2232" i="3"/>
  <c r="A2233" i="3"/>
  <c r="A2234" i="3"/>
  <c r="A2235" i="3"/>
  <c r="A2236" i="3"/>
  <c r="A2237" i="3"/>
  <c r="A2238" i="3"/>
  <c r="A2239" i="3"/>
  <c r="A2240" i="3"/>
  <c r="A2241" i="3"/>
  <c r="A2242" i="3"/>
  <c r="A2243" i="3"/>
  <c r="A2244" i="3"/>
  <c r="A2245" i="3"/>
  <c r="A2246" i="3"/>
  <c r="A2247" i="3"/>
  <c r="A2248" i="3"/>
  <c r="A2249" i="3"/>
  <c r="A2250" i="3"/>
  <c r="A2251" i="3"/>
  <c r="A2252" i="3"/>
  <c r="A2253" i="3"/>
  <c r="A2254" i="3"/>
  <c r="A2255" i="3"/>
  <c r="A2256" i="3"/>
  <c r="A2257" i="3"/>
  <c r="A2258" i="3"/>
  <c r="A2259" i="3"/>
  <c r="A2260" i="3"/>
  <c r="A2261" i="3"/>
  <c r="A2262" i="3"/>
  <c r="A2263" i="3"/>
  <c r="A2264" i="3"/>
  <c r="A2265" i="3"/>
  <c r="A2266" i="3"/>
  <c r="A2267" i="3"/>
  <c r="A2268" i="3"/>
  <c r="A2269" i="3"/>
  <c r="A2270" i="3"/>
  <c r="A2271" i="3"/>
  <c r="A2272" i="3"/>
  <c r="A2273" i="3"/>
  <c r="A2274" i="3"/>
  <c r="A2275" i="3"/>
  <c r="A2276" i="3"/>
  <c r="A2277" i="3"/>
  <c r="A2278" i="3"/>
  <c r="A2279" i="3"/>
  <c r="A2280" i="3"/>
  <c r="A2281" i="3"/>
  <c r="A2282" i="3"/>
  <c r="A2283" i="3"/>
  <c r="A2284" i="3"/>
  <c r="A2285" i="3"/>
  <c r="A2286" i="3"/>
  <c r="A2287" i="3"/>
  <c r="A2288" i="3"/>
  <c r="A2289" i="3"/>
  <c r="A2290" i="3"/>
  <c r="A2291" i="3"/>
  <c r="A2292" i="3"/>
  <c r="A2293" i="3"/>
  <c r="A2294" i="3"/>
  <c r="A2295" i="3"/>
  <c r="A2296" i="3"/>
  <c r="A2297" i="3"/>
  <c r="A2298" i="3"/>
  <c r="A2299" i="3"/>
  <c r="A2300" i="3"/>
  <c r="A2301" i="3"/>
  <c r="A2302" i="3"/>
  <c r="A2303" i="3"/>
  <c r="A2304" i="3"/>
  <c r="A2305" i="3"/>
  <c r="A2306" i="3"/>
  <c r="A2307" i="3"/>
  <c r="A2308" i="3"/>
  <c r="A2309" i="3"/>
  <c r="A2310" i="3"/>
  <c r="A2311" i="3"/>
  <c r="A2312" i="3"/>
  <c r="A2313" i="3"/>
  <c r="A2314" i="3"/>
  <c r="A2315" i="3"/>
  <c r="A2316" i="3"/>
  <c r="A2317" i="3"/>
  <c r="A2318" i="3"/>
  <c r="A2319" i="3"/>
  <c r="A2320" i="3"/>
  <c r="A2321" i="3"/>
  <c r="A2322" i="3"/>
  <c r="A2323" i="3"/>
  <c r="A2324" i="3"/>
  <c r="A2325" i="3"/>
  <c r="A2326" i="3"/>
  <c r="A2327" i="3"/>
  <c r="A2328" i="3"/>
  <c r="A2329" i="3"/>
  <c r="A2330" i="3"/>
  <c r="A2331" i="3"/>
  <c r="A2332" i="3"/>
  <c r="A2333" i="3"/>
  <c r="A2334" i="3"/>
  <c r="A2335" i="3"/>
  <c r="A2336" i="3"/>
  <c r="A2337" i="3"/>
  <c r="A2338" i="3"/>
  <c r="A2339" i="3"/>
  <c r="A2340" i="3"/>
  <c r="A2341" i="3"/>
  <c r="A2342" i="3"/>
  <c r="A2343" i="3"/>
  <c r="A2344" i="3"/>
  <c r="A2345" i="3"/>
  <c r="A2346" i="3"/>
  <c r="A2347" i="3"/>
  <c r="A2348" i="3"/>
  <c r="A2349" i="3"/>
  <c r="A2350" i="3"/>
  <c r="A2351" i="3"/>
  <c r="A2352" i="3"/>
  <c r="A2353" i="3"/>
  <c r="A2354" i="3"/>
  <c r="A2355" i="3"/>
  <c r="A2356" i="3"/>
  <c r="A2357" i="3"/>
  <c r="A2358" i="3"/>
  <c r="A2359" i="3"/>
  <c r="A2360" i="3"/>
  <c r="A2361" i="3"/>
  <c r="A2362" i="3"/>
  <c r="A2363" i="3"/>
  <c r="A2364" i="3"/>
  <c r="A2365" i="3"/>
  <c r="A2366" i="3"/>
  <c r="A2367" i="3"/>
  <c r="A2368" i="3"/>
  <c r="A2369" i="3"/>
  <c r="A2370" i="3"/>
  <c r="A2371" i="3"/>
  <c r="A2372" i="3"/>
  <c r="A2373" i="3"/>
  <c r="A2374" i="3"/>
  <c r="A2375" i="3"/>
  <c r="A2376" i="3"/>
  <c r="A2377" i="3"/>
  <c r="A2378" i="3"/>
  <c r="A2379" i="3"/>
  <c r="A2380" i="3"/>
  <c r="A2381" i="3"/>
  <c r="A2382" i="3"/>
  <c r="A2383" i="3"/>
  <c r="A2384" i="3"/>
  <c r="A2385" i="3"/>
  <c r="A2386" i="3"/>
  <c r="A2387" i="3"/>
  <c r="A2388" i="3"/>
  <c r="A2389" i="3"/>
  <c r="A2390" i="3"/>
  <c r="A2391" i="3"/>
  <c r="A2392" i="3"/>
  <c r="A2393" i="3"/>
  <c r="A2394" i="3"/>
  <c r="A2395" i="3"/>
  <c r="A2396" i="3"/>
  <c r="A2397" i="3"/>
  <c r="A2398" i="3"/>
  <c r="A2399" i="3"/>
  <c r="A2400" i="3"/>
  <c r="A2401" i="3"/>
  <c r="A2402" i="3"/>
  <c r="A2403" i="3"/>
  <c r="A2404" i="3"/>
  <c r="A2405" i="3"/>
  <c r="A2406" i="3"/>
  <c r="A2407" i="3"/>
  <c r="A2408" i="3"/>
  <c r="A2409" i="3"/>
  <c r="A2410" i="3"/>
  <c r="A2411" i="3"/>
  <c r="A2412" i="3"/>
  <c r="A2413" i="3"/>
  <c r="A2414" i="3"/>
  <c r="A2415" i="3"/>
  <c r="A2416" i="3"/>
  <c r="A2417" i="3"/>
  <c r="A2418" i="3"/>
  <c r="A2419" i="3"/>
  <c r="A2420" i="3"/>
  <c r="A2421" i="3"/>
  <c r="A2422" i="3"/>
  <c r="A2423" i="3"/>
  <c r="A2424" i="3"/>
  <c r="A2425" i="3"/>
  <c r="A2426" i="3"/>
  <c r="A2427" i="3"/>
  <c r="A2428" i="3"/>
  <c r="A2429" i="3"/>
  <c r="A2430" i="3"/>
  <c r="A2431" i="3"/>
  <c r="A2432" i="3"/>
  <c r="A2433" i="3"/>
  <c r="A2434" i="3"/>
  <c r="A2435" i="3"/>
  <c r="A2436" i="3"/>
  <c r="A2437" i="3"/>
  <c r="A2438" i="3"/>
  <c r="A2439" i="3"/>
  <c r="A2440" i="3"/>
  <c r="A2441" i="3"/>
  <c r="A2442" i="3"/>
  <c r="A2443" i="3"/>
  <c r="A2444" i="3"/>
  <c r="A2445" i="3"/>
  <c r="A2446" i="3"/>
  <c r="A2447" i="3"/>
  <c r="A2448" i="3"/>
  <c r="A2449" i="3"/>
  <c r="A2450" i="3"/>
  <c r="A2451" i="3"/>
  <c r="A2452" i="3"/>
  <c r="A2453" i="3"/>
  <c r="A2454" i="3"/>
  <c r="A2455" i="3"/>
  <c r="A2456" i="3"/>
  <c r="A2457" i="3"/>
  <c r="A2458" i="3"/>
  <c r="A2459" i="3"/>
  <c r="A2460" i="3"/>
  <c r="A2461" i="3"/>
  <c r="A2462" i="3"/>
  <c r="A2463" i="3"/>
  <c r="A2464" i="3"/>
  <c r="A2465" i="3"/>
  <c r="A2466" i="3"/>
  <c r="A2467" i="3"/>
  <c r="A2468" i="3"/>
  <c r="A2469" i="3"/>
  <c r="A2470" i="3"/>
  <c r="A2471" i="3"/>
  <c r="A2472" i="3"/>
  <c r="A2473" i="3"/>
  <c r="A2474" i="3"/>
  <c r="A2475" i="3"/>
  <c r="A2476" i="3"/>
  <c r="A2477" i="3"/>
  <c r="A2478" i="3"/>
  <c r="A2479" i="3"/>
  <c r="A2480" i="3"/>
  <c r="A2481" i="3"/>
  <c r="A2482" i="3"/>
  <c r="A2483" i="3"/>
  <c r="A2484" i="3"/>
  <c r="A2485" i="3"/>
  <c r="A2486" i="3"/>
  <c r="A2487" i="3"/>
  <c r="A2488" i="3"/>
  <c r="A2489" i="3"/>
  <c r="A2490" i="3"/>
  <c r="A2491" i="3"/>
  <c r="A2492" i="3"/>
  <c r="A2493" i="3"/>
  <c r="A2494" i="3"/>
  <c r="A2495" i="3"/>
  <c r="A2496" i="3"/>
  <c r="A2497" i="3"/>
  <c r="A2498" i="3"/>
  <c r="A2499" i="3"/>
  <c r="A2500" i="3"/>
  <c r="A2501" i="3"/>
  <c r="A2502" i="3"/>
  <c r="A2503" i="3"/>
  <c r="A2504" i="3"/>
  <c r="A2505" i="3"/>
  <c r="A2506" i="3"/>
  <c r="A2507" i="3"/>
  <c r="A2508" i="3"/>
  <c r="A2509" i="3"/>
  <c r="A2510" i="3"/>
  <c r="A2511" i="3"/>
  <c r="A2512" i="3"/>
  <c r="A2513" i="3"/>
  <c r="A2514" i="3"/>
  <c r="A2515" i="3"/>
  <c r="A2516" i="3"/>
  <c r="A2517" i="3"/>
  <c r="A2518" i="3"/>
  <c r="A2519" i="3"/>
  <c r="A2520" i="3"/>
  <c r="A2521" i="3"/>
  <c r="A2522" i="3"/>
  <c r="A2523" i="3"/>
  <c r="A2524" i="3"/>
  <c r="A2525" i="3"/>
  <c r="A2526" i="3"/>
  <c r="A2527" i="3"/>
  <c r="A2528" i="3"/>
  <c r="A2529" i="3"/>
  <c r="A2530" i="3"/>
  <c r="A2531" i="3"/>
  <c r="A2532" i="3"/>
  <c r="A2533" i="3"/>
  <c r="A2534" i="3"/>
  <c r="A2535" i="3"/>
  <c r="A2536" i="3"/>
  <c r="A2537" i="3"/>
  <c r="A2538" i="3"/>
  <c r="A2539" i="3"/>
  <c r="A2540" i="3"/>
  <c r="A2541" i="3"/>
  <c r="A2542" i="3"/>
  <c r="A2543" i="3"/>
  <c r="A2544" i="3"/>
  <c r="A2545" i="3"/>
  <c r="A2546" i="3"/>
  <c r="A2547" i="3"/>
  <c r="A2548" i="3"/>
  <c r="A2549" i="3"/>
  <c r="A2550" i="3"/>
  <c r="A2551" i="3"/>
  <c r="A2552" i="3"/>
  <c r="A2553" i="3"/>
  <c r="A2554" i="3"/>
  <c r="A2555" i="3"/>
  <c r="A2556" i="3"/>
  <c r="A2557" i="3"/>
  <c r="A2558" i="3"/>
  <c r="A2559" i="3"/>
  <c r="A2560" i="3"/>
  <c r="A2561" i="3"/>
  <c r="A2562" i="3"/>
  <c r="A2563" i="3"/>
  <c r="A2564" i="3"/>
  <c r="A2565" i="3"/>
  <c r="A2566" i="3"/>
  <c r="A2567" i="3"/>
  <c r="A2568" i="3"/>
  <c r="A2569" i="3"/>
  <c r="A2570" i="3"/>
  <c r="A2571" i="3"/>
  <c r="A2572" i="3"/>
  <c r="A2573" i="3"/>
  <c r="A2574" i="3"/>
  <c r="A2575" i="3"/>
  <c r="A2576" i="3"/>
  <c r="A2577" i="3"/>
  <c r="A2578" i="3"/>
  <c r="A2579" i="3"/>
  <c r="A2580" i="3"/>
  <c r="A2581" i="3"/>
  <c r="A2582" i="3"/>
  <c r="A2583" i="3"/>
  <c r="A2584" i="3"/>
  <c r="A2585" i="3"/>
  <c r="A2586" i="3"/>
  <c r="A2587" i="3"/>
  <c r="A2588" i="3"/>
  <c r="A2589" i="3"/>
  <c r="A2590" i="3"/>
  <c r="A2591" i="3"/>
  <c r="A2592" i="3"/>
  <c r="A2593" i="3"/>
  <c r="A2594" i="3"/>
  <c r="A2595" i="3"/>
  <c r="A2596" i="3"/>
  <c r="A2597" i="3"/>
  <c r="A2598" i="3"/>
  <c r="A2599" i="3"/>
  <c r="A2600" i="3"/>
  <c r="A2601" i="3"/>
  <c r="A2602" i="3"/>
  <c r="A2603" i="3"/>
  <c r="A2604" i="3"/>
  <c r="A2605" i="3"/>
  <c r="A2606" i="3"/>
  <c r="A2607" i="3"/>
  <c r="A2608" i="3"/>
  <c r="A2609" i="3"/>
  <c r="A2610" i="3"/>
  <c r="A2611" i="3"/>
  <c r="A2612" i="3"/>
  <c r="A2613" i="3"/>
  <c r="A2614" i="3"/>
  <c r="A2615" i="3"/>
  <c r="A2616" i="3"/>
  <c r="A2617" i="3"/>
  <c r="A2618" i="3"/>
  <c r="A2619" i="3"/>
  <c r="A2620" i="3"/>
  <c r="A2621" i="3"/>
  <c r="A2622" i="3"/>
  <c r="A2623" i="3"/>
  <c r="A2624" i="3"/>
  <c r="A2625" i="3"/>
  <c r="A2626" i="3"/>
  <c r="A2627" i="3"/>
  <c r="A2628" i="3"/>
  <c r="A2629" i="3"/>
  <c r="A2630" i="3"/>
  <c r="A2631" i="3"/>
  <c r="A2632" i="3"/>
  <c r="A2633" i="3"/>
  <c r="A2634" i="3"/>
  <c r="A2635" i="3"/>
  <c r="A2636" i="3"/>
  <c r="A2637" i="3"/>
  <c r="A2638" i="3"/>
  <c r="A2639" i="3"/>
  <c r="A2640" i="3"/>
  <c r="A2641" i="3"/>
  <c r="A2642" i="3"/>
  <c r="A2643" i="3"/>
  <c r="A2644" i="3"/>
  <c r="A2645" i="3"/>
  <c r="A2646" i="3"/>
  <c r="A2647" i="3"/>
  <c r="A2648" i="3"/>
  <c r="A2649" i="3"/>
  <c r="A2650" i="3"/>
  <c r="A2651" i="3"/>
  <c r="A2652" i="3"/>
  <c r="A2653" i="3"/>
  <c r="A2654" i="3"/>
  <c r="A2655" i="3"/>
  <c r="A2656" i="3"/>
  <c r="A2657" i="3"/>
  <c r="A2658" i="3"/>
  <c r="A2659" i="3"/>
  <c r="A2660" i="3"/>
  <c r="A2661" i="3"/>
  <c r="A2662" i="3"/>
  <c r="A2663" i="3"/>
  <c r="A2664" i="3"/>
  <c r="A2665" i="3"/>
  <c r="A2666" i="3"/>
  <c r="A2667" i="3"/>
  <c r="A2668" i="3"/>
  <c r="A2669" i="3"/>
  <c r="A2670" i="3"/>
  <c r="A2671" i="3"/>
  <c r="A2672" i="3"/>
  <c r="A2673" i="3"/>
  <c r="A2674" i="3"/>
  <c r="A2675" i="3"/>
  <c r="A2676" i="3"/>
  <c r="A2677" i="3"/>
  <c r="A2678" i="3"/>
  <c r="A2679" i="3"/>
  <c r="A2680" i="3"/>
  <c r="A2681" i="3"/>
  <c r="A2682" i="3"/>
  <c r="A2683" i="3"/>
  <c r="A2684" i="3"/>
  <c r="A2685" i="3"/>
  <c r="A2686" i="3"/>
  <c r="A2687" i="3"/>
  <c r="A2688" i="3"/>
  <c r="A2689" i="3"/>
  <c r="A2690" i="3"/>
  <c r="A2691" i="3"/>
  <c r="A2692" i="3"/>
  <c r="A2693" i="3"/>
  <c r="A2694" i="3"/>
  <c r="A2695" i="3"/>
  <c r="A2696" i="3"/>
  <c r="A2697" i="3"/>
  <c r="A2698" i="3"/>
  <c r="A2699" i="3"/>
  <c r="A2700" i="3"/>
  <c r="A2701" i="3"/>
  <c r="A2702" i="3"/>
  <c r="A2703" i="3"/>
  <c r="A2704" i="3"/>
  <c r="A2705" i="3"/>
  <c r="A2706" i="3"/>
  <c r="A2707" i="3"/>
  <c r="A2708" i="3"/>
  <c r="A2709" i="3"/>
  <c r="A2710" i="3"/>
  <c r="A2711" i="3"/>
  <c r="A2712" i="3"/>
  <c r="A2713" i="3"/>
  <c r="A2714" i="3"/>
  <c r="A2715" i="3"/>
  <c r="A2716" i="3"/>
  <c r="A2717" i="3"/>
  <c r="A2718" i="3"/>
  <c r="A2719" i="3"/>
  <c r="A2720" i="3"/>
  <c r="A2721" i="3"/>
  <c r="A2722" i="3"/>
  <c r="A2723" i="3"/>
  <c r="A2724" i="3"/>
  <c r="A2725" i="3"/>
  <c r="A2726" i="3"/>
  <c r="A2727" i="3"/>
  <c r="A2728" i="3"/>
  <c r="A2729" i="3"/>
  <c r="A2730" i="3"/>
  <c r="A2731" i="3"/>
  <c r="A2732" i="3"/>
  <c r="A2733" i="3"/>
  <c r="A2734" i="3"/>
  <c r="A2735" i="3"/>
  <c r="A2736" i="3"/>
  <c r="A2737" i="3"/>
  <c r="A2738" i="3"/>
  <c r="A2739" i="3"/>
  <c r="A2740" i="3"/>
  <c r="A2741" i="3"/>
  <c r="A2742" i="3"/>
  <c r="A2743" i="3"/>
  <c r="A2744" i="3"/>
  <c r="A2745" i="3"/>
  <c r="A2746" i="3"/>
  <c r="A2747" i="3"/>
  <c r="A2748" i="3"/>
  <c r="A2749" i="3"/>
  <c r="A2750" i="3"/>
  <c r="A2751" i="3"/>
  <c r="A2752" i="3"/>
  <c r="A2753" i="3"/>
  <c r="A2754" i="3"/>
  <c r="A2755" i="3"/>
  <c r="A2756" i="3"/>
  <c r="A2757" i="3"/>
  <c r="A2758" i="3"/>
  <c r="A2759" i="3"/>
  <c r="A2760" i="3"/>
  <c r="A2761" i="3"/>
  <c r="A2762" i="3"/>
  <c r="A2763" i="3"/>
  <c r="A2764" i="3"/>
  <c r="A2765" i="3"/>
  <c r="A2766" i="3"/>
  <c r="A2767" i="3"/>
  <c r="A2768" i="3"/>
  <c r="A2769" i="3"/>
  <c r="A2770" i="3"/>
  <c r="A2771" i="3"/>
  <c r="A2772" i="3"/>
  <c r="A2773" i="3"/>
  <c r="A2774" i="3"/>
  <c r="A2775" i="3"/>
  <c r="A2776" i="3"/>
  <c r="A2777" i="3"/>
  <c r="A2778" i="3"/>
  <c r="A2779" i="3"/>
  <c r="A2780" i="3"/>
  <c r="A2781" i="3"/>
  <c r="A2782" i="3"/>
  <c r="A2783" i="3"/>
  <c r="A2784" i="3"/>
  <c r="A2785" i="3"/>
  <c r="A2786" i="3"/>
  <c r="A2787" i="3"/>
  <c r="A2788" i="3"/>
  <c r="A2789" i="3"/>
  <c r="A2790" i="3"/>
  <c r="A2791" i="3"/>
  <c r="A2792" i="3"/>
  <c r="A2793" i="3"/>
  <c r="A2794" i="3"/>
  <c r="A2795" i="3"/>
  <c r="A2796" i="3"/>
  <c r="A2797" i="3"/>
  <c r="A2798" i="3"/>
  <c r="A2799" i="3"/>
  <c r="A2800" i="3"/>
  <c r="A2801" i="3"/>
  <c r="A2802" i="3"/>
  <c r="A2803" i="3"/>
  <c r="A2804" i="3"/>
  <c r="A2805" i="3"/>
  <c r="A2806" i="3"/>
  <c r="A2807" i="3"/>
  <c r="A2808" i="3"/>
  <c r="A2809" i="3"/>
  <c r="A2810" i="3"/>
  <c r="A2811" i="3"/>
  <c r="A2812" i="3"/>
  <c r="A2813" i="3"/>
  <c r="A2814" i="3"/>
  <c r="A2815" i="3"/>
  <c r="A2816" i="3"/>
  <c r="A2817" i="3"/>
  <c r="A2818" i="3"/>
  <c r="A2819" i="3"/>
  <c r="A2820" i="3"/>
  <c r="A2821" i="3"/>
  <c r="A2822" i="3"/>
  <c r="A2823" i="3"/>
  <c r="A2824" i="3"/>
  <c r="A2825" i="3"/>
  <c r="A2826" i="3"/>
  <c r="A2827" i="3"/>
  <c r="A2828" i="3"/>
  <c r="A2829" i="3"/>
  <c r="A2830" i="3"/>
  <c r="A2831" i="3"/>
  <c r="A2832" i="3"/>
  <c r="A2833" i="3"/>
  <c r="A2834" i="3"/>
  <c r="A2835" i="3"/>
  <c r="A2836" i="3"/>
  <c r="A2837" i="3"/>
  <c r="A2838" i="3"/>
  <c r="A2839" i="3"/>
  <c r="A2840" i="3"/>
  <c r="A2841" i="3"/>
  <c r="A2842" i="3"/>
  <c r="A2843" i="3"/>
  <c r="A2844" i="3"/>
  <c r="A2845" i="3"/>
  <c r="A2846" i="3"/>
  <c r="A2847" i="3"/>
  <c r="A2848" i="3"/>
  <c r="A2849" i="3"/>
  <c r="A2850" i="3"/>
  <c r="A2851" i="3"/>
  <c r="A2852" i="3"/>
  <c r="A2853" i="3"/>
  <c r="A2854" i="3"/>
  <c r="A2855" i="3"/>
  <c r="A2856" i="3"/>
  <c r="A2857" i="3"/>
  <c r="A2858" i="3"/>
  <c r="A2859" i="3"/>
  <c r="A2860" i="3"/>
  <c r="A2861" i="3"/>
  <c r="A2862" i="3"/>
  <c r="A2863" i="3"/>
  <c r="A2864" i="3"/>
  <c r="A2865" i="3"/>
  <c r="A2866" i="3"/>
  <c r="A2867" i="3"/>
  <c r="A2868" i="3"/>
  <c r="A2869" i="3"/>
  <c r="A2870" i="3"/>
  <c r="A2871" i="3"/>
  <c r="A2872" i="3"/>
  <c r="A2873" i="3"/>
  <c r="A2874" i="3"/>
  <c r="A2875" i="3"/>
  <c r="A2876" i="3"/>
  <c r="A2877" i="3"/>
  <c r="A2878" i="3"/>
  <c r="A2879" i="3"/>
  <c r="A2880" i="3"/>
  <c r="A2881" i="3"/>
  <c r="A2882" i="3"/>
  <c r="A2883" i="3"/>
  <c r="A2884" i="3"/>
  <c r="A2885" i="3"/>
  <c r="A2886" i="3"/>
  <c r="A2887" i="3"/>
  <c r="A2888" i="3"/>
  <c r="A2889" i="3"/>
  <c r="A2890" i="3"/>
  <c r="A2891" i="3"/>
  <c r="A2892" i="3"/>
  <c r="A2893" i="3"/>
  <c r="A2894" i="3"/>
  <c r="A2895" i="3"/>
  <c r="A2896" i="3"/>
  <c r="A2897" i="3"/>
  <c r="A2898" i="3"/>
  <c r="A2899" i="3"/>
  <c r="A2900" i="3"/>
  <c r="A2901" i="3"/>
  <c r="A2902" i="3"/>
  <c r="A2903" i="3"/>
  <c r="A2904" i="3"/>
  <c r="A2905" i="3"/>
  <c r="A2906" i="3"/>
  <c r="A2907" i="3"/>
  <c r="A2908" i="3"/>
  <c r="A2909" i="3"/>
  <c r="A2910" i="3"/>
  <c r="A2911" i="3"/>
  <c r="A2912" i="3"/>
  <c r="A2913" i="3"/>
  <c r="A2914" i="3"/>
  <c r="A2915" i="3"/>
  <c r="A2916" i="3"/>
  <c r="A2917" i="3"/>
  <c r="A2918" i="3"/>
  <c r="A2919" i="3"/>
  <c r="A2920" i="3"/>
  <c r="A2921" i="3"/>
  <c r="A2922" i="3"/>
  <c r="A2923" i="3"/>
  <c r="A2924" i="3"/>
  <c r="A2925" i="3"/>
  <c r="A2926" i="3"/>
  <c r="A2927" i="3"/>
  <c r="A2928" i="3"/>
  <c r="A2929" i="3"/>
  <c r="A2930" i="3"/>
  <c r="A2931" i="3"/>
  <c r="A2932" i="3"/>
  <c r="A2933" i="3"/>
  <c r="A2934" i="3"/>
  <c r="A2935" i="3"/>
  <c r="A2936" i="3"/>
  <c r="A2937" i="3"/>
  <c r="A2938" i="3"/>
  <c r="A2939" i="3"/>
  <c r="A2940" i="3"/>
  <c r="A2941" i="3"/>
  <c r="A2942" i="3"/>
  <c r="A2943" i="3"/>
  <c r="A2944" i="3"/>
  <c r="A2945" i="3"/>
  <c r="A2946" i="3"/>
  <c r="A2947" i="3"/>
  <c r="A2948" i="3"/>
  <c r="A2949" i="3"/>
  <c r="A2950" i="3"/>
  <c r="A2951" i="3"/>
  <c r="A2952" i="3"/>
  <c r="A2953" i="3"/>
  <c r="A2954" i="3"/>
  <c r="A2955" i="3"/>
  <c r="A2956" i="3"/>
  <c r="A2957" i="3"/>
  <c r="A2958" i="3"/>
  <c r="A2959" i="3"/>
  <c r="A2960" i="3"/>
  <c r="A2961" i="3"/>
  <c r="A2962" i="3"/>
  <c r="A2963" i="3"/>
  <c r="A2964" i="3"/>
  <c r="A2965" i="3"/>
  <c r="A2966" i="3"/>
  <c r="A2967" i="3"/>
  <c r="A2968" i="3"/>
  <c r="A2969" i="3"/>
  <c r="A2970" i="3"/>
  <c r="A2971" i="3"/>
  <c r="A2972" i="3"/>
  <c r="A2973" i="3"/>
  <c r="A2974" i="3"/>
  <c r="A2975" i="3"/>
  <c r="A2976" i="3"/>
  <c r="A2977" i="3"/>
  <c r="A2978" i="3"/>
  <c r="A2979" i="3"/>
  <c r="A2980" i="3"/>
  <c r="A2981" i="3"/>
  <c r="A2982" i="3"/>
  <c r="A2983" i="3"/>
  <c r="A2984" i="3"/>
  <c r="A2985" i="3"/>
  <c r="A2986" i="3"/>
  <c r="A2987" i="3"/>
  <c r="A2988" i="3"/>
  <c r="A2989" i="3"/>
  <c r="A2990" i="3"/>
  <c r="A2991" i="3"/>
  <c r="A2992" i="3"/>
  <c r="A2993" i="3"/>
  <c r="A2994" i="3"/>
  <c r="A2995" i="3"/>
  <c r="A2996" i="3"/>
  <c r="A2997" i="3"/>
  <c r="A2998" i="3"/>
  <c r="A2999" i="3"/>
  <c r="A3000" i="3"/>
  <c r="A3001" i="3"/>
  <c r="A3002" i="3"/>
  <c r="A3003" i="3"/>
  <c r="A3004" i="3"/>
  <c r="A3005" i="3"/>
  <c r="A3006" i="3"/>
  <c r="A3007" i="3"/>
  <c r="A3008" i="3"/>
  <c r="A3009" i="3"/>
  <c r="A3010" i="3"/>
  <c r="A3011" i="3"/>
  <c r="A3012" i="3"/>
  <c r="A3013" i="3"/>
  <c r="A3014" i="3"/>
  <c r="A3015" i="3"/>
  <c r="A3016" i="3"/>
  <c r="A3017" i="3"/>
  <c r="A3018" i="3"/>
  <c r="A3019" i="3"/>
  <c r="A3020" i="3"/>
  <c r="A3021" i="3"/>
  <c r="A3022" i="3"/>
  <c r="A3023" i="3"/>
  <c r="A3024" i="3"/>
  <c r="A3025" i="3"/>
  <c r="A3026" i="3"/>
  <c r="A3027" i="3"/>
  <c r="A3028" i="3"/>
  <c r="A3029" i="3"/>
  <c r="A3030" i="3"/>
  <c r="A3031" i="3"/>
  <c r="A3032" i="3"/>
  <c r="A3033" i="3"/>
  <c r="A3034" i="3"/>
  <c r="A3035" i="3"/>
  <c r="A3036" i="3"/>
  <c r="A3037" i="3"/>
  <c r="A3038" i="3"/>
  <c r="A3039" i="3"/>
  <c r="A3040" i="3"/>
  <c r="A3041" i="3"/>
  <c r="A3042" i="3"/>
  <c r="A3043" i="3"/>
  <c r="A3044" i="3"/>
  <c r="A3045" i="3"/>
  <c r="A3046" i="3"/>
  <c r="A3047" i="3"/>
  <c r="A3048" i="3"/>
  <c r="A3049" i="3"/>
  <c r="A3050" i="3"/>
  <c r="A3051" i="3"/>
  <c r="A3052" i="3"/>
  <c r="A3053" i="3"/>
  <c r="A3054" i="3"/>
  <c r="A3055" i="3"/>
  <c r="A3056" i="3"/>
  <c r="A3057" i="3"/>
  <c r="A3058" i="3"/>
  <c r="A3059" i="3"/>
  <c r="A3060" i="3"/>
  <c r="A3061" i="3"/>
  <c r="A3062" i="3"/>
  <c r="A3063" i="3"/>
  <c r="A3064" i="3"/>
  <c r="A3065" i="3"/>
  <c r="A3066" i="3"/>
  <c r="A3067" i="3"/>
  <c r="A3068" i="3"/>
  <c r="A3069" i="3"/>
  <c r="A3070" i="3"/>
  <c r="A3071" i="3"/>
  <c r="A3072" i="3"/>
  <c r="A3073" i="3"/>
  <c r="A3074" i="3"/>
  <c r="A3075" i="3"/>
  <c r="A3076" i="3"/>
  <c r="A3077" i="3"/>
  <c r="A3078" i="3"/>
  <c r="A3079" i="3"/>
  <c r="A3080" i="3"/>
  <c r="A3081" i="3"/>
  <c r="A3082" i="3"/>
  <c r="A3083" i="3"/>
  <c r="A3084" i="3"/>
  <c r="A3085" i="3"/>
  <c r="A3086" i="3"/>
  <c r="A3087" i="3"/>
  <c r="A3088" i="3"/>
  <c r="A3089" i="3"/>
  <c r="A3090" i="3"/>
  <c r="A3091" i="3"/>
  <c r="A3092" i="3"/>
  <c r="A3093" i="3"/>
  <c r="A3094" i="3"/>
  <c r="A3095" i="3"/>
  <c r="A3096" i="3"/>
  <c r="A3097" i="3"/>
  <c r="A3098" i="3"/>
  <c r="A3099" i="3"/>
  <c r="A3100" i="3"/>
  <c r="A3101" i="3"/>
  <c r="A3102" i="3"/>
  <c r="A3103" i="3"/>
  <c r="A3104" i="3"/>
  <c r="A3105" i="3"/>
  <c r="A3106" i="3"/>
  <c r="A3107" i="3"/>
  <c r="A3108" i="3"/>
  <c r="A3109" i="3"/>
  <c r="A3110" i="3"/>
  <c r="A3111" i="3"/>
  <c r="A3112" i="3"/>
  <c r="A3113" i="3"/>
  <c r="A3114" i="3"/>
  <c r="A3115" i="3"/>
  <c r="A3116" i="3"/>
  <c r="A3117" i="3"/>
  <c r="A3118" i="3"/>
  <c r="A3119" i="3"/>
  <c r="A3120" i="3"/>
  <c r="A3121" i="3"/>
  <c r="A3122" i="3"/>
  <c r="A3123" i="3"/>
  <c r="A3124" i="3"/>
  <c r="A3125" i="3"/>
  <c r="A3126" i="3"/>
  <c r="A3127" i="3"/>
  <c r="A3128" i="3"/>
  <c r="A3129" i="3"/>
  <c r="A3130" i="3"/>
  <c r="A3131" i="3"/>
  <c r="A3132" i="3"/>
  <c r="A3133" i="3"/>
  <c r="A3134" i="3"/>
  <c r="A3135" i="3"/>
  <c r="A3136" i="3"/>
  <c r="A3137" i="3"/>
  <c r="A3138" i="3"/>
  <c r="A3139" i="3"/>
  <c r="A3140" i="3"/>
  <c r="A3141" i="3"/>
  <c r="A3142" i="3"/>
  <c r="A3143" i="3"/>
  <c r="A3144" i="3"/>
  <c r="A3145" i="3"/>
  <c r="A3146" i="3"/>
  <c r="A3147" i="3"/>
  <c r="A3148" i="3"/>
  <c r="A3149" i="3"/>
  <c r="A3150" i="3"/>
  <c r="A3151" i="3"/>
  <c r="A3152" i="3"/>
  <c r="A3153" i="3"/>
  <c r="A3154" i="3"/>
  <c r="A3155" i="3"/>
  <c r="A3156" i="3"/>
  <c r="A3157" i="3"/>
  <c r="A3158" i="3"/>
  <c r="A3159" i="3"/>
  <c r="A3160" i="3"/>
  <c r="A3161" i="3"/>
  <c r="A3162" i="3"/>
  <c r="A3163" i="3"/>
  <c r="A3164" i="3"/>
  <c r="A3165" i="3"/>
  <c r="A3166" i="3"/>
  <c r="A3167" i="3"/>
  <c r="A3168" i="3"/>
  <c r="A3169" i="3"/>
  <c r="A3170" i="3"/>
  <c r="A3171" i="3"/>
  <c r="A3172" i="3"/>
  <c r="A3173" i="3"/>
  <c r="A3174" i="3"/>
  <c r="A3175" i="3"/>
  <c r="A3176" i="3"/>
  <c r="A3177" i="3"/>
  <c r="A3178" i="3"/>
  <c r="A3179" i="3"/>
  <c r="A3180" i="3"/>
  <c r="A3181" i="3"/>
  <c r="A3182" i="3"/>
  <c r="A3183" i="3"/>
  <c r="A3184" i="3"/>
  <c r="A3185" i="3"/>
  <c r="A3186" i="3"/>
  <c r="A3187" i="3"/>
  <c r="A3188" i="3"/>
  <c r="A3189" i="3"/>
  <c r="A3190" i="3"/>
  <c r="A3191" i="3"/>
  <c r="A3192" i="3"/>
  <c r="A3193" i="3"/>
  <c r="A3194" i="3"/>
  <c r="A3195" i="3"/>
  <c r="A3196" i="3"/>
  <c r="A3197" i="3"/>
  <c r="A3198" i="3"/>
  <c r="A3199" i="3"/>
  <c r="A3200" i="3"/>
  <c r="A3201" i="3"/>
  <c r="A3202" i="3"/>
  <c r="A3203" i="3"/>
  <c r="A3204" i="3"/>
  <c r="A3205" i="3"/>
  <c r="A3206" i="3"/>
  <c r="A3207" i="3"/>
  <c r="A3208" i="3"/>
  <c r="A3209" i="3"/>
  <c r="A3210" i="3"/>
  <c r="A3211" i="3"/>
  <c r="A3212" i="3"/>
  <c r="A3213" i="3"/>
  <c r="A3214" i="3"/>
  <c r="A3215" i="3"/>
  <c r="A3216" i="3"/>
  <c r="A3217" i="3"/>
  <c r="A3218" i="3"/>
  <c r="A3219" i="3"/>
  <c r="A3220" i="3"/>
  <c r="A3221" i="3"/>
  <c r="A3222" i="3"/>
  <c r="A3223" i="3"/>
  <c r="A3224" i="3"/>
  <c r="A3225" i="3"/>
  <c r="A3226" i="3"/>
  <c r="A3227" i="3"/>
  <c r="A3228" i="3"/>
  <c r="A3229" i="3"/>
  <c r="A3230" i="3"/>
  <c r="A3231" i="3"/>
  <c r="A3232" i="3"/>
  <c r="A3233" i="3"/>
  <c r="A3234" i="3"/>
  <c r="A3235" i="3"/>
  <c r="A3236" i="3"/>
  <c r="A3237" i="3"/>
  <c r="A3238" i="3"/>
  <c r="A3239" i="3"/>
  <c r="A3240" i="3"/>
  <c r="A3241" i="3"/>
  <c r="A3242" i="3"/>
  <c r="A3243" i="3"/>
  <c r="A3244" i="3"/>
  <c r="A3245" i="3"/>
  <c r="A3246" i="3"/>
  <c r="A3247" i="3"/>
  <c r="A3248" i="3"/>
  <c r="A3249" i="3"/>
  <c r="A3250" i="3"/>
  <c r="A3251" i="3"/>
  <c r="A3252" i="3"/>
  <c r="A3253" i="3"/>
  <c r="A3254" i="3"/>
  <c r="A3255" i="3"/>
  <c r="A3256" i="3"/>
  <c r="A3257" i="3"/>
  <c r="A3258" i="3"/>
  <c r="A3259" i="3"/>
  <c r="A3260" i="3"/>
  <c r="A3261" i="3"/>
  <c r="A3262" i="3"/>
  <c r="A3263" i="3"/>
  <c r="A3264" i="3"/>
  <c r="A3265" i="3"/>
  <c r="A3266" i="3"/>
  <c r="A3267" i="3"/>
  <c r="A3268" i="3"/>
  <c r="A3269" i="3"/>
  <c r="A3270" i="3"/>
  <c r="A3271" i="3"/>
  <c r="A3272" i="3"/>
  <c r="A3273" i="3"/>
  <c r="A3274" i="3"/>
  <c r="A3275" i="3"/>
  <c r="A3276" i="3"/>
  <c r="A3277" i="3"/>
  <c r="A3278" i="3"/>
  <c r="A3279" i="3"/>
  <c r="A3280" i="3"/>
  <c r="A3281" i="3"/>
  <c r="A3282" i="3"/>
  <c r="A3283" i="3"/>
  <c r="A3284" i="3"/>
  <c r="A3285" i="3"/>
  <c r="A3286" i="3"/>
  <c r="A3287" i="3"/>
  <c r="A3288" i="3"/>
  <c r="A3289" i="3"/>
  <c r="A3290" i="3"/>
  <c r="A3291" i="3"/>
  <c r="A3292" i="3"/>
  <c r="A3293" i="3"/>
  <c r="A3294" i="3"/>
  <c r="A3295" i="3"/>
  <c r="A3296" i="3"/>
  <c r="A3297" i="3"/>
  <c r="A3298" i="3"/>
  <c r="A3299" i="3"/>
  <c r="A3300" i="3"/>
  <c r="A3301" i="3"/>
  <c r="A3302" i="3"/>
  <c r="A3303" i="3"/>
  <c r="A3304" i="3"/>
  <c r="A3305" i="3"/>
  <c r="A3306" i="3"/>
  <c r="A3307" i="3"/>
  <c r="A3308" i="3"/>
  <c r="A3309" i="3"/>
  <c r="A3310" i="3"/>
  <c r="A3311" i="3"/>
  <c r="A3312" i="3"/>
  <c r="A3313" i="3"/>
  <c r="A3314" i="3"/>
  <c r="A3315" i="3"/>
  <c r="A3316" i="3"/>
  <c r="A3317" i="3"/>
  <c r="A3318" i="3"/>
  <c r="A3319" i="3"/>
  <c r="A3320" i="3"/>
  <c r="A3321" i="3"/>
  <c r="A3322" i="3"/>
  <c r="A3323" i="3"/>
  <c r="A3324" i="3"/>
  <c r="A3325" i="3"/>
  <c r="A3326" i="3"/>
  <c r="A3327" i="3"/>
  <c r="A3328" i="3"/>
  <c r="A3329" i="3"/>
  <c r="A3330" i="3"/>
  <c r="A3331" i="3"/>
  <c r="A3332" i="3"/>
  <c r="A3333" i="3"/>
  <c r="A3334" i="3"/>
  <c r="A3335" i="3"/>
  <c r="A3336" i="3"/>
  <c r="A3337" i="3"/>
  <c r="A3338" i="3"/>
  <c r="A3339" i="3"/>
  <c r="A3340" i="3"/>
  <c r="A3341" i="3"/>
  <c r="A3342" i="3"/>
  <c r="A3343" i="3"/>
  <c r="A3344" i="3"/>
  <c r="A3345" i="3"/>
  <c r="A3346" i="3"/>
  <c r="A3347" i="3"/>
  <c r="A3348" i="3"/>
  <c r="A3349" i="3"/>
  <c r="A3350" i="3"/>
  <c r="A3351" i="3"/>
  <c r="A3352" i="3"/>
  <c r="A3353" i="3"/>
  <c r="A3354" i="3"/>
  <c r="A3355" i="3"/>
  <c r="A3356" i="3"/>
  <c r="A3357" i="3"/>
  <c r="A3358" i="3"/>
  <c r="A3359" i="3"/>
  <c r="A3360" i="3"/>
  <c r="A3361" i="3"/>
  <c r="A3362" i="3"/>
  <c r="A3363" i="3"/>
  <c r="A3364" i="3"/>
  <c r="A3365" i="3"/>
  <c r="A3366" i="3"/>
  <c r="A3367" i="3"/>
  <c r="A3368" i="3"/>
  <c r="A3369" i="3"/>
  <c r="A3370" i="3"/>
  <c r="A3371" i="3"/>
  <c r="A3372" i="3"/>
  <c r="A3373" i="3"/>
  <c r="A3374" i="3"/>
  <c r="A3375" i="3"/>
  <c r="A3376" i="3"/>
  <c r="A3377" i="3"/>
  <c r="A3378" i="3"/>
  <c r="A3379" i="3"/>
  <c r="A3380" i="3"/>
  <c r="A3381" i="3"/>
  <c r="A3382" i="3"/>
  <c r="A3383" i="3"/>
  <c r="A3384" i="3"/>
  <c r="A3385" i="3"/>
  <c r="A3386" i="3"/>
  <c r="A3387" i="3"/>
  <c r="A3388" i="3"/>
  <c r="A3389" i="3"/>
  <c r="A3390" i="3"/>
  <c r="A3391" i="3"/>
  <c r="A3392" i="3"/>
  <c r="A3393" i="3"/>
  <c r="A3394" i="3"/>
  <c r="A3395" i="3"/>
  <c r="A3396" i="3"/>
  <c r="A3397" i="3"/>
  <c r="A3398" i="3"/>
  <c r="A3399" i="3"/>
  <c r="A3400" i="3"/>
  <c r="A3401" i="3"/>
  <c r="A3402" i="3"/>
  <c r="A3403" i="3"/>
  <c r="A3404" i="3"/>
  <c r="A3405" i="3"/>
  <c r="A3406" i="3"/>
  <c r="A3407" i="3"/>
  <c r="A3408" i="3"/>
  <c r="A3409" i="3"/>
  <c r="A3410" i="3"/>
  <c r="A3411" i="3"/>
  <c r="A3412" i="3"/>
  <c r="A3413" i="3"/>
  <c r="A3414" i="3"/>
  <c r="A3415" i="3"/>
  <c r="A3416" i="3"/>
  <c r="A3417" i="3"/>
  <c r="A3418" i="3"/>
  <c r="A3419" i="3"/>
  <c r="A3420" i="3"/>
  <c r="A3421" i="3"/>
  <c r="A3422" i="3"/>
  <c r="A3423" i="3"/>
  <c r="A3424" i="3"/>
  <c r="A3425" i="3"/>
  <c r="A3426" i="3"/>
  <c r="A3427" i="3"/>
  <c r="A3428" i="3"/>
  <c r="A3429" i="3"/>
  <c r="A3430" i="3"/>
  <c r="A3431" i="3"/>
  <c r="A3432" i="3"/>
  <c r="A3433" i="3"/>
  <c r="A3434" i="3"/>
  <c r="A3435" i="3"/>
  <c r="A3436" i="3"/>
  <c r="A3437" i="3"/>
  <c r="A3438" i="3"/>
  <c r="A3439" i="3"/>
  <c r="A3440" i="3"/>
  <c r="A3441" i="3"/>
  <c r="A3442" i="3"/>
  <c r="A3443" i="3"/>
  <c r="A3444" i="3"/>
  <c r="A3445" i="3"/>
  <c r="A3446" i="3"/>
  <c r="A3447" i="3"/>
  <c r="A3448" i="3"/>
  <c r="A3449" i="3"/>
  <c r="A3450" i="3"/>
  <c r="A3451" i="3"/>
  <c r="A3452" i="3"/>
  <c r="A3453" i="3"/>
  <c r="A3454" i="3"/>
  <c r="A3455" i="3"/>
  <c r="A3456" i="3"/>
  <c r="A3457" i="3"/>
  <c r="A3458" i="3"/>
  <c r="A3459" i="3"/>
  <c r="A3460" i="3"/>
  <c r="A3461" i="3"/>
  <c r="A3462" i="3"/>
  <c r="A3463" i="3"/>
  <c r="A3464" i="3"/>
  <c r="A3465" i="3"/>
  <c r="A3466" i="3"/>
  <c r="A3467" i="3"/>
  <c r="A3468" i="3"/>
  <c r="A3469" i="3"/>
  <c r="A3470" i="3"/>
  <c r="A3471" i="3"/>
  <c r="A3472" i="3"/>
  <c r="A3473" i="3"/>
  <c r="A3474" i="3"/>
  <c r="A3475" i="3"/>
  <c r="A3476" i="3"/>
  <c r="A3477" i="3"/>
  <c r="A3478" i="3"/>
  <c r="A3479" i="3"/>
  <c r="A3480" i="3"/>
  <c r="A3481" i="3"/>
  <c r="A3482" i="3"/>
  <c r="A3483" i="3"/>
  <c r="A3484" i="3"/>
  <c r="A3485" i="3"/>
  <c r="A3486" i="3"/>
  <c r="A3487" i="3"/>
  <c r="A3488" i="3"/>
  <c r="A3489" i="3"/>
  <c r="A3490" i="3"/>
  <c r="A3491" i="3"/>
  <c r="A3492" i="3"/>
  <c r="A3493" i="3"/>
  <c r="A3494" i="3"/>
  <c r="A3495" i="3"/>
  <c r="A3496" i="3"/>
  <c r="A3497" i="3"/>
  <c r="A3498" i="3"/>
  <c r="A3499" i="3"/>
  <c r="A3500" i="3"/>
  <c r="A3501" i="3"/>
  <c r="A3502" i="3"/>
  <c r="A3503" i="3"/>
  <c r="A3504" i="3"/>
  <c r="A3505" i="3"/>
  <c r="A3506" i="3"/>
  <c r="A3507" i="3"/>
  <c r="A3508" i="3"/>
  <c r="A3509" i="3"/>
  <c r="A3510" i="3"/>
  <c r="A3511" i="3"/>
  <c r="A3512" i="3"/>
  <c r="A3513" i="3"/>
  <c r="A3514" i="3"/>
  <c r="A3515" i="3"/>
  <c r="A3516" i="3"/>
  <c r="A3517" i="3"/>
  <c r="A3518" i="3"/>
  <c r="A3519" i="3"/>
  <c r="A3520" i="3"/>
  <c r="A3521" i="3"/>
  <c r="A3522" i="3"/>
  <c r="A3523" i="3"/>
  <c r="A3524" i="3"/>
  <c r="A3525" i="3"/>
  <c r="A3526" i="3"/>
  <c r="A3527" i="3"/>
  <c r="A3528" i="3"/>
  <c r="A3529" i="3"/>
  <c r="A3530" i="3"/>
  <c r="A3531" i="3"/>
  <c r="A3532" i="3"/>
  <c r="A3533" i="3"/>
  <c r="A3534" i="3"/>
  <c r="A3535" i="3"/>
  <c r="A3536" i="3"/>
  <c r="A3537" i="3"/>
  <c r="A3538" i="3"/>
  <c r="A3539" i="3"/>
  <c r="A3540" i="3"/>
  <c r="A3541" i="3"/>
  <c r="A3542" i="3"/>
  <c r="A3543" i="3"/>
  <c r="A3544" i="3"/>
  <c r="A3545" i="3"/>
  <c r="A3546" i="3"/>
  <c r="A3547" i="3"/>
  <c r="A3548" i="3"/>
  <c r="A3549" i="3"/>
  <c r="A3550" i="3"/>
  <c r="A3551" i="3"/>
  <c r="A3552" i="3"/>
  <c r="A3553" i="3"/>
  <c r="A3554" i="3"/>
  <c r="A3555" i="3"/>
  <c r="A3556" i="3"/>
  <c r="A3557" i="3"/>
  <c r="A3558" i="3"/>
  <c r="A3559" i="3"/>
  <c r="A3560" i="3"/>
  <c r="A3561" i="3"/>
  <c r="A3562" i="3"/>
  <c r="A3563" i="3"/>
  <c r="A3564" i="3"/>
  <c r="A3565" i="3"/>
  <c r="A3566" i="3"/>
  <c r="A3567" i="3"/>
  <c r="A3568" i="3"/>
  <c r="A3569" i="3"/>
  <c r="A3570" i="3"/>
  <c r="A3571" i="3"/>
  <c r="A3572" i="3"/>
  <c r="A3573" i="3"/>
  <c r="A3574" i="3"/>
  <c r="A3575" i="3"/>
  <c r="A3576" i="3"/>
  <c r="A3577" i="3"/>
  <c r="A3578" i="3"/>
  <c r="A3579" i="3"/>
  <c r="A3580" i="3"/>
  <c r="A3581" i="3"/>
  <c r="A3582" i="3"/>
  <c r="A3583" i="3"/>
  <c r="A3584" i="3"/>
  <c r="A3585" i="3"/>
  <c r="A3586" i="3"/>
  <c r="A3587" i="3"/>
  <c r="A3588" i="3"/>
  <c r="A3589" i="3"/>
  <c r="A3590" i="3"/>
  <c r="A3591" i="3"/>
  <c r="A3592" i="3"/>
  <c r="A3593" i="3"/>
  <c r="A3594" i="3"/>
  <c r="A3595" i="3"/>
  <c r="A3596" i="3"/>
  <c r="A3597" i="3"/>
  <c r="A3598" i="3"/>
  <c r="A3599" i="3"/>
  <c r="A3600" i="3"/>
  <c r="A3601" i="3"/>
  <c r="A3602" i="3"/>
  <c r="A3603" i="3"/>
  <c r="A3604" i="3"/>
  <c r="A3605" i="3"/>
  <c r="A3606" i="3"/>
  <c r="A3607" i="3"/>
  <c r="A3608" i="3"/>
  <c r="A3609" i="3"/>
  <c r="A3610" i="3"/>
  <c r="A3611" i="3"/>
  <c r="A3612" i="3"/>
  <c r="A3613" i="3"/>
  <c r="A3614" i="3"/>
  <c r="A3615" i="3"/>
  <c r="A3616" i="3"/>
  <c r="A3617" i="3"/>
  <c r="A3618" i="3"/>
  <c r="A3619" i="3"/>
  <c r="A3620" i="3"/>
  <c r="A3621" i="3"/>
  <c r="A3622" i="3"/>
  <c r="A3623" i="3"/>
  <c r="A3624" i="3"/>
  <c r="A3625" i="3"/>
  <c r="A3626" i="3"/>
  <c r="A3627" i="3"/>
  <c r="A3628" i="3"/>
  <c r="A3629" i="3"/>
  <c r="A3630" i="3"/>
  <c r="A3631" i="3"/>
  <c r="A3632" i="3"/>
  <c r="A3633" i="3"/>
  <c r="A3634" i="3"/>
  <c r="A3635" i="3"/>
</calcChain>
</file>

<file path=xl/sharedStrings.xml><?xml version="1.0" encoding="utf-8"?>
<sst xmlns="http://schemas.openxmlformats.org/spreadsheetml/2006/main" count="89780" uniqueCount="13706">
  <si>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</si>
  <si>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</si>
  <si>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</si>
  <si>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</si>
  <si>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</si>
  <si>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</si>
  <si>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</si>
  <si>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</si>
  <si>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</si>
  <si>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</si>
  <si>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</si>
  <si>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</si>
  <si>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</si>
  <si>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</si>
  <si>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</si>
  <si>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</si>
  <si>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</si>
  <si>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</si>
  <si>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</si>
  <si>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</si>
  <si>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</si>
  <si>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</si>
  <si>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</si>
  <si>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</si>
  <si>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</si>
  <si>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</si>
  <si>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</si>
  <si>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</si>
  <si>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</si>
  <si>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</si>
  <si>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</si>
  <si>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</si>
  <si>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</si>
  <si>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</si>
  <si>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</si>
  <si>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</si>
  <si>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水鐵保金必先</t>
  </si>
  <si>
    <t>巡水鐵匠</t>
  </si>
  <si>
    <t>金</t>
  </si>
  <si>
    <t>必先</t>
  </si>
  <si>
    <t>丁亥</t>
  </si>
  <si>
    <t>金海</t>
  </si>
  <si>
    <t>騎保</t>
  </si>
  <si>
    <t>鋤同</t>
  </si>
  <si>
    <t>正兵</t>
  </si>
  <si>
    <t>䪪實</t>
  </si>
  <si>
    <t>國華東</t>
  </si>
  <si>
    <t>學生</t>
  </si>
  <si>
    <t>金彦秀</t>
  </si>
  <si>
    <t>妻</t>
  </si>
  <si>
    <t>良女</t>
  </si>
  <si>
    <t>尹</t>
  </si>
  <si>
    <t>壬辰</t>
  </si>
  <si>
    <t>坡平</t>
  </si>
  <si>
    <t>水保</t>
  </si>
  <si>
    <t>莫男</t>
  </si>
  <si>
    <t>連伊</t>
  </si>
  <si>
    <t>托山</t>
  </si>
  <si>
    <t>徐世檢</t>
  </si>
  <si>
    <t>大丘</t>
  </si>
  <si>
    <t>母</t>
  </si>
  <si>
    <t>承先</t>
  </si>
  <si>
    <t>乙丑故</t>
  </si>
  <si>
    <t>女</t>
  </si>
  <si>
    <t>己良</t>
  </si>
  <si>
    <t>去</t>
  </si>
  <si>
    <t>淸道次北面文殊洞朴鋤同戶</t>
  </si>
  <si>
    <t>率子</t>
  </si>
  <si>
    <t>時榮</t>
  </si>
  <si>
    <t>壬子</t>
  </si>
  <si>
    <t>月良</t>
  </si>
  <si>
    <t>丁巳</t>
  </si>
  <si>
    <t>子</t>
  </si>
  <si>
    <t>時達</t>
  </si>
  <si>
    <t>丁卯故</t>
  </si>
  <si>
    <t>敏永</t>
  </si>
  <si>
    <t>癸亥</t>
  </si>
  <si>
    <t>府案付水保巡牙兵</t>
  </si>
  <si>
    <t>韓</t>
  </si>
  <si>
    <t>禮男</t>
  </si>
  <si>
    <t>甲戌</t>
  </si>
  <si>
    <t>淸州</t>
  </si>
  <si>
    <t>水軍</t>
  </si>
  <si>
    <t>白云</t>
  </si>
  <si>
    <t>建</t>
  </si>
  <si>
    <t>守孫</t>
  </si>
  <si>
    <t>成男</t>
  </si>
  <si>
    <t>昌寧</t>
  </si>
  <si>
    <t>必今</t>
  </si>
  <si>
    <t>辛巳</t>
  </si>
  <si>
    <t>䪪失</t>
  </si>
  <si>
    <t>金彦守</t>
  </si>
  <si>
    <t>今郞</t>
  </si>
  <si>
    <t>花園月背里崔永達戶</t>
  </si>
  <si>
    <t>禁衛保</t>
  </si>
  <si>
    <t>時益</t>
  </si>
  <si>
    <t>戊申</t>
  </si>
  <si>
    <t>英郞</t>
  </si>
  <si>
    <t>淸道邑內崔儀立戶</t>
  </si>
  <si>
    <t>時元</t>
  </si>
  <si>
    <t>爲僧去</t>
  </si>
  <si>
    <t>湧泉寺坦煇戶</t>
  </si>
  <si>
    <t>時發</t>
  </si>
  <si>
    <t>甲子</t>
  </si>
  <si>
    <t>同面長基里尹立戶</t>
  </si>
  <si>
    <t>三</t>
  </si>
  <si>
    <t>良丁老病</t>
  </si>
  <si>
    <t>鄭</t>
  </si>
  <si>
    <t>應男</t>
  </si>
  <si>
    <t>延日</t>
  </si>
  <si>
    <t>順</t>
  </si>
  <si>
    <t>士龍</t>
  </si>
  <si>
    <t>禦侮將軍</t>
  </si>
  <si>
    <t>連鶴</t>
  </si>
  <si>
    <t>金福</t>
  </si>
  <si>
    <t>私婢</t>
  </si>
  <si>
    <t>莫進</t>
  </si>
  <si>
    <t>丁丑</t>
  </si>
  <si>
    <t>京</t>
  </si>
  <si>
    <t>幼學</t>
  </si>
  <si>
    <t>趙暄</t>
  </si>
  <si>
    <t>私奴</t>
  </si>
  <si>
    <t>龍金</t>
  </si>
  <si>
    <t>福上</t>
  </si>
  <si>
    <t>莫金</t>
  </si>
  <si>
    <t>金希連</t>
  </si>
  <si>
    <t>興陽</t>
  </si>
  <si>
    <t>主忠州居李康不喩京居幼學趙暄</t>
  </si>
  <si>
    <t>贖良府案付御保</t>
  </si>
  <si>
    <t>己日</t>
  </si>
  <si>
    <t>丁酉</t>
  </si>
  <si>
    <t>己石</t>
  </si>
  <si>
    <t>爲僧</t>
  </si>
  <si>
    <t>湧泉寺</t>
  </si>
  <si>
    <t>率女</t>
  </si>
  <si>
    <t>丙辰</t>
  </si>
  <si>
    <t>府案付騎保老除巡牙兵</t>
  </si>
  <si>
    <t>貴賢</t>
  </si>
  <si>
    <t>乙丑</t>
  </si>
  <si>
    <t>鋤東</t>
  </si>
  <si>
    <t>召史</t>
  </si>
  <si>
    <t>癸未</t>
  </si>
  <si>
    <t>希云</t>
  </si>
  <si>
    <t>興男</t>
  </si>
  <si>
    <t>通政大夫</t>
  </si>
  <si>
    <t>士男</t>
  </si>
  <si>
    <t>黃福</t>
  </si>
  <si>
    <t>淸道騎保</t>
  </si>
  <si>
    <t>時迪</t>
  </si>
  <si>
    <t>乙卯</t>
  </si>
  <si>
    <t>大天</t>
  </si>
  <si>
    <t>雇工</t>
  </si>
  <si>
    <t>朴</t>
  </si>
  <si>
    <t>於屯</t>
  </si>
  <si>
    <t>乙丑逃亡</t>
  </si>
  <si>
    <t>參</t>
  </si>
  <si>
    <t>加現</t>
  </si>
  <si>
    <t>甫音金</t>
  </si>
  <si>
    <t>慶州</t>
  </si>
  <si>
    <t>玄風</t>
  </si>
  <si>
    <t>金起仁</t>
  </si>
  <si>
    <t>唜金</t>
  </si>
  <si>
    <t>崔召玉</t>
  </si>
  <si>
    <t>富貴</t>
  </si>
  <si>
    <t>不知</t>
  </si>
  <si>
    <t>崔萬福</t>
  </si>
  <si>
    <t>金溪</t>
  </si>
  <si>
    <t>李</t>
  </si>
  <si>
    <t>丙寅</t>
  </si>
  <si>
    <t>金正上</t>
  </si>
  <si>
    <t>李文</t>
  </si>
  <si>
    <t>班婢</t>
  </si>
  <si>
    <t>德山</t>
  </si>
  <si>
    <t>德介</t>
  </si>
  <si>
    <t>二祖不知</t>
  </si>
  <si>
    <t>唜春</t>
  </si>
  <si>
    <t>邑內東上朴於屯金戶</t>
  </si>
  <si>
    <t>寺奴彦迪</t>
  </si>
  <si>
    <t>淸道司宰監寺奴巡牙兵</t>
  </si>
  <si>
    <t>彦迪</t>
  </si>
  <si>
    <t>良人</t>
  </si>
  <si>
    <t>守男</t>
  </si>
  <si>
    <t>寺婢</t>
  </si>
  <si>
    <t>永玉</t>
  </si>
  <si>
    <t>永立</t>
  </si>
  <si>
    <t>玉京</t>
  </si>
  <si>
    <t>寺奴</t>
  </si>
  <si>
    <t>儀卞</t>
  </si>
  <si>
    <t>玉分</t>
  </si>
  <si>
    <t>戊子</t>
  </si>
  <si>
    <t>淸道</t>
  </si>
  <si>
    <t>同郡</t>
  </si>
  <si>
    <t>李海</t>
  </si>
  <si>
    <t>李克宗</t>
  </si>
  <si>
    <t>玉代</t>
  </si>
  <si>
    <t>億丁</t>
  </si>
  <si>
    <t>業同</t>
  </si>
  <si>
    <t>出身</t>
  </si>
  <si>
    <t>權世仁</t>
  </si>
  <si>
    <t>安東</t>
  </si>
  <si>
    <t>率父</t>
  </si>
  <si>
    <t>良丁</t>
  </si>
  <si>
    <t>兪</t>
  </si>
  <si>
    <t>丙午</t>
  </si>
  <si>
    <t>率弟</t>
  </si>
  <si>
    <t>淸道案付司宰監寺奴</t>
  </si>
  <si>
    <t>進億</t>
  </si>
  <si>
    <t>甲午</t>
  </si>
  <si>
    <t>妹</t>
  </si>
  <si>
    <t>丑女</t>
  </si>
  <si>
    <t>癸丑</t>
  </si>
  <si>
    <t>彦每</t>
  </si>
  <si>
    <t>戊午</t>
  </si>
  <si>
    <t>祖父</t>
  </si>
  <si>
    <t>騎保老除</t>
  </si>
  <si>
    <t>辛卯</t>
  </si>
  <si>
    <t>正春</t>
  </si>
  <si>
    <t>壬戌</t>
  </si>
  <si>
    <t>私奴鰥夫</t>
  </si>
  <si>
    <t>太生</t>
  </si>
  <si>
    <t>戊辰</t>
  </si>
  <si>
    <t>韓太肅</t>
  </si>
  <si>
    <t>德龍</t>
  </si>
  <si>
    <t>小斤召史</t>
  </si>
  <si>
    <t>守碧</t>
  </si>
  <si>
    <t>春山</t>
  </si>
  <si>
    <t>守一</t>
  </si>
  <si>
    <t>密陽</t>
  </si>
  <si>
    <t>贖良巡水鐵匠巡牙兵</t>
  </si>
  <si>
    <t>守日</t>
  </si>
  <si>
    <t>丙子</t>
  </si>
  <si>
    <t>日守</t>
  </si>
  <si>
    <t>金伊</t>
  </si>
  <si>
    <t>金伊山</t>
  </si>
  <si>
    <t>朴乫山</t>
  </si>
  <si>
    <t>玉香</t>
  </si>
  <si>
    <t>後妻</t>
  </si>
  <si>
    <t>姜</t>
  </si>
  <si>
    <t>己亥</t>
  </si>
  <si>
    <t>晉州</t>
  </si>
  <si>
    <t>士元</t>
  </si>
  <si>
    <t>仁擇</t>
  </si>
  <si>
    <t>應守</t>
  </si>
  <si>
    <t>柳開奉</t>
  </si>
  <si>
    <t>仁同</t>
  </si>
  <si>
    <t>率妹</t>
  </si>
  <si>
    <t>順良</t>
  </si>
  <si>
    <t>眞良</t>
  </si>
  <si>
    <t>甲寅</t>
  </si>
  <si>
    <t>贖良府案付巡水鐵匠</t>
  </si>
  <si>
    <t>時贊</t>
  </si>
  <si>
    <t>乙巳</t>
  </si>
  <si>
    <t>守良</t>
  </si>
  <si>
    <t>己未</t>
  </si>
  <si>
    <t>鰥夫私奴</t>
  </si>
  <si>
    <t>壬立</t>
  </si>
  <si>
    <t>李佑碩</t>
  </si>
  <si>
    <t>李龍立</t>
  </si>
  <si>
    <t>貴男</t>
  </si>
  <si>
    <t>貴雪</t>
  </si>
  <si>
    <t>京男</t>
  </si>
  <si>
    <t>率母</t>
  </si>
  <si>
    <t>司果鄭興延故代子</t>
  </si>
  <si>
    <t>時僑</t>
  </si>
  <si>
    <t>丁未</t>
  </si>
  <si>
    <t>秉節校尉龍驤衛副司果</t>
  </si>
  <si>
    <t>興延</t>
  </si>
  <si>
    <t>定略將軍行守門將</t>
  </si>
  <si>
    <t>禦侮將軍行老江鎭水軍僉節制使</t>
  </si>
  <si>
    <t>奇男</t>
  </si>
  <si>
    <t>通德郞</t>
  </si>
  <si>
    <t>郭溟</t>
  </si>
  <si>
    <t>郭</t>
  </si>
  <si>
    <t>氏</t>
  </si>
  <si>
    <t>丁卯</t>
  </si>
  <si>
    <t>奴</t>
  </si>
  <si>
    <t>今龍</t>
  </si>
  <si>
    <t>貴介</t>
  </si>
  <si>
    <t>婢</t>
  </si>
  <si>
    <t>每月</t>
  </si>
  <si>
    <t>同奴</t>
  </si>
  <si>
    <t>玉眞</t>
  </si>
  <si>
    <t>今先</t>
  </si>
  <si>
    <t>父母上仝</t>
  </si>
  <si>
    <t>奴妻</t>
  </si>
  <si>
    <t>班奴</t>
  </si>
  <si>
    <t>丁生</t>
  </si>
  <si>
    <t>玉今</t>
  </si>
  <si>
    <t>今山</t>
  </si>
  <si>
    <t>桂花</t>
  </si>
  <si>
    <t>立戶</t>
  </si>
  <si>
    <t>莫山</t>
  </si>
  <si>
    <t>丁玉</t>
  </si>
  <si>
    <t>日春</t>
  </si>
  <si>
    <t>庚寅</t>
  </si>
  <si>
    <t>日卜</t>
  </si>
  <si>
    <t>愛日</t>
  </si>
  <si>
    <t>甲辰</t>
  </si>
  <si>
    <t>春月</t>
  </si>
  <si>
    <t>鄭夢同</t>
  </si>
  <si>
    <t>石女</t>
  </si>
  <si>
    <t>石敏</t>
  </si>
  <si>
    <t>庚戌</t>
  </si>
  <si>
    <t>父母上同</t>
  </si>
  <si>
    <t>允之</t>
  </si>
  <si>
    <t>戒上</t>
  </si>
  <si>
    <t>班</t>
  </si>
  <si>
    <t>唜眞</t>
  </si>
  <si>
    <t>萬今</t>
  </si>
  <si>
    <t>德弘</t>
  </si>
  <si>
    <t>忠義衛文義哲</t>
  </si>
  <si>
    <t>府案付忠義衛巡帶率</t>
  </si>
  <si>
    <t>文</t>
  </si>
  <si>
    <t>義哲</t>
  </si>
  <si>
    <t>己巳</t>
  </si>
  <si>
    <t>南平</t>
  </si>
  <si>
    <t>忠義</t>
  </si>
  <si>
    <t>命立</t>
  </si>
  <si>
    <t>靑祐</t>
  </si>
  <si>
    <t>奉孫</t>
  </si>
  <si>
    <t>嘉善大夫</t>
  </si>
  <si>
    <t>葛中近</t>
  </si>
  <si>
    <t>元立</t>
  </si>
  <si>
    <t>宣武原從功臣</t>
  </si>
  <si>
    <t>元連</t>
  </si>
  <si>
    <t>姜正孫</t>
  </si>
  <si>
    <t>丙寅故</t>
  </si>
  <si>
    <t>府案付忠義</t>
  </si>
  <si>
    <t>漢斗</t>
  </si>
  <si>
    <t>婦</t>
  </si>
  <si>
    <t>崔</t>
  </si>
  <si>
    <t>己酉</t>
  </si>
  <si>
    <t>漢翼</t>
  </si>
  <si>
    <t>眞春</t>
  </si>
  <si>
    <t>致延</t>
  </si>
  <si>
    <t>乙酉</t>
  </si>
  <si>
    <t>珍</t>
  </si>
  <si>
    <t>濟用監參奉</t>
  </si>
  <si>
    <t>朴謹</t>
  </si>
  <si>
    <t>孫</t>
  </si>
  <si>
    <t>癸巳</t>
  </si>
  <si>
    <t>籍</t>
  </si>
  <si>
    <t>瑾</t>
  </si>
  <si>
    <t>宣敎郞禮賓寺別坐</t>
  </si>
  <si>
    <t>纘植</t>
  </si>
  <si>
    <t>禦侮將軍訓鍊院僉正</t>
  </si>
  <si>
    <t>應軫</t>
  </si>
  <si>
    <t>忠贊衛</t>
  </si>
  <si>
    <t>金纓見</t>
  </si>
  <si>
    <t>率姪子</t>
  </si>
  <si>
    <t>時宜</t>
  </si>
  <si>
    <t>庚辰</t>
  </si>
  <si>
    <t>今立</t>
  </si>
  <si>
    <t>乙未</t>
  </si>
  <si>
    <t>大卜</t>
  </si>
  <si>
    <t>玉生</t>
  </si>
  <si>
    <t>唜龍</t>
  </si>
  <si>
    <t>等居</t>
  </si>
  <si>
    <t>豊介</t>
  </si>
  <si>
    <t>永巾</t>
  </si>
  <si>
    <t>同婢</t>
  </si>
  <si>
    <t>是良</t>
  </si>
  <si>
    <t>乭山</t>
  </si>
  <si>
    <t>件里德</t>
  </si>
  <si>
    <t>高平驛保</t>
  </si>
  <si>
    <t>黃</t>
  </si>
  <si>
    <t>戒云</t>
  </si>
  <si>
    <t>醴泉</t>
  </si>
  <si>
    <t>戒右</t>
  </si>
  <si>
    <t>云伊</t>
  </si>
  <si>
    <t>羅福</t>
  </si>
  <si>
    <t>羅州</t>
  </si>
  <si>
    <t>己卯</t>
  </si>
  <si>
    <t>驛吏</t>
  </si>
  <si>
    <t>彦金</t>
  </si>
  <si>
    <t>黃達</t>
  </si>
  <si>
    <t>漆谷</t>
  </si>
  <si>
    <t>高平驛保巡牙兵</t>
  </si>
  <si>
    <t>自云</t>
  </si>
  <si>
    <t>辛丑</t>
  </si>
  <si>
    <t>孫女</t>
  </si>
  <si>
    <t>英月</t>
  </si>
  <si>
    <t>府案付巡水鐵匠</t>
  </si>
  <si>
    <t>從男</t>
  </si>
  <si>
    <t>惡日</t>
  </si>
  <si>
    <t>唜男</t>
  </si>
  <si>
    <t>順月</t>
  </si>
  <si>
    <t>己丑</t>
  </si>
  <si>
    <t>唜福</t>
  </si>
  <si>
    <t>武連</t>
  </si>
  <si>
    <t>武上</t>
  </si>
  <si>
    <t>病人</t>
  </si>
  <si>
    <t>日明</t>
  </si>
  <si>
    <t>益達</t>
  </si>
  <si>
    <t>正立</t>
  </si>
  <si>
    <t>應謙</t>
  </si>
  <si>
    <t>夢龍</t>
  </si>
  <si>
    <t>成均進士</t>
  </si>
  <si>
    <t>奎年</t>
  </si>
  <si>
    <t>鄭述</t>
  </si>
  <si>
    <t>承春</t>
  </si>
  <si>
    <t>甲申</t>
  </si>
  <si>
    <t>公州</t>
  </si>
  <si>
    <t>許卜</t>
  </si>
  <si>
    <t>克男</t>
  </si>
  <si>
    <t>剋好</t>
  </si>
  <si>
    <t>姜世遠</t>
  </si>
  <si>
    <t>平介</t>
  </si>
  <si>
    <t>同生弟成立戶</t>
  </si>
  <si>
    <t>禁衛保人</t>
  </si>
  <si>
    <t>近從</t>
  </si>
  <si>
    <t>府案付騎保</t>
  </si>
  <si>
    <t>有吉</t>
  </si>
  <si>
    <t>近良</t>
  </si>
  <si>
    <t>興立</t>
  </si>
  <si>
    <t>㐚未</t>
  </si>
  <si>
    <t>文春</t>
  </si>
  <si>
    <t>太日</t>
  </si>
  <si>
    <t>永川</t>
  </si>
  <si>
    <t>良丁趙承業</t>
  </si>
  <si>
    <t>趙</t>
  </si>
  <si>
    <t>承業</t>
  </si>
  <si>
    <t>忠州</t>
  </si>
  <si>
    <t>唜生</t>
  </si>
  <si>
    <t>守門將</t>
  </si>
  <si>
    <t>彦夫</t>
  </si>
  <si>
    <t>李世福</t>
  </si>
  <si>
    <t>蔚山</t>
  </si>
  <si>
    <t>毛老同</t>
  </si>
  <si>
    <t>件里同</t>
  </si>
  <si>
    <t>日金</t>
  </si>
  <si>
    <t>金生</t>
  </si>
  <si>
    <t>父</t>
  </si>
  <si>
    <t>奉鶴</t>
  </si>
  <si>
    <t>守西面趙奉乃戶</t>
  </si>
  <si>
    <t>養子</t>
  </si>
  <si>
    <t>舌化驛保</t>
  </si>
  <si>
    <t>今鶴</t>
  </si>
  <si>
    <t>府案付忠贊衛</t>
  </si>
  <si>
    <t>光延</t>
  </si>
  <si>
    <t>庚午</t>
  </si>
  <si>
    <t>朴瑾</t>
  </si>
  <si>
    <t>XX</t>
  </si>
  <si>
    <t>X</t>
  </si>
  <si>
    <t>誾</t>
  </si>
  <si>
    <t>寶元</t>
  </si>
  <si>
    <t>宣務郞禮賓寺主簿</t>
  </si>
  <si>
    <t>鄭寔</t>
  </si>
  <si>
    <t>草溪</t>
  </si>
  <si>
    <t>業儒</t>
  </si>
  <si>
    <t>時重</t>
  </si>
  <si>
    <t>德每</t>
  </si>
  <si>
    <t>德化</t>
  </si>
  <si>
    <t>麻堂金</t>
  </si>
  <si>
    <t>貴今</t>
  </si>
  <si>
    <t>不關</t>
  </si>
  <si>
    <t>希陽</t>
  </si>
  <si>
    <t>白鶴</t>
  </si>
  <si>
    <t>貴卜</t>
  </si>
  <si>
    <t>不知介</t>
  </si>
  <si>
    <t>戒守</t>
  </si>
  <si>
    <t>時居</t>
  </si>
  <si>
    <t>春容</t>
  </si>
  <si>
    <t>癸亥逃亡</t>
  </si>
  <si>
    <t>府案付京步兵巡帶率</t>
  </si>
  <si>
    <t>成立</t>
  </si>
  <si>
    <t>洪</t>
  </si>
  <si>
    <t>南陽</t>
  </si>
  <si>
    <t>御保</t>
  </si>
  <si>
    <t>維達</t>
  </si>
  <si>
    <t>炮保</t>
  </si>
  <si>
    <t>孟元</t>
  </si>
  <si>
    <t>納粟嘉善大夫</t>
  </si>
  <si>
    <t>件里山</t>
  </si>
  <si>
    <t>李孫</t>
  </si>
  <si>
    <t>辛酉</t>
  </si>
  <si>
    <t>成女</t>
  </si>
  <si>
    <t>斗徵</t>
  </si>
  <si>
    <t>丁卯疫故</t>
  </si>
  <si>
    <t>莫長</t>
  </si>
  <si>
    <t>日先</t>
  </si>
  <si>
    <t>私奴病人</t>
  </si>
  <si>
    <t>日男</t>
  </si>
  <si>
    <t>壬申</t>
  </si>
  <si>
    <t>裵男</t>
  </si>
  <si>
    <t>春德</t>
  </si>
  <si>
    <t>淡沙里</t>
  </si>
  <si>
    <t>好進</t>
  </si>
  <si>
    <t>老卜</t>
  </si>
  <si>
    <t>興海</t>
  </si>
  <si>
    <t>莫今</t>
  </si>
  <si>
    <t>聞慶</t>
  </si>
  <si>
    <t>府</t>
  </si>
  <si>
    <t>朴振䎘</t>
  </si>
  <si>
    <t>允山</t>
  </si>
  <si>
    <t>從介</t>
  </si>
  <si>
    <t>乭伊</t>
  </si>
  <si>
    <t>允同</t>
  </si>
  <si>
    <t>得分</t>
  </si>
  <si>
    <t>益郞</t>
  </si>
  <si>
    <t>婿</t>
  </si>
  <si>
    <t>戒承</t>
  </si>
  <si>
    <t>汝相</t>
  </si>
  <si>
    <t>庚申</t>
  </si>
  <si>
    <t>沐</t>
  </si>
  <si>
    <t>贈資憲大夫禮曹判書兼知經筵義禁府春秋館成均館事世子左賓客行通政大夫守黃海道觀察使兼兵馬水軍節度使</t>
  </si>
  <si>
    <t>越</t>
  </si>
  <si>
    <t>張從南</t>
  </si>
  <si>
    <t>裵</t>
  </si>
  <si>
    <t>通仕郞行惠民署奉事</t>
  </si>
  <si>
    <t>弘祚</t>
  </si>
  <si>
    <t>通訓大夫繕工監正</t>
  </si>
  <si>
    <t>大維</t>
  </si>
  <si>
    <t>贈崇政大夫議政府左贊成兼判義禁府事</t>
  </si>
  <si>
    <t>漢</t>
  </si>
  <si>
    <t>訓鍊主簿</t>
  </si>
  <si>
    <t>辛應命</t>
  </si>
  <si>
    <t>寧山</t>
  </si>
  <si>
    <t>汝稜</t>
  </si>
  <si>
    <t>姪</t>
  </si>
  <si>
    <t>壽仁</t>
  </si>
  <si>
    <t>壽彭</t>
  </si>
  <si>
    <t>玉丹</t>
  </si>
  <si>
    <t>世萬</t>
  </si>
  <si>
    <t>玉陽</t>
  </si>
  <si>
    <t>貴陽</t>
  </si>
  <si>
    <t>山今</t>
  </si>
  <si>
    <t>是男</t>
  </si>
  <si>
    <t>是官</t>
  </si>
  <si>
    <t>癸卯</t>
  </si>
  <si>
    <t>㗟山</t>
  </si>
  <si>
    <t>是完</t>
  </si>
  <si>
    <t>是哲</t>
  </si>
  <si>
    <t>是上</t>
  </si>
  <si>
    <t>乫介</t>
  </si>
  <si>
    <t>是德</t>
  </si>
  <si>
    <t>戊寅</t>
  </si>
  <si>
    <t>居</t>
  </si>
  <si>
    <t>武生</t>
  </si>
  <si>
    <t>正今</t>
  </si>
  <si>
    <t>莫難</t>
  </si>
  <si>
    <t>車㐚未</t>
  </si>
  <si>
    <t>香伊</t>
  </si>
  <si>
    <t>日玉</t>
  </si>
  <si>
    <t>靈山</t>
  </si>
  <si>
    <t>彦立</t>
  </si>
  <si>
    <t>彦男</t>
  </si>
  <si>
    <t>命乭伊</t>
  </si>
  <si>
    <t>巨濟</t>
  </si>
  <si>
    <t>金春</t>
  </si>
  <si>
    <t>壬午</t>
  </si>
  <si>
    <t>龍伊</t>
  </si>
  <si>
    <t>壬寅</t>
  </si>
  <si>
    <t>己云</t>
  </si>
  <si>
    <t>宜寧</t>
  </si>
  <si>
    <t>私奴遠</t>
  </si>
  <si>
    <t>遠</t>
  </si>
  <si>
    <t>李武生</t>
  </si>
  <si>
    <t>云吉</t>
  </si>
  <si>
    <t>乭介</t>
  </si>
  <si>
    <t>同伊</t>
  </si>
  <si>
    <t>許只</t>
  </si>
  <si>
    <t>武京</t>
  </si>
  <si>
    <t>順分</t>
  </si>
  <si>
    <t>順上</t>
  </si>
  <si>
    <t>德上</t>
  </si>
  <si>
    <t>主上同</t>
  </si>
  <si>
    <t>時卞</t>
  </si>
  <si>
    <t>暎</t>
  </si>
  <si>
    <t>應後</t>
  </si>
  <si>
    <t>遇鎔</t>
  </si>
  <si>
    <t>承仕郞軍資監奉事</t>
  </si>
  <si>
    <t>通訓大夫禮賓寺僉正</t>
  </si>
  <si>
    <t>申龜年</t>
  </si>
  <si>
    <t>寧海</t>
  </si>
  <si>
    <t>陽</t>
  </si>
  <si>
    <t>軍功判事</t>
  </si>
  <si>
    <t>文誠</t>
  </si>
  <si>
    <t>弘</t>
  </si>
  <si>
    <t>訓鍊奉事</t>
  </si>
  <si>
    <t>裵平壽</t>
  </si>
  <si>
    <t>率婢</t>
  </si>
  <si>
    <t>松月</t>
  </si>
  <si>
    <t>應立</t>
  </si>
  <si>
    <t>終鶴</t>
  </si>
  <si>
    <t>丁卯逃亡</t>
  </si>
  <si>
    <t>寡私婢</t>
  </si>
  <si>
    <t>業武</t>
  </si>
  <si>
    <t>鄭興延</t>
  </si>
  <si>
    <t>尹莫山</t>
  </si>
  <si>
    <t>莫卜</t>
  </si>
  <si>
    <t>私奴巡牙兵</t>
  </si>
  <si>
    <t>愛立</t>
  </si>
  <si>
    <t>朴振翎</t>
  </si>
  <si>
    <t>己男</t>
  </si>
  <si>
    <t>萬代</t>
  </si>
  <si>
    <t>德守</t>
  </si>
  <si>
    <t>金萬守</t>
  </si>
  <si>
    <t>尹金</t>
  </si>
  <si>
    <t>淸道烽軍</t>
  </si>
  <si>
    <t>盧</t>
  </si>
  <si>
    <t>戒立</t>
  </si>
  <si>
    <t>正</t>
  </si>
  <si>
    <t>時山</t>
  </si>
  <si>
    <t>時男</t>
  </si>
  <si>
    <t>李石夫</t>
  </si>
  <si>
    <t>戊戌</t>
  </si>
  <si>
    <t>朴己金</t>
  </si>
  <si>
    <t>厚男</t>
  </si>
  <si>
    <t>戒生</t>
  </si>
  <si>
    <t>姜得立</t>
  </si>
  <si>
    <t>丁孫</t>
  </si>
  <si>
    <t>戒春</t>
  </si>
  <si>
    <t>守西面大芚里韓應金戶</t>
  </si>
  <si>
    <t>戒陽</t>
  </si>
  <si>
    <t>六</t>
  </si>
  <si>
    <t>私奴戒金</t>
  </si>
  <si>
    <t>戒金</t>
  </si>
  <si>
    <t>丙戌</t>
  </si>
  <si>
    <t>好眞</t>
  </si>
  <si>
    <t>代進</t>
  </si>
  <si>
    <t>濟川</t>
  </si>
  <si>
    <t>鄭泰貞</t>
  </si>
  <si>
    <t>占卜</t>
  </si>
  <si>
    <t>代玉</t>
  </si>
  <si>
    <t>奉伊</t>
  </si>
  <si>
    <t>麻唐金</t>
  </si>
  <si>
    <t>近發</t>
  </si>
  <si>
    <t>晩發</t>
  </si>
  <si>
    <t>私奴巡硫黃募軍</t>
  </si>
  <si>
    <t>鄭致延</t>
  </si>
  <si>
    <t>安逸戶長</t>
  </si>
  <si>
    <t>鼎祐</t>
  </si>
  <si>
    <t>鄭屹</t>
  </si>
  <si>
    <t>石卜</t>
  </si>
  <si>
    <t>貴日</t>
  </si>
  <si>
    <t>金秀男</t>
  </si>
  <si>
    <t>軍威</t>
  </si>
  <si>
    <t>贖良巡水鐵匠</t>
  </si>
  <si>
    <t>己仁</t>
  </si>
  <si>
    <t>以彦</t>
  </si>
  <si>
    <t>金唜金</t>
  </si>
  <si>
    <t>善山</t>
  </si>
  <si>
    <t>莫介</t>
  </si>
  <si>
    <t>分良</t>
  </si>
  <si>
    <t>泰貞</t>
  </si>
  <si>
    <t>東萊</t>
  </si>
  <si>
    <t>折衝將軍行龍驤衛副護軍</t>
  </si>
  <si>
    <t>得望</t>
  </si>
  <si>
    <t>忠義衛</t>
  </si>
  <si>
    <t>汝康</t>
  </si>
  <si>
    <t>任諴</t>
  </si>
  <si>
    <t>豊川</t>
  </si>
  <si>
    <t>癸酉</t>
  </si>
  <si>
    <t>益壽</t>
  </si>
  <si>
    <t>載壽</t>
  </si>
  <si>
    <t>進文</t>
  </si>
  <si>
    <t>眞玉</t>
  </si>
  <si>
    <t>連春</t>
  </si>
  <si>
    <t>代發</t>
  </si>
  <si>
    <t>丙申</t>
  </si>
  <si>
    <t>仁乞</t>
  </si>
  <si>
    <t>愛連</t>
  </si>
  <si>
    <t>承玉</t>
  </si>
  <si>
    <t>仁發</t>
  </si>
  <si>
    <t>病人婢</t>
  </si>
  <si>
    <t>己玉</t>
  </si>
  <si>
    <t>是陽</t>
  </si>
  <si>
    <t>愛龍</t>
  </si>
  <si>
    <t>正玉</t>
  </si>
  <si>
    <t>救活婢</t>
  </si>
  <si>
    <t>淡女</t>
  </si>
  <si>
    <t>父母不知</t>
  </si>
  <si>
    <t>順陽</t>
  </si>
  <si>
    <t>白今</t>
  </si>
  <si>
    <t>汝桂</t>
  </si>
  <si>
    <t>嘉善大夫行咸鏡道觀察使兼兵馬水軍節度使咸興府尹</t>
  </si>
  <si>
    <t>再祐</t>
  </si>
  <si>
    <t>故</t>
  </si>
  <si>
    <t>壽千</t>
  </si>
  <si>
    <t>自玉</t>
  </si>
  <si>
    <t>乙亥</t>
  </si>
  <si>
    <t>是卜</t>
  </si>
  <si>
    <t>每香</t>
  </si>
  <si>
    <t>寺奴命仁</t>
  </si>
  <si>
    <t>淸道府案付仁順府寺奴束伍</t>
  </si>
  <si>
    <t>命仁</t>
  </si>
  <si>
    <t>曺命山</t>
  </si>
  <si>
    <t>連化</t>
  </si>
  <si>
    <t>通訓大夫司宰監正</t>
  </si>
  <si>
    <t>義敏</t>
  </si>
  <si>
    <t>甫守</t>
  </si>
  <si>
    <t>沈摠</t>
  </si>
  <si>
    <t>加應伊</t>
  </si>
  <si>
    <t>春每</t>
  </si>
  <si>
    <t>得永</t>
  </si>
  <si>
    <t>不知</t>
  </si>
  <si>
    <t>朴日金</t>
  </si>
  <si>
    <t>命山</t>
  </si>
  <si>
    <t>己化</t>
  </si>
  <si>
    <t>云鶴</t>
  </si>
  <si>
    <t>丙寅逃亡</t>
  </si>
  <si>
    <t>淸道案付司贍寺奴</t>
  </si>
  <si>
    <t>庚子</t>
  </si>
  <si>
    <t>濟州</t>
  </si>
  <si>
    <t>戒元</t>
  </si>
  <si>
    <t>件里</t>
  </si>
  <si>
    <t>高士立</t>
  </si>
  <si>
    <t>貴生</t>
  </si>
  <si>
    <t>淸道案付司贍寺婢</t>
  </si>
  <si>
    <t>禮眞</t>
  </si>
  <si>
    <t>高靈</t>
  </si>
  <si>
    <t>乭同</t>
  </si>
  <si>
    <t>連分</t>
  </si>
  <si>
    <t>戒乙</t>
  </si>
  <si>
    <t>儀民</t>
  </si>
  <si>
    <t>者斤金</t>
  </si>
  <si>
    <t>妻父</t>
  </si>
  <si>
    <t>權修基</t>
  </si>
  <si>
    <t>安</t>
  </si>
  <si>
    <t>得還</t>
  </si>
  <si>
    <t>順興</t>
  </si>
  <si>
    <t>莫失</t>
  </si>
  <si>
    <t>宋山石</t>
  </si>
  <si>
    <t>命月</t>
  </si>
  <si>
    <t>星州案付武學巡別隊</t>
  </si>
  <si>
    <t>進昌</t>
  </si>
  <si>
    <t>私婢病人</t>
  </si>
  <si>
    <t>女今</t>
  </si>
  <si>
    <t>星州</t>
  </si>
  <si>
    <t>許行</t>
  </si>
  <si>
    <t>得難</t>
  </si>
  <si>
    <t>命代</t>
  </si>
  <si>
    <t>朴夢得</t>
  </si>
  <si>
    <t>夢相</t>
  </si>
  <si>
    <t>永郞</t>
  </si>
  <si>
    <t>淸道案付仁順府寺奴巡牙兵</t>
  </si>
  <si>
    <t>命植</t>
  </si>
  <si>
    <t>衍化</t>
  </si>
  <si>
    <t>李連卜</t>
  </si>
  <si>
    <t>萬千</t>
  </si>
  <si>
    <t>士吉</t>
  </si>
  <si>
    <t>彦奉</t>
  </si>
  <si>
    <t>李夢允</t>
  </si>
  <si>
    <t>儀先</t>
  </si>
  <si>
    <t>儀今</t>
  </si>
  <si>
    <t>夢上</t>
  </si>
  <si>
    <t>莫每</t>
  </si>
  <si>
    <t>宜活</t>
  </si>
  <si>
    <t>金伊乭伊</t>
  </si>
  <si>
    <t>金連玉</t>
  </si>
  <si>
    <t>春伊</t>
  </si>
  <si>
    <t>允奉</t>
  </si>
  <si>
    <t>金彦連</t>
  </si>
  <si>
    <t>件里介</t>
  </si>
  <si>
    <t>後浥種</t>
  </si>
  <si>
    <t>御保朴永之</t>
  </si>
  <si>
    <t>府案付禦保</t>
  </si>
  <si>
    <t>永之</t>
  </si>
  <si>
    <t>定虜衛</t>
  </si>
  <si>
    <t>義上</t>
  </si>
  <si>
    <t>折衝將軍僉知中樞府事</t>
  </si>
  <si>
    <t>應夫</t>
  </si>
  <si>
    <t>禦侮將軍甲士內禁衛</t>
  </si>
  <si>
    <t>永弼</t>
  </si>
  <si>
    <t>朴必瑞</t>
  </si>
  <si>
    <t>南原</t>
  </si>
  <si>
    <t>戒男</t>
  </si>
  <si>
    <t>兼司僕</t>
  </si>
  <si>
    <t>守之</t>
  </si>
  <si>
    <t>李彦上</t>
  </si>
  <si>
    <t>順玉</t>
  </si>
  <si>
    <t>進民</t>
  </si>
  <si>
    <t>辛亥</t>
  </si>
  <si>
    <t>密陽案付成均館奴</t>
  </si>
  <si>
    <t>九立</t>
  </si>
  <si>
    <t>辛石</t>
  </si>
  <si>
    <t>唜進</t>
  </si>
  <si>
    <t>戒方</t>
  </si>
  <si>
    <t>夫取</t>
  </si>
  <si>
    <t>金奉守</t>
  </si>
  <si>
    <t>巡硫黃募軍私奴</t>
  </si>
  <si>
    <t>興進</t>
  </si>
  <si>
    <t>淡沙里不喩興進</t>
  </si>
  <si>
    <t>東上</t>
  </si>
  <si>
    <t>病人贖良</t>
  </si>
  <si>
    <t>愛男</t>
  </si>
  <si>
    <t>千日</t>
  </si>
  <si>
    <t>金唜介</t>
  </si>
  <si>
    <t>玉連</t>
  </si>
  <si>
    <t>玉立</t>
  </si>
  <si>
    <t>宋男</t>
  </si>
  <si>
    <t>山伊</t>
  </si>
  <si>
    <t>上每</t>
  </si>
  <si>
    <t>居是只</t>
  </si>
  <si>
    <t>頓石</t>
  </si>
  <si>
    <t>梁山</t>
  </si>
  <si>
    <t>巡牙兵私奴</t>
  </si>
  <si>
    <t>貴尙</t>
  </si>
  <si>
    <t>得吉</t>
  </si>
  <si>
    <t>李宜活</t>
  </si>
  <si>
    <t>內奴</t>
  </si>
  <si>
    <t>連介</t>
  </si>
  <si>
    <t>原從功臣</t>
  </si>
  <si>
    <t>仁男</t>
  </si>
  <si>
    <t>億令</t>
  </si>
  <si>
    <t>上春</t>
  </si>
  <si>
    <t>承龍</t>
  </si>
  <si>
    <t>汗必</t>
  </si>
  <si>
    <t>春乃</t>
  </si>
  <si>
    <t>李彦夫</t>
  </si>
  <si>
    <t>忠今</t>
  </si>
  <si>
    <t>而今</t>
  </si>
  <si>
    <t>德奉</t>
  </si>
  <si>
    <t>府案付掌隷院寺奴束伍</t>
  </si>
  <si>
    <t>成</t>
  </si>
  <si>
    <t>立伊</t>
  </si>
  <si>
    <t>加之介</t>
  </si>
  <si>
    <t>李相</t>
  </si>
  <si>
    <t>愛良</t>
  </si>
  <si>
    <t>柳逸</t>
  </si>
  <si>
    <t>順山</t>
  </si>
  <si>
    <t>于音同</t>
  </si>
  <si>
    <t>連石</t>
  </si>
  <si>
    <t>之乞</t>
  </si>
  <si>
    <t>巡牙兵</t>
  </si>
  <si>
    <t>允鶴</t>
  </si>
  <si>
    <t>丁巳故</t>
  </si>
  <si>
    <t>順進</t>
  </si>
  <si>
    <t>私奴先立</t>
  </si>
  <si>
    <t>先立</t>
  </si>
  <si>
    <t>李之江</t>
  </si>
  <si>
    <t>永守</t>
  </si>
  <si>
    <t>許四月</t>
  </si>
  <si>
    <t>億龍</t>
  </si>
  <si>
    <t>永得</t>
  </si>
  <si>
    <t>許貴連</t>
  </si>
  <si>
    <t>有分</t>
  </si>
  <si>
    <t>俊凝</t>
  </si>
  <si>
    <t>信云</t>
  </si>
  <si>
    <t>世文</t>
  </si>
  <si>
    <t>金右男</t>
  </si>
  <si>
    <t>私奴居士</t>
  </si>
  <si>
    <t>許</t>
  </si>
  <si>
    <t>四月</t>
  </si>
  <si>
    <t>叔母</t>
  </si>
  <si>
    <t>六月</t>
  </si>
  <si>
    <t>夢先</t>
  </si>
  <si>
    <t>府案付御保</t>
  </si>
  <si>
    <t>萬龍</t>
  </si>
  <si>
    <t>春立</t>
  </si>
  <si>
    <t>莫世</t>
  </si>
  <si>
    <t>石只</t>
  </si>
  <si>
    <t>鄭生伊</t>
  </si>
  <si>
    <t>克好</t>
  </si>
  <si>
    <t>命分</t>
  </si>
  <si>
    <t>而進</t>
  </si>
  <si>
    <t>石哲</t>
  </si>
  <si>
    <t>伊</t>
  </si>
  <si>
    <t>連玉</t>
  </si>
  <si>
    <t>必伊</t>
  </si>
  <si>
    <t>彦連</t>
  </si>
  <si>
    <t>府案付掌隷院寺婢</t>
  </si>
  <si>
    <t>李上</t>
  </si>
  <si>
    <t>進介</t>
  </si>
  <si>
    <t>萬伊</t>
  </si>
  <si>
    <t>千伊</t>
  </si>
  <si>
    <t>應申</t>
  </si>
  <si>
    <t>億每</t>
  </si>
  <si>
    <t>孫子</t>
  </si>
  <si>
    <t>仁分</t>
  </si>
  <si>
    <t>仁迪</t>
  </si>
  <si>
    <t>允伊</t>
  </si>
  <si>
    <t>曺乭立</t>
  </si>
  <si>
    <t>得女</t>
  </si>
  <si>
    <t>曺義敏</t>
  </si>
  <si>
    <t>彦陽</t>
  </si>
  <si>
    <t>崔成</t>
  </si>
  <si>
    <t>應致</t>
  </si>
  <si>
    <t>朴日立</t>
  </si>
  <si>
    <t>枝馨</t>
  </si>
  <si>
    <t>李應彔</t>
  </si>
  <si>
    <t>朴煌不喩崔成</t>
  </si>
  <si>
    <t>正兵老除</t>
  </si>
  <si>
    <t>乭立</t>
  </si>
  <si>
    <t>根發</t>
  </si>
  <si>
    <t>進發不喩根發</t>
  </si>
  <si>
    <t>春分</t>
  </si>
  <si>
    <t>陜川</t>
  </si>
  <si>
    <t>前都事</t>
  </si>
  <si>
    <t>曺時逸</t>
  </si>
  <si>
    <t>連乃</t>
  </si>
  <si>
    <t>元淑</t>
  </si>
  <si>
    <t>老連</t>
  </si>
  <si>
    <t>祖學生不喩通訓大夫司宰監正</t>
  </si>
  <si>
    <t>應龍</t>
  </si>
  <si>
    <t>天金</t>
  </si>
  <si>
    <t>己發</t>
  </si>
  <si>
    <t>禁衛保金金伊</t>
  </si>
  <si>
    <t>府案付禁衛保</t>
  </si>
  <si>
    <t>永準</t>
  </si>
  <si>
    <t>叔</t>
  </si>
  <si>
    <t>得文</t>
  </si>
  <si>
    <t>鄭日福</t>
  </si>
  <si>
    <t>後今</t>
  </si>
  <si>
    <t>金命上</t>
  </si>
  <si>
    <t>卜只</t>
  </si>
  <si>
    <t>㐥今</t>
  </si>
  <si>
    <t>卜男</t>
  </si>
  <si>
    <t>卜上</t>
  </si>
  <si>
    <t>㐥同</t>
  </si>
  <si>
    <t>昌原</t>
  </si>
  <si>
    <t>守今</t>
  </si>
  <si>
    <t>莫之</t>
  </si>
  <si>
    <t>甘春</t>
  </si>
  <si>
    <t>命吉</t>
  </si>
  <si>
    <t>軍資監奉事</t>
  </si>
  <si>
    <t>連今</t>
  </si>
  <si>
    <t>庾仁男</t>
  </si>
  <si>
    <t>金乭伊</t>
  </si>
  <si>
    <t>李龍化</t>
  </si>
  <si>
    <t>戒良</t>
  </si>
  <si>
    <t>是同</t>
  </si>
  <si>
    <t>碧失</t>
  </si>
  <si>
    <t>命金</t>
  </si>
  <si>
    <t>莫分</t>
  </si>
  <si>
    <t>故私奴尙云妻</t>
  </si>
  <si>
    <t>開良</t>
  </si>
  <si>
    <t>權俊</t>
  </si>
  <si>
    <t>開風</t>
  </si>
  <si>
    <t>介伊</t>
  </si>
  <si>
    <t>德只</t>
  </si>
  <si>
    <t>時哲</t>
  </si>
  <si>
    <t>石文</t>
  </si>
  <si>
    <t>連卜</t>
  </si>
  <si>
    <t>辛未</t>
  </si>
  <si>
    <t>李泰達</t>
  </si>
  <si>
    <t>連億</t>
  </si>
  <si>
    <t>元春</t>
  </si>
  <si>
    <t>順億</t>
  </si>
  <si>
    <t>順京</t>
  </si>
  <si>
    <t>全儀守</t>
  </si>
  <si>
    <t>愛化</t>
  </si>
  <si>
    <t>姜後望</t>
  </si>
  <si>
    <t>後春</t>
  </si>
  <si>
    <t>千金</t>
  </si>
  <si>
    <t>連生</t>
  </si>
  <si>
    <t>莫立</t>
  </si>
  <si>
    <t>莫乭伊</t>
  </si>
  <si>
    <t>莫石</t>
  </si>
  <si>
    <t>權徵</t>
  </si>
  <si>
    <t>權莫立</t>
  </si>
  <si>
    <t>丁春</t>
  </si>
  <si>
    <t>山海</t>
  </si>
  <si>
    <t>山守</t>
  </si>
  <si>
    <t>鄭之云</t>
  </si>
  <si>
    <t>昆陽</t>
  </si>
  <si>
    <t>僉使</t>
  </si>
  <si>
    <t>金佑仁</t>
  </si>
  <si>
    <t>中貴</t>
  </si>
  <si>
    <t>日甫</t>
  </si>
  <si>
    <t>日云</t>
  </si>
  <si>
    <t>金加之</t>
  </si>
  <si>
    <t>後邑種</t>
  </si>
  <si>
    <t>後先</t>
  </si>
  <si>
    <t>淸道次北大田里</t>
  </si>
  <si>
    <t>自每</t>
  </si>
  <si>
    <t>日每不喩自每</t>
  </si>
  <si>
    <t>從先</t>
  </si>
  <si>
    <t>私奴日山</t>
  </si>
  <si>
    <t>日山</t>
  </si>
  <si>
    <t>權懲</t>
  </si>
  <si>
    <t>權莫男</t>
  </si>
  <si>
    <t>山亥</t>
  </si>
  <si>
    <t>辛</t>
  </si>
  <si>
    <t>得每</t>
  </si>
  <si>
    <t>平山</t>
  </si>
  <si>
    <t>玉只</t>
  </si>
  <si>
    <t>申右</t>
  </si>
  <si>
    <t>千夫</t>
  </si>
  <si>
    <t>府案付騎保主鎭</t>
  </si>
  <si>
    <t>日生</t>
  </si>
  <si>
    <t>愛每</t>
  </si>
  <si>
    <t>故出身李泰達子</t>
  </si>
  <si>
    <t>宅奎</t>
  </si>
  <si>
    <t>泰安</t>
  </si>
  <si>
    <t>訓鍊院奉事</t>
  </si>
  <si>
    <t>泰達</t>
  </si>
  <si>
    <t>宣務郞</t>
  </si>
  <si>
    <t>曇</t>
  </si>
  <si>
    <t>嘉善大夫行龜城都護府使</t>
  </si>
  <si>
    <t>成均生員</t>
  </si>
  <si>
    <t>成以道</t>
  </si>
  <si>
    <t>全義</t>
  </si>
  <si>
    <t>珷</t>
  </si>
  <si>
    <t>通訓大夫行昌原大都護府使</t>
  </si>
  <si>
    <t>之華</t>
  </si>
  <si>
    <t>贈通政大夫承政院左承旨兼經筵參贊官行通訓大夫軍威縣監安東鎭官兵馬節制都尉</t>
  </si>
  <si>
    <t>宗文</t>
  </si>
  <si>
    <t>通訓大夫行振威縣令</t>
  </si>
  <si>
    <t>李善述</t>
  </si>
  <si>
    <t>全州</t>
  </si>
  <si>
    <t>今春</t>
  </si>
  <si>
    <t>白每</t>
  </si>
  <si>
    <t>萬日</t>
  </si>
  <si>
    <t>辛彔</t>
  </si>
  <si>
    <t>朴曄</t>
  </si>
  <si>
    <t>唜命</t>
  </si>
  <si>
    <t>日女</t>
  </si>
  <si>
    <t>春世</t>
  </si>
  <si>
    <t>日今</t>
  </si>
  <si>
    <t>栗音眞</t>
  </si>
  <si>
    <t>日世</t>
  </si>
  <si>
    <t>玉每</t>
  </si>
  <si>
    <t>是玉</t>
  </si>
  <si>
    <t>唜乃</t>
  </si>
  <si>
    <t>必龍</t>
  </si>
  <si>
    <t>相生</t>
  </si>
  <si>
    <t>山春</t>
  </si>
  <si>
    <t>十月</t>
  </si>
  <si>
    <t>仁乃</t>
  </si>
  <si>
    <t>之達</t>
  </si>
  <si>
    <t>贈資憲大夫同知中樞府事工曹判書兼知義禁府事</t>
  </si>
  <si>
    <t>見龍</t>
  </si>
  <si>
    <t>老職通政大夫</t>
  </si>
  <si>
    <t>孫雄</t>
  </si>
  <si>
    <t>禦侮將軍行訓鍊院判官</t>
  </si>
  <si>
    <t>應喆</t>
  </si>
  <si>
    <t>瀷</t>
  </si>
  <si>
    <t>克諧</t>
  </si>
  <si>
    <t>宣務郞箕子殿參奉</t>
  </si>
  <si>
    <t>李成業</t>
  </si>
  <si>
    <t>潭陽</t>
  </si>
  <si>
    <t>萬奎</t>
  </si>
  <si>
    <t>移去</t>
  </si>
  <si>
    <t>漢奎</t>
  </si>
  <si>
    <t>月每</t>
  </si>
  <si>
    <t>同里居私奴唜連戶</t>
  </si>
  <si>
    <t>是金</t>
  </si>
  <si>
    <t>命玉</t>
  </si>
  <si>
    <t>承民</t>
  </si>
  <si>
    <t>柒原</t>
  </si>
  <si>
    <t>成民</t>
  </si>
  <si>
    <t>己林</t>
  </si>
  <si>
    <t>唜</t>
  </si>
  <si>
    <t>晙</t>
  </si>
  <si>
    <t>通訓大夫行禮賓寺僉正</t>
  </si>
  <si>
    <t>俊得</t>
  </si>
  <si>
    <t>英立</t>
  </si>
  <si>
    <t>平壽</t>
  </si>
  <si>
    <t>朴麗生</t>
  </si>
  <si>
    <t>率奴</t>
  </si>
  <si>
    <t>是奉</t>
  </si>
  <si>
    <t>愛堂</t>
  </si>
  <si>
    <t>春生</t>
  </si>
  <si>
    <t>愛山</t>
  </si>
  <si>
    <t>唐</t>
  </si>
  <si>
    <t>孝分</t>
  </si>
  <si>
    <t>淸道東面裵景漢戶</t>
  </si>
  <si>
    <t>石山</t>
  </si>
  <si>
    <t>今年逃亡</t>
  </si>
  <si>
    <t>權</t>
  </si>
  <si>
    <t>以先</t>
  </si>
  <si>
    <t>莫乃</t>
  </si>
  <si>
    <t>申玉</t>
  </si>
  <si>
    <t>卞</t>
  </si>
  <si>
    <t>承今</t>
  </si>
  <si>
    <t>保人</t>
  </si>
  <si>
    <t>貴同</t>
  </si>
  <si>
    <t>承男</t>
  </si>
  <si>
    <t>卞日同</t>
  </si>
  <si>
    <t>餘丁洪仁發</t>
  </si>
  <si>
    <t>府案付餘丁</t>
  </si>
  <si>
    <t>白只</t>
  </si>
  <si>
    <t>梵</t>
  </si>
  <si>
    <t>蘇夢鶴</t>
  </si>
  <si>
    <t>貴化</t>
  </si>
  <si>
    <t>武學</t>
  </si>
  <si>
    <t>貴擇</t>
  </si>
  <si>
    <t>德世</t>
  </si>
  <si>
    <t>檢同</t>
  </si>
  <si>
    <t>別侍衛</t>
  </si>
  <si>
    <t>黃應彔</t>
  </si>
  <si>
    <t>新寧</t>
  </si>
  <si>
    <t>蘇</t>
  </si>
  <si>
    <t>有非</t>
  </si>
  <si>
    <t>府案付柳器匠</t>
  </si>
  <si>
    <t>張</t>
  </si>
  <si>
    <t>龍</t>
  </si>
  <si>
    <t>龍守</t>
  </si>
  <si>
    <t>莫同</t>
  </si>
  <si>
    <t>唜每</t>
  </si>
  <si>
    <t>唜同</t>
  </si>
  <si>
    <t>香春</t>
  </si>
  <si>
    <t>宇奎</t>
  </si>
  <si>
    <t>禦侮將軍行訓鍊判官</t>
  </si>
  <si>
    <t>金應喆</t>
  </si>
  <si>
    <t>南</t>
  </si>
  <si>
    <t>以明</t>
  </si>
  <si>
    <t>順吉</t>
  </si>
  <si>
    <t>趙勳</t>
  </si>
  <si>
    <t>咸安</t>
  </si>
  <si>
    <t>是心</t>
  </si>
  <si>
    <t>是先</t>
  </si>
  <si>
    <t>玄風居同生弟出身李萬奎戶</t>
  </si>
  <si>
    <t>上生</t>
  </si>
  <si>
    <t>弘每</t>
  </si>
  <si>
    <t>得卜</t>
  </si>
  <si>
    <t>后卜</t>
  </si>
  <si>
    <t>愛奉</t>
  </si>
  <si>
    <t>億連</t>
  </si>
  <si>
    <t>命上</t>
  </si>
  <si>
    <t>億永</t>
  </si>
  <si>
    <t>忠男</t>
  </si>
  <si>
    <t>忠世</t>
  </si>
  <si>
    <t>李莫龍</t>
  </si>
  <si>
    <t>私奴允先</t>
  </si>
  <si>
    <t>允先</t>
  </si>
  <si>
    <t>同縣</t>
  </si>
  <si>
    <t>金大錫</t>
  </si>
  <si>
    <t>壬生</t>
  </si>
  <si>
    <t>丑生</t>
  </si>
  <si>
    <t>乭生</t>
  </si>
  <si>
    <t>權玉男</t>
  </si>
  <si>
    <t>己分</t>
  </si>
  <si>
    <t>崔世立</t>
  </si>
  <si>
    <t>己乃</t>
  </si>
  <si>
    <t>未同</t>
  </si>
  <si>
    <t>戒分</t>
  </si>
  <si>
    <t>同府</t>
  </si>
  <si>
    <t>金弘允</t>
  </si>
  <si>
    <t>夢好</t>
  </si>
  <si>
    <t>春非</t>
  </si>
  <si>
    <t>同里</t>
  </si>
  <si>
    <t>李宅奎</t>
  </si>
  <si>
    <t>三祖不知</t>
  </si>
  <si>
    <t>老良丁</t>
  </si>
  <si>
    <t>訓</t>
  </si>
  <si>
    <t>應信</t>
  </si>
  <si>
    <t>世夢</t>
  </si>
  <si>
    <t>展力副尉</t>
  </si>
  <si>
    <t>唜從</t>
  </si>
  <si>
    <t>朴連春</t>
  </si>
  <si>
    <t>八十伊</t>
  </si>
  <si>
    <t>式謙</t>
  </si>
  <si>
    <t>連良</t>
  </si>
  <si>
    <t>李榮富</t>
  </si>
  <si>
    <t>密陽案付御保</t>
  </si>
  <si>
    <t>京發</t>
  </si>
  <si>
    <t>病人私奴</t>
  </si>
  <si>
    <t>唜連</t>
  </si>
  <si>
    <t>李龍卜</t>
  </si>
  <si>
    <t>唜承</t>
  </si>
  <si>
    <t>長伊</t>
  </si>
  <si>
    <t>夫同</t>
  </si>
  <si>
    <t>固城</t>
  </si>
  <si>
    <t>李萬奎</t>
  </si>
  <si>
    <t>申戒生</t>
  </si>
  <si>
    <t>山每</t>
  </si>
  <si>
    <t>巡營下典私奴</t>
  </si>
  <si>
    <t>愛介</t>
  </si>
  <si>
    <t>鄭德金</t>
  </si>
  <si>
    <t>介山</t>
  </si>
  <si>
    <t>柳器匠</t>
  </si>
  <si>
    <t>論山</t>
  </si>
  <si>
    <t>論福</t>
  </si>
  <si>
    <t>介春</t>
  </si>
  <si>
    <t>張唜龍</t>
  </si>
  <si>
    <t>唜用</t>
  </si>
  <si>
    <t>義男</t>
  </si>
  <si>
    <t>崔富失</t>
  </si>
  <si>
    <t>淸山</t>
  </si>
  <si>
    <t>生春</t>
  </si>
  <si>
    <t>成日</t>
  </si>
  <si>
    <t>守安</t>
  </si>
  <si>
    <t>朴松</t>
  </si>
  <si>
    <t>介同</t>
  </si>
  <si>
    <t>忠贊衛鄭好立</t>
  </si>
  <si>
    <t>好立</t>
  </si>
  <si>
    <t>軍功主簿</t>
  </si>
  <si>
    <t>起南</t>
  </si>
  <si>
    <t>禦侮將軍行訓鍊院判官部將</t>
  </si>
  <si>
    <t>淡</t>
  </si>
  <si>
    <t>金仁守</t>
  </si>
  <si>
    <t>丁</t>
  </si>
  <si>
    <t>愛生</t>
  </si>
  <si>
    <t>世光</t>
  </si>
  <si>
    <t>斗明</t>
  </si>
  <si>
    <t>徐彦弘</t>
  </si>
  <si>
    <t>于音春</t>
  </si>
  <si>
    <t>山玉</t>
  </si>
  <si>
    <t>先伊</t>
  </si>
  <si>
    <t>府案付步保主鎭巡帶率</t>
  </si>
  <si>
    <t>遠好</t>
  </si>
  <si>
    <t>宗海</t>
  </si>
  <si>
    <t>前判官</t>
  </si>
  <si>
    <t>明榑</t>
  </si>
  <si>
    <t>李溫</t>
  </si>
  <si>
    <t>主簿</t>
  </si>
  <si>
    <t>重</t>
  </si>
  <si>
    <t>時和</t>
  </si>
  <si>
    <t>仁</t>
  </si>
  <si>
    <t>池大春</t>
  </si>
  <si>
    <t>老除武學</t>
  </si>
  <si>
    <t>成發</t>
  </si>
  <si>
    <t>難生</t>
  </si>
  <si>
    <t>永春</t>
  </si>
  <si>
    <t>順伊</t>
  </si>
  <si>
    <t>等逃亡</t>
  </si>
  <si>
    <t>老除御營軍病人</t>
  </si>
  <si>
    <t>永發</t>
  </si>
  <si>
    <t>汝吉</t>
  </si>
  <si>
    <t>通政大夫中樞府事</t>
  </si>
  <si>
    <t>熙</t>
  </si>
  <si>
    <t>禦侮將軍行龍驤衛副司果</t>
  </si>
  <si>
    <t>蘭聖</t>
  </si>
  <si>
    <t>柳命宗</t>
  </si>
  <si>
    <t>文化</t>
  </si>
  <si>
    <t>竹山</t>
  </si>
  <si>
    <t>金萬日</t>
  </si>
  <si>
    <t>金戒男</t>
  </si>
  <si>
    <t>占代</t>
  </si>
  <si>
    <t>順文</t>
  </si>
  <si>
    <t>乞文</t>
  </si>
  <si>
    <t>劉東</t>
  </si>
  <si>
    <t>進達</t>
  </si>
  <si>
    <t>老正兵</t>
  </si>
  <si>
    <t>順立</t>
  </si>
  <si>
    <t>乭希</t>
  </si>
  <si>
    <t>命孫</t>
  </si>
  <si>
    <t>允</t>
  </si>
  <si>
    <t>柳命守</t>
  </si>
  <si>
    <t>全</t>
  </si>
  <si>
    <t>慶山</t>
  </si>
  <si>
    <t>夢立</t>
  </si>
  <si>
    <t>億卜</t>
  </si>
  <si>
    <t>春日</t>
  </si>
  <si>
    <t>甲士</t>
  </si>
  <si>
    <t>李洛守</t>
  </si>
  <si>
    <t>河陽</t>
  </si>
  <si>
    <t>分今</t>
  </si>
  <si>
    <t>金谷里朴致云戶</t>
  </si>
  <si>
    <t>府案付御營軍</t>
  </si>
  <si>
    <t>唜立</t>
  </si>
  <si>
    <t>仇</t>
  </si>
  <si>
    <t>應己</t>
  </si>
  <si>
    <t>彦己</t>
  </si>
  <si>
    <t>守元</t>
  </si>
  <si>
    <t>李應守</t>
  </si>
  <si>
    <t>亥敏</t>
  </si>
  <si>
    <t>陳</t>
  </si>
  <si>
    <t>等立戶</t>
  </si>
  <si>
    <t>尹方</t>
  </si>
  <si>
    <t>驛吏尹上日</t>
  </si>
  <si>
    <t>幽山驛吏</t>
  </si>
  <si>
    <t>日上</t>
  </si>
  <si>
    <t>武守</t>
  </si>
  <si>
    <t>愛云</t>
  </si>
  <si>
    <t>從守</t>
  </si>
  <si>
    <t>朴今上</t>
  </si>
  <si>
    <t>春玉</t>
  </si>
  <si>
    <t>李彔</t>
  </si>
  <si>
    <t>武之</t>
  </si>
  <si>
    <t>府案付司贍寺奴</t>
  </si>
  <si>
    <t>李文尙</t>
  </si>
  <si>
    <t>德卜</t>
  </si>
  <si>
    <t>姜同</t>
  </si>
  <si>
    <t>原從功臣守門將</t>
  </si>
  <si>
    <t>男伊</t>
  </si>
  <si>
    <t>㖋同</t>
  </si>
  <si>
    <t>後邑是</t>
  </si>
  <si>
    <t>卞孟碩</t>
  </si>
  <si>
    <t>於里</t>
  </si>
  <si>
    <t>彦卜</t>
  </si>
  <si>
    <t>戒伊</t>
  </si>
  <si>
    <t>仁長</t>
  </si>
  <si>
    <t>命元</t>
  </si>
  <si>
    <t>長城</t>
  </si>
  <si>
    <t>潘允自</t>
  </si>
  <si>
    <t>有先</t>
  </si>
  <si>
    <t>順今</t>
  </si>
  <si>
    <t>命</t>
  </si>
  <si>
    <t>仁起</t>
  </si>
  <si>
    <t>得守</t>
  </si>
  <si>
    <t>銀弘</t>
  </si>
  <si>
    <t>郭永男</t>
  </si>
  <si>
    <t>雄伊</t>
  </si>
  <si>
    <t>大奉</t>
  </si>
  <si>
    <t>朴貴卜</t>
  </si>
  <si>
    <t>業武府帶率</t>
  </si>
  <si>
    <t>公懷</t>
  </si>
  <si>
    <t>府案付騎保束伍別隊</t>
  </si>
  <si>
    <t>好仁</t>
  </si>
  <si>
    <t>彦上</t>
  </si>
  <si>
    <t>自江</t>
  </si>
  <si>
    <t>禦侮將軍行訓鍊院奉事</t>
  </si>
  <si>
    <t>盧士明</t>
  </si>
  <si>
    <t>仁己</t>
  </si>
  <si>
    <t>忠壯衛姜起生</t>
  </si>
  <si>
    <t>府案付忠壯衛</t>
  </si>
  <si>
    <t>起生</t>
  </si>
  <si>
    <t>來</t>
  </si>
  <si>
    <t>唜上</t>
  </si>
  <si>
    <t>世希</t>
  </si>
  <si>
    <t>朴戒生</t>
  </si>
  <si>
    <t>漢龍</t>
  </si>
  <si>
    <t>寬</t>
  </si>
  <si>
    <t>億</t>
  </si>
  <si>
    <t>金春成</t>
  </si>
  <si>
    <t>有淸</t>
  </si>
  <si>
    <t>八儀</t>
  </si>
  <si>
    <t>命漢</t>
  </si>
  <si>
    <t>甫日</t>
  </si>
  <si>
    <t>張彦男</t>
  </si>
  <si>
    <t>仁生</t>
  </si>
  <si>
    <t>彦信</t>
  </si>
  <si>
    <t>守連</t>
  </si>
  <si>
    <t>朴春桂</t>
  </si>
  <si>
    <t>繼母</t>
  </si>
  <si>
    <t>連</t>
  </si>
  <si>
    <t>靑發</t>
  </si>
  <si>
    <t>仁右</t>
  </si>
  <si>
    <t>德金</t>
  </si>
  <si>
    <t>靑道</t>
  </si>
  <si>
    <t>今</t>
  </si>
  <si>
    <t>李汝柱</t>
  </si>
  <si>
    <t>唜今</t>
  </si>
  <si>
    <t>淡夫</t>
  </si>
  <si>
    <t>命男</t>
  </si>
  <si>
    <t>府案付御保巡帶率</t>
  </si>
  <si>
    <t>海敏</t>
  </si>
  <si>
    <t>御營軍</t>
  </si>
  <si>
    <t>砲保</t>
  </si>
  <si>
    <t>洪孟元</t>
  </si>
  <si>
    <t>行京</t>
  </si>
  <si>
    <t>訓鍊院判官</t>
  </si>
  <si>
    <t>惟</t>
  </si>
  <si>
    <t>守云</t>
  </si>
  <si>
    <t>金朱元</t>
  </si>
  <si>
    <t>率買得奴</t>
  </si>
  <si>
    <t>萬石</t>
  </si>
  <si>
    <t>柳日云</t>
  </si>
  <si>
    <t>世良</t>
  </si>
  <si>
    <t>府案付騎兵巡別隊</t>
  </si>
  <si>
    <t>植</t>
  </si>
  <si>
    <t>應民</t>
  </si>
  <si>
    <t>祐</t>
  </si>
  <si>
    <t>朴春鶴</t>
  </si>
  <si>
    <t>府案付水軍</t>
  </si>
  <si>
    <t>進弘</t>
  </si>
  <si>
    <t>私奴山鶴</t>
  </si>
  <si>
    <t>山鶴</t>
  </si>
  <si>
    <t>寶恩</t>
  </si>
  <si>
    <t>尙州</t>
  </si>
  <si>
    <t>韓金</t>
  </si>
  <si>
    <t>日奉</t>
  </si>
  <si>
    <t>介夫里</t>
  </si>
  <si>
    <t>春卜</t>
  </si>
  <si>
    <t>春金</t>
  </si>
  <si>
    <t>介豊之</t>
  </si>
  <si>
    <t>永輝</t>
  </si>
  <si>
    <t>仁弘</t>
  </si>
  <si>
    <t>納粟通政大夫</t>
  </si>
  <si>
    <t>士奉</t>
  </si>
  <si>
    <t>崔萬世</t>
  </si>
  <si>
    <t>好明</t>
  </si>
  <si>
    <t>起龍</t>
  </si>
  <si>
    <t>日新</t>
  </si>
  <si>
    <t>宣武功臣</t>
  </si>
  <si>
    <t>薄</t>
  </si>
  <si>
    <t>崔德祐</t>
  </si>
  <si>
    <t>同生兄</t>
  </si>
  <si>
    <t>仁好</t>
  </si>
  <si>
    <t>同生妻</t>
  </si>
  <si>
    <t>府案付武學營將在家軍官</t>
  </si>
  <si>
    <t>戒日</t>
  </si>
  <si>
    <t>吉</t>
  </si>
  <si>
    <t>李龍守</t>
  </si>
  <si>
    <t>水鐵保不喩府案付武學營將在家軍官李戒日</t>
  </si>
  <si>
    <t>唜山</t>
  </si>
  <si>
    <t>銀河</t>
  </si>
  <si>
    <t>安春鶴</t>
  </si>
  <si>
    <t>順昌</t>
  </si>
  <si>
    <t>以今</t>
  </si>
  <si>
    <t>仁今</t>
  </si>
  <si>
    <t>金士定</t>
  </si>
  <si>
    <t>禦侮將軍龍驤衛副司果</t>
  </si>
  <si>
    <t>柳明宗</t>
  </si>
  <si>
    <t>每花</t>
  </si>
  <si>
    <t>每眞</t>
  </si>
  <si>
    <t>妻子</t>
  </si>
  <si>
    <t>幷立戶</t>
  </si>
  <si>
    <t>禁衛保裵汗民</t>
  </si>
  <si>
    <t>御保裵先龍故代子</t>
  </si>
  <si>
    <t>汗民</t>
  </si>
  <si>
    <t>先龍</t>
  </si>
  <si>
    <t>樂守</t>
  </si>
  <si>
    <t>金雪伊</t>
  </si>
  <si>
    <t>禹</t>
  </si>
  <si>
    <t>禹鶴</t>
  </si>
  <si>
    <t>暹金</t>
  </si>
  <si>
    <t>申貴日</t>
  </si>
  <si>
    <t>贖良巡冶匠</t>
  </si>
  <si>
    <t>斗天</t>
  </si>
  <si>
    <t>戒弘</t>
  </si>
  <si>
    <t>豊立</t>
  </si>
  <si>
    <t>金德山</t>
  </si>
  <si>
    <t>李㗟山</t>
  </si>
  <si>
    <t>儀良</t>
  </si>
  <si>
    <t>得立</t>
  </si>
  <si>
    <t>崔連</t>
  </si>
  <si>
    <t>㗟介</t>
  </si>
  <si>
    <t>分伊</t>
  </si>
  <si>
    <t>友談</t>
  </si>
  <si>
    <t>河濱</t>
  </si>
  <si>
    <t>士榮</t>
  </si>
  <si>
    <t>石龍</t>
  </si>
  <si>
    <t>希植</t>
  </si>
  <si>
    <t>李碩河</t>
  </si>
  <si>
    <t>鄭榮</t>
  </si>
  <si>
    <t>梧</t>
  </si>
  <si>
    <t>鄭誾柱</t>
  </si>
  <si>
    <t>私奴巡軍器隨率</t>
  </si>
  <si>
    <t>草先</t>
  </si>
  <si>
    <t>朴文紀</t>
  </si>
  <si>
    <t>姜今世</t>
  </si>
  <si>
    <t>尙眞</t>
  </si>
  <si>
    <t>今福</t>
  </si>
  <si>
    <t>金乭金伊</t>
  </si>
  <si>
    <t>宋</t>
  </si>
  <si>
    <t>明月</t>
  </si>
  <si>
    <t>大元</t>
  </si>
  <si>
    <t>李男</t>
  </si>
  <si>
    <t>進英</t>
  </si>
  <si>
    <t>應世</t>
  </si>
  <si>
    <t>仁守</t>
  </si>
  <si>
    <t>銀世</t>
  </si>
  <si>
    <t>金唜上</t>
  </si>
  <si>
    <t>斗公</t>
  </si>
  <si>
    <t>仁孫</t>
  </si>
  <si>
    <t>之公</t>
  </si>
  <si>
    <t>禹丑生</t>
  </si>
  <si>
    <t>同非</t>
  </si>
  <si>
    <t>府案付水保</t>
  </si>
  <si>
    <t>上元</t>
  </si>
  <si>
    <t>尙今</t>
  </si>
  <si>
    <t>主鎭軍李永發</t>
  </si>
  <si>
    <t>府案付騎兵主鎭</t>
  </si>
  <si>
    <t>仁公</t>
  </si>
  <si>
    <t>李金</t>
  </si>
  <si>
    <t>先儀</t>
  </si>
  <si>
    <t>淸</t>
  </si>
  <si>
    <t>劉彦信</t>
  </si>
  <si>
    <t>淸道案付工曹匠人巡牙兵</t>
  </si>
  <si>
    <t>春男</t>
  </si>
  <si>
    <t>雲峯</t>
  </si>
  <si>
    <t>工曹匠</t>
  </si>
  <si>
    <t>信生</t>
  </si>
  <si>
    <t>秋甘石</t>
  </si>
  <si>
    <t>樂安</t>
  </si>
  <si>
    <t>貴連</t>
  </si>
  <si>
    <t>者音德</t>
  </si>
  <si>
    <t>坪乙春</t>
  </si>
  <si>
    <t>密龍</t>
  </si>
  <si>
    <t>任敬伯</t>
  </si>
  <si>
    <t>愛代</t>
  </si>
  <si>
    <t>戒孫</t>
  </si>
  <si>
    <t>李石</t>
  </si>
  <si>
    <t>靑松</t>
  </si>
  <si>
    <t>光好</t>
  </si>
  <si>
    <t>要元</t>
  </si>
  <si>
    <t>林世貞</t>
  </si>
  <si>
    <t>龍老</t>
  </si>
  <si>
    <t>良每</t>
  </si>
  <si>
    <t>春先</t>
  </si>
  <si>
    <t>臨皮</t>
  </si>
  <si>
    <t>李唜男</t>
  </si>
  <si>
    <t>愛春</t>
  </si>
  <si>
    <t>朴淡伊</t>
  </si>
  <si>
    <t>春進</t>
  </si>
  <si>
    <t>守乞</t>
  </si>
  <si>
    <t>興世</t>
  </si>
  <si>
    <t>彦守</t>
  </si>
  <si>
    <t>黃德只</t>
  </si>
  <si>
    <t>時春</t>
  </si>
  <si>
    <t>日龍</t>
  </si>
  <si>
    <t>日良</t>
  </si>
  <si>
    <t>悅金</t>
  </si>
  <si>
    <t>山同</t>
  </si>
  <si>
    <t>金日男</t>
  </si>
  <si>
    <t>學金</t>
  </si>
  <si>
    <t>戒月</t>
  </si>
  <si>
    <t>巡水鐵匠金成民</t>
  </si>
  <si>
    <t>士仁</t>
  </si>
  <si>
    <t>進伊</t>
  </si>
  <si>
    <t>長守</t>
  </si>
  <si>
    <t>金元老</t>
  </si>
  <si>
    <t>連每</t>
  </si>
  <si>
    <t>李有成</t>
  </si>
  <si>
    <t>愛玉</t>
  </si>
  <si>
    <t>唜孫</t>
  </si>
  <si>
    <t>捉去</t>
  </si>
  <si>
    <t>上典</t>
  </si>
  <si>
    <t>貴白</t>
  </si>
  <si>
    <t>己迪</t>
  </si>
  <si>
    <t>府案付寺奴束伍</t>
  </si>
  <si>
    <t>日伊</t>
  </si>
  <si>
    <t>大平</t>
  </si>
  <si>
    <t>㗡成</t>
  </si>
  <si>
    <t>淸德</t>
  </si>
  <si>
    <t>千孫</t>
  </si>
  <si>
    <t>武今</t>
  </si>
  <si>
    <t>金戒弘</t>
  </si>
  <si>
    <t>上男</t>
  </si>
  <si>
    <t>大眞</t>
  </si>
  <si>
    <t>大山</t>
  </si>
  <si>
    <t>靑九之</t>
  </si>
  <si>
    <t>石圭</t>
  </si>
  <si>
    <t>權眞</t>
  </si>
  <si>
    <t>鳳先</t>
  </si>
  <si>
    <t>慈仁</t>
  </si>
  <si>
    <t>金楹</t>
  </si>
  <si>
    <t>士京</t>
  </si>
  <si>
    <t>玉男</t>
  </si>
  <si>
    <t>每從</t>
  </si>
  <si>
    <t>月先</t>
  </si>
  <si>
    <t>孫晩</t>
  </si>
  <si>
    <t>卜立</t>
  </si>
  <si>
    <t>在今</t>
  </si>
  <si>
    <t>山卜</t>
  </si>
  <si>
    <t>今男</t>
  </si>
  <si>
    <t>在明</t>
  </si>
  <si>
    <t>先分</t>
  </si>
  <si>
    <t>後分</t>
  </si>
  <si>
    <t>南斗益</t>
  </si>
  <si>
    <t>彔生</t>
  </si>
  <si>
    <t>儀男</t>
  </si>
  <si>
    <t>同</t>
  </si>
  <si>
    <t>朴愛福</t>
  </si>
  <si>
    <t>立</t>
  </si>
  <si>
    <t>鶴</t>
  </si>
  <si>
    <t>山</t>
  </si>
  <si>
    <t>全孝宗</t>
  </si>
  <si>
    <t>溪安</t>
  </si>
  <si>
    <t>自首</t>
  </si>
  <si>
    <t>起奉</t>
  </si>
  <si>
    <t>進安</t>
  </si>
  <si>
    <t>有連</t>
  </si>
  <si>
    <t>白先</t>
  </si>
  <si>
    <t>司贍寺婢</t>
  </si>
  <si>
    <t>守見</t>
  </si>
  <si>
    <t>士良</t>
  </si>
  <si>
    <t>萬</t>
  </si>
  <si>
    <t>朴玉男</t>
  </si>
  <si>
    <t>守奉</t>
  </si>
  <si>
    <t>丁卯自首</t>
  </si>
  <si>
    <t>郭鎔</t>
  </si>
  <si>
    <t>後卜</t>
  </si>
  <si>
    <t>貴良</t>
  </si>
  <si>
    <t>洪貴伊</t>
  </si>
  <si>
    <t>朴世薰</t>
  </si>
  <si>
    <t>儀玉</t>
  </si>
  <si>
    <t>守萬</t>
  </si>
  <si>
    <t>時良</t>
  </si>
  <si>
    <t>上云</t>
  </si>
  <si>
    <t>金得信</t>
  </si>
  <si>
    <t>徐召史</t>
  </si>
  <si>
    <t>銀玉</t>
  </si>
  <si>
    <t>徐今生</t>
  </si>
  <si>
    <t>士月</t>
  </si>
  <si>
    <t>朴士龍</t>
  </si>
  <si>
    <t>彦春</t>
  </si>
  <si>
    <t>孫伊</t>
  </si>
  <si>
    <t>御營軍老除金平生</t>
  </si>
  <si>
    <t>有三</t>
  </si>
  <si>
    <t>順愛</t>
  </si>
  <si>
    <t>業康</t>
  </si>
  <si>
    <t>金大秋</t>
  </si>
  <si>
    <t>洪立不喩有三</t>
  </si>
  <si>
    <t>信</t>
  </si>
  <si>
    <t>檢世</t>
  </si>
  <si>
    <t>鄭守仁</t>
  </si>
  <si>
    <t>溫陽</t>
  </si>
  <si>
    <t>府案付武學</t>
  </si>
  <si>
    <t>益昌</t>
  </si>
  <si>
    <t>徐</t>
  </si>
  <si>
    <t>買得奴巡牙兵</t>
  </si>
  <si>
    <t>斗里立</t>
  </si>
  <si>
    <t>府案付烽軍老除</t>
  </si>
  <si>
    <t>世云</t>
  </si>
  <si>
    <t>彦龍</t>
  </si>
  <si>
    <t>熙年</t>
  </si>
  <si>
    <t>仲碩</t>
  </si>
  <si>
    <t>黃順之</t>
  </si>
  <si>
    <t>熊川</t>
  </si>
  <si>
    <t>禦侮將軍甲士禁衛</t>
  </si>
  <si>
    <t>漢長</t>
  </si>
  <si>
    <t>申文</t>
  </si>
  <si>
    <t>府案付步保巡別隊</t>
  </si>
  <si>
    <t>應發</t>
  </si>
  <si>
    <t>巡馬軍保人</t>
  </si>
  <si>
    <t>成達</t>
  </si>
  <si>
    <t>有達</t>
  </si>
  <si>
    <t>順慶</t>
  </si>
  <si>
    <t>尙卜</t>
  </si>
  <si>
    <t>李彦己</t>
  </si>
  <si>
    <t>祖母</t>
  </si>
  <si>
    <t>劉</t>
  </si>
  <si>
    <t>戒昌</t>
  </si>
  <si>
    <t>海月</t>
  </si>
  <si>
    <t>每春</t>
  </si>
  <si>
    <t>御營軍老除</t>
  </si>
  <si>
    <t>平生</t>
  </si>
  <si>
    <t>漢右</t>
  </si>
  <si>
    <t>道寬</t>
  </si>
  <si>
    <t>日連</t>
  </si>
  <si>
    <t>蔣</t>
  </si>
  <si>
    <t>牙山</t>
  </si>
  <si>
    <t>禦侮將軍行訓鍊院主簿</t>
  </si>
  <si>
    <t>俊生</t>
  </si>
  <si>
    <t>折衝將軍宣武原從功臣</t>
  </si>
  <si>
    <t>黃熙</t>
  </si>
  <si>
    <t>時泰</t>
  </si>
  <si>
    <t>僉正</t>
  </si>
  <si>
    <t>信立</t>
  </si>
  <si>
    <t>得建</t>
  </si>
  <si>
    <t>宣武郞司宰監直長</t>
  </si>
  <si>
    <t>鐵</t>
  </si>
  <si>
    <t>啓功郞濟用監直長</t>
  </si>
  <si>
    <t>禹卿</t>
  </si>
  <si>
    <t>徐仁世</t>
  </si>
  <si>
    <t>率養子</t>
  </si>
  <si>
    <t>玄風騎保巡別隊</t>
  </si>
  <si>
    <t>世龍</t>
  </si>
  <si>
    <t>秋</t>
  </si>
  <si>
    <t>奴巡牙兵</t>
  </si>
  <si>
    <t>命發</t>
  </si>
  <si>
    <t>吾先</t>
  </si>
  <si>
    <t>龍玉</t>
  </si>
  <si>
    <t>己宗</t>
  </si>
  <si>
    <t>良丁全仁祐</t>
  </si>
  <si>
    <t>儀守</t>
  </si>
  <si>
    <t>應德</t>
  </si>
  <si>
    <t>允公</t>
  </si>
  <si>
    <t>徐儀之</t>
  </si>
  <si>
    <t>天</t>
  </si>
  <si>
    <t>應老</t>
  </si>
  <si>
    <t>判官</t>
  </si>
  <si>
    <t>姜英男</t>
  </si>
  <si>
    <t>府案付武學巡在家軍官</t>
  </si>
  <si>
    <t>宗遠</t>
  </si>
  <si>
    <t>府案付武學病人</t>
  </si>
  <si>
    <t>宗屹</t>
  </si>
  <si>
    <t>女玉</t>
  </si>
  <si>
    <t>五先</t>
  </si>
  <si>
    <t>買得婢</t>
  </si>
  <si>
    <t>時德</t>
  </si>
  <si>
    <t>先</t>
  </si>
  <si>
    <t>䪪未</t>
  </si>
  <si>
    <t>景云</t>
  </si>
  <si>
    <t>姜永男</t>
  </si>
  <si>
    <t>哲元</t>
  </si>
  <si>
    <t>宗吉</t>
  </si>
  <si>
    <t>得混</t>
  </si>
  <si>
    <t>石春生</t>
  </si>
  <si>
    <t>率雇工女</t>
  </si>
  <si>
    <t>時今</t>
  </si>
  <si>
    <t>府案付騎兵主鎭軍</t>
  </si>
  <si>
    <t>景龍</t>
  </si>
  <si>
    <t>訓鍊院權知奉事</t>
  </si>
  <si>
    <t>黑</t>
  </si>
  <si>
    <t>宣武原從功臣守門將</t>
  </si>
  <si>
    <t>山好</t>
  </si>
  <si>
    <t>金根福</t>
  </si>
  <si>
    <t>光海</t>
  </si>
  <si>
    <t>行萬戶</t>
  </si>
  <si>
    <t>代起</t>
  </si>
  <si>
    <t>去仁</t>
  </si>
  <si>
    <t>朴彦右</t>
  </si>
  <si>
    <t>騎保巡別隊</t>
  </si>
  <si>
    <t>義方</t>
  </si>
  <si>
    <t>俊乞</t>
  </si>
  <si>
    <t>俊達</t>
  </si>
  <si>
    <t>府案付忠順衛</t>
  </si>
  <si>
    <t>俊發</t>
  </si>
  <si>
    <t>金光海</t>
  </si>
  <si>
    <t>希奉</t>
  </si>
  <si>
    <t>鄭唜男</t>
  </si>
  <si>
    <t>斗善</t>
  </si>
  <si>
    <t>府案付騎保巡別隊</t>
  </si>
  <si>
    <t>禁衛保金弘達</t>
  </si>
  <si>
    <t>府案付禁衛保巡帶率</t>
  </si>
  <si>
    <t>弘達</t>
  </si>
  <si>
    <t>得仁</t>
  </si>
  <si>
    <t>兼司僕守門將</t>
  </si>
  <si>
    <t>黃南</t>
  </si>
  <si>
    <t>守明</t>
  </si>
  <si>
    <t>時必</t>
  </si>
  <si>
    <t>尹時平</t>
  </si>
  <si>
    <t>府案付忠翊衛</t>
  </si>
  <si>
    <t>明漢</t>
  </si>
  <si>
    <t>士逸</t>
  </si>
  <si>
    <t>訓鍊院主簿</t>
  </si>
  <si>
    <t>宣武原從功臣部將</t>
  </si>
  <si>
    <t>全致</t>
  </si>
  <si>
    <t>英好</t>
  </si>
  <si>
    <t>守春</t>
  </si>
  <si>
    <t>李世</t>
  </si>
  <si>
    <t>孝良</t>
  </si>
  <si>
    <t>老除定虜衛</t>
  </si>
  <si>
    <t>箕子殿參奉</t>
  </si>
  <si>
    <t>蔣俊生</t>
  </si>
  <si>
    <t>白</t>
  </si>
  <si>
    <t>武實</t>
  </si>
  <si>
    <t>起周</t>
  </si>
  <si>
    <t>朴必元</t>
  </si>
  <si>
    <t>每今</t>
  </si>
  <si>
    <t>必武</t>
  </si>
  <si>
    <t>校生</t>
  </si>
  <si>
    <t>得信</t>
  </si>
  <si>
    <t>宋立</t>
  </si>
  <si>
    <t>大生</t>
  </si>
  <si>
    <t>金應老</t>
  </si>
  <si>
    <t>本咸安不喩固城</t>
  </si>
  <si>
    <t>希連</t>
  </si>
  <si>
    <t>仲石</t>
  </si>
  <si>
    <t>時明</t>
  </si>
  <si>
    <t>忠贊衛宣略將軍</t>
  </si>
  <si>
    <t>明達</t>
  </si>
  <si>
    <t>宣武原從功部將</t>
  </si>
  <si>
    <t>省峴道察訪</t>
  </si>
  <si>
    <t>重興</t>
  </si>
  <si>
    <t>忠翊衛</t>
  </si>
  <si>
    <t>敬新</t>
  </si>
  <si>
    <t>宣武原從功臣判官</t>
  </si>
  <si>
    <t>宋遇</t>
  </si>
  <si>
    <t>京步保朴致雲</t>
  </si>
  <si>
    <t>府案付京步保</t>
  </si>
  <si>
    <t>致雲</t>
  </si>
  <si>
    <t>守</t>
  </si>
  <si>
    <t>瑞春</t>
  </si>
  <si>
    <t>金英</t>
  </si>
  <si>
    <t>甲子故</t>
  </si>
  <si>
    <t>金夢立</t>
  </si>
  <si>
    <t>弟</t>
  </si>
  <si>
    <t>府案付主鎭軍</t>
  </si>
  <si>
    <t>忠敏</t>
  </si>
  <si>
    <t>小召史</t>
  </si>
  <si>
    <t>得男</t>
  </si>
  <si>
    <t>乭眞</t>
  </si>
  <si>
    <t>奴巡牙兵永男不喩順伊</t>
  </si>
  <si>
    <t>贖良府案付束伍別隊保</t>
  </si>
  <si>
    <t>騎兵</t>
  </si>
  <si>
    <t>金守鶴</t>
  </si>
  <si>
    <t>仲山</t>
  </si>
  <si>
    <t>應文</t>
  </si>
  <si>
    <t>金莫世</t>
  </si>
  <si>
    <t>贖良女</t>
  </si>
  <si>
    <t>贖良府案付別隊保</t>
  </si>
  <si>
    <t>次俊</t>
  </si>
  <si>
    <t>益俊</t>
  </si>
  <si>
    <t>龍淵寺</t>
  </si>
  <si>
    <t>極俊</t>
  </si>
  <si>
    <t>俊京</t>
  </si>
  <si>
    <t>故納粟察訪崔逸龍妻</t>
  </si>
  <si>
    <t>梁</t>
  </si>
  <si>
    <t>前司果</t>
  </si>
  <si>
    <t>時伯</t>
  </si>
  <si>
    <t>洪億</t>
  </si>
  <si>
    <t>洪州</t>
  </si>
  <si>
    <t>之士未</t>
  </si>
  <si>
    <t>納粟免軍役</t>
  </si>
  <si>
    <t>彭守</t>
  </si>
  <si>
    <t>彭老不喩彭守</t>
  </si>
  <si>
    <t>前司果主簿</t>
  </si>
  <si>
    <t>士民</t>
  </si>
  <si>
    <t>都金</t>
  </si>
  <si>
    <t>每云</t>
  </si>
  <si>
    <t>八彦</t>
  </si>
  <si>
    <t>生立</t>
  </si>
  <si>
    <t>次屳</t>
  </si>
  <si>
    <t>貴呑</t>
  </si>
  <si>
    <t>斗花</t>
  </si>
  <si>
    <t>斗參</t>
  </si>
  <si>
    <t>季春</t>
  </si>
  <si>
    <t>徐卜</t>
  </si>
  <si>
    <t>加外</t>
  </si>
  <si>
    <t>連德</t>
  </si>
  <si>
    <t>乙花</t>
  </si>
  <si>
    <t>開寧</t>
  </si>
  <si>
    <t>榮立</t>
  </si>
  <si>
    <t>春發</t>
  </si>
  <si>
    <t>都</t>
  </si>
  <si>
    <t>成彦</t>
  </si>
  <si>
    <t>朱益文</t>
  </si>
  <si>
    <t>順川</t>
  </si>
  <si>
    <t>率婦</t>
  </si>
  <si>
    <t>移錄</t>
  </si>
  <si>
    <t>角南初洞李仁右戶</t>
  </si>
  <si>
    <t>斗京</t>
  </si>
  <si>
    <t>斗文</t>
  </si>
  <si>
    <t>病人巡牙兵私奴</t>
  </si>
  <si>
    <t>崔有發</t>
  </si>
  <si>
    <t>士卜</t>
  </si>
  <si>
    <t>軍卜</t>
  </si>
  <si>
    <t>裵云</t>
  </si>
  <si>
    <t>尙伊</t>
  </si>
  <si>
    <t>尙立</t>
  </si>
  <si>
    <t>云哲</t>
  </si>
  <si>
    <t>今先不喩云哲</t>
  </si>
  <si>
    <t>私奴永男</t>
  </si>
  <si>
    <t>永男</t>
  </si>
  <si>
    <t>金唜男</t>
  </si>
  <si>
    <t>全應龍</t>
  </si>
  <si>
    <t>韓立</t>
  </si>
  <si>
    <t>彦眞</t>
  </si>
  <si>
    <t>李道</t>
  </si>
  <si>
    <t>權守</t>
  </si>
  <si>
    <t>某德</t>
  </si>
  <si>
    <t>訓鍊奉事功臣忠義</t>
  </si>
  <si>
    <t>應良</t>
  </si>
  <si>
    <t>李成節</t>
  </si>
  <si>
    <t>立先</t>
  </si>
  <si>
    <t>老迪</t>
  </si>
  <si>
    <t>玄風騎保</t>
  </si>
  <si>
    <t>順長</t>
  </si>
  <si>
    <t>信敏</t>
  </si>
  <si>
    <t>宣務郞濟用監直長</t>
  </si>
  <si>
    <t>千拒守</t>
  </si>
  <si>
    <t>朱</t>
  </si>
  <si>
    <t>希發</t>
  </si>
  <si>
    <t>飛</t>
  </si>
  <si>
    <t>起文</t>
  </si>
  <si>
    <t>金允鶴</t>
  </si>
  <si>
    <t>哲心</t>
  </si>
  <si>
    <t>每玉</t>
  </si>
  <si>
    <t>府案付司饔諸員</t>
  </si>
  <si>
    <t>石立</t>
  </si>
  <si>
    <t>三嘉</t>
  </si>
  <si>
    <t>金貴男</t>
  </si>
  <si>
    <t>不明</t>
  </si>
  <si>
    <t>千山</t>
  </si>
  <si>
    <t>金山</t>
  </si>
  <si>
    <t>石今</t>
  </si>
  <si>
    <t>堤川</t>
  </si>
  <si>
    <t>李迪</t>
  </si>
  <si>
    <t>介</t>
  </si>
  <si>
    <t>月</t>
  </si>
  <si>
    <t>唜長</t>
  </si>
  <si>
    <t>唜種</t>
  </si>
  <si>
    <t>金信立</t>
  </si>
  <si>
    <t>卜乃</t>
  </si>
  <si>
    <t>玉先</t>
  </si>
  <si>
    <t>玉龍</t>
  </si>
  <si>
    <t>有命</t>
  </si>
  <si>
    <t>命海</t>
  </si>
  <si>
    <t>億只</t>
  </si>
  <si>
    <t>李連福</t>
  </si>
  <si>
    <t>承憲</t>
  </si>
  <si>
    <t>士善</t>
  </si>
  <si>
    <t>雄</t>
  </si>
  <si>
    <t>朱陽</t>
  </si>
  <si>
    <t>承每</t>
  </si>
  <si>
    <t>泗川</t>
  </si>
  <si>
    <t>母上同</t>
  </si>
  <si>
    <t>採銀匠秋老迪</t>
  </si>
  <si>
    <t>巡營採銀匠人</t>
  </si>
  <si>
    <t>忠壯衛展力副尉</t>
  </si>
  <si>
    <t>正生</t>
  </si>
  <si>
    <t>連守</t>
  </si>
  <si>
    <t>府案付武學巡帶率軍官</t>
  </si>
  <si>
    <t>榮漢</t>
  </si>
  <si>
    <t>友每</t>
  </si>
  <si>
    <t>希幹</t>
  </si>
  <si>
    <t>誾文</t>
  </si>
  <si>
    <t>秉節校尉行龍驤衛副司果</t>
  </si>
  <si>
    <t>貴萬</t>
  </si>
  <si>
    <t>次良</t>
  </si>
  <si>
    <t>貴千</t>
  </si>
  <si>
    <t>世春</t>
  </si>
  <si>
    <t>丁代</t>
  </si>
  <si>
    <t>意春</t>
  </si>
  <si>
    <t>丁今</t>
  </si>
  <si>
    <t>軟代</t>
  </si>
  <si>
    <t>軟化</t>
  </si>
  <si>
    <t>業武巡帶率</t>
  </si>
  <si>
    <t>弼仁</t>
  </si>
  <si>
    <t>得義</t>
  </si>
  <si>
    <t>金彦龍</t>
  </si>
  <si>
    <t>宣敎郞原從功臣禦侮將軍行訓鍊院判官</t>
  </si>
  <si>
    <t>宋得龍</t>
  </si>
  <si>
    <t>小卜</t>
  </si>
  <si>
    <t>守良代</t>
  </si>
  <si>
    <t>多八里</t>
  </si>
  <si>
    <t>奉月</t>
  </si>
  <si>
    <t>正月</t>
  </si>
  <si>
    <t>婢夫</t>
  </si>
  <si>
    <t>奉上</t>
  </si>
  <si>
    <t>其上典淸道朴藍浦戶</t>
  </si>
  <si>
    <t>府案付武學巡在家</t>
  </si>
  <si>
    <t>必文</t>
  </si>
  <si>
    <t>忠壯衛</t>
  </si>
  <si>
    <t>廷顯</t>
  </si>
  <si>
    <t>擢</t>
  </si>
  <si>
    <t>齡</t>
  </si>
  <si>
    <t>李進生</t>
  </si>
  <si>
    <t>八海</t>
  </si>
  <si>
    <t>察訪</t>
  </si>
  <si>
    <t>崔日龍</t>
  </si>
  <si>
    <t>性海</t>
  </si>
  <si>
    <t>順天</t>
  </si>
  <si>
    <t>儀春</t>
  </si>
  <si>
    <t>萬福</t>
  </si>
  <si>
    <t>李彦世</t>
  </si>
  <si>
    <t>玉化</t>
  </si>
  <si>
    <t>私奴白只</t>
  </si>
  <si>
    <t>權壽</t>
  </si>
  <si>
    <t>勒只</t>
  </si>
  <si>
    <t>金奉今</t>
  </si>
  <si>
    <t>金莫金</t>
  </si>
  <si>
    <t>兪禧</t>
  </si>
  <si>
    <t>今金</t>
  </si>
  <si>
    <t>今上</t>
  </si>
  <si>
    <t>奉今</t>
  </si>
  <si>
    <t>白金不喩己發</t>
  </si>
  <si>
    <t>士化</t>
  </si>
  <si>
    <t>是今</t>
  </si>
  <si>
    <t>戒今</t>
  </si>
  <si>
    <t>士云</t>
  </si>
  <si>
    <t>士進</t>
  </si>
  <si>
    <t>戒介</t>
  </si>
  <si>
    <t>先良</t>
  </si>
  <si>
    <t>全羅道南原</t>
  </si>
  <si>
    <t>慶山武學營將在家軍官</t>
  </si>
  <si>
    <t>惟認</t>
  </si>
  <si>
    <t>友梅</t>
  </si>
  <si>
    <t>月城</t>
  </si>
  <si>
    <t>震南</t>
  </si>
  <si>
    <t>景立</t>
  </si>
  <si>
    <t>彦世</t>
  </si>
  <si>
    <t>李玉男</t>
  </si>
  <si>
    <t>泰祥</t>
  </si>
  <si>
    <t>諸生</t>
  </si>
  <si>
    <t>汗春</t>
  </si>
  <si>
    <t>鶴只</t>
  </si>
  <si>
    <t>唜代</t>
  </si>
  <si>
    <t>明哲</t>
  </si>
  <si>
    <t>原從功臣部將</t>
  </si>
  <si>
    <t>根福</t>
  </si>
  <si>
    <t>戒玉</t>
  </si>
  <si>
    <t>趙春星</t>
  </si>
  <si>
    <t>萬耉</t>
  </si>
  <si>
    <t>萬老</t>
  </si>
  <si>
    <t>妻弟</t>
  </si>
  <si>
    <t>於里召史</t>
  </si>
  <si>
    <t>梁山南面朴翊漢戶</t>
  </si>
  <si>
    <t>禾豆只</t>
  </si>
  <si>
    <t>密陽南面朴承善戶</t>
  </si>
  <si>
    <t>府案付京步兵</t>
  </si>
  <si>
    <t>永每</t>
  </si>
  <si>
    <t>金允世</t>
  </si>
  <si>
    <t>石生</t>
  </si>
  <si>
    <t>永介</t>
  </si>
  <si>
    <t>善邦</t>
  </si>
  <si>
    <t>得贊</t>
  </si>
  <si>
    <t>軍功兼司僕守門將</t>
  </si>
  <si>
    <t>李耉南</t>
  </si>
  <si>
    <t>私奴生日</t>
  </si>
  <si>
    <t>戒敏</t>
  </si>
  <si>
    <t>從立</t>
  </si>
  <si>
    <t>生</t>
  </si>
  <si>
    <t>張貴連</t>
  </si>
  <si>
    <t>生日</t>
  </si>
  <si>
    <t>金萬益</t>
  </si>
  <si>
    <t>黃永發</t>
  </si>
  <si>
    <t>寡良女</t>
  </si>
  <si>
    <t>出身司果</t>
  </si>
  <si>
    <t>同里全仁右戶</t>
  </si>
  <si>
    <t>台生</t>
  </si>
  <si>
    <t>儀龍</t>
  </si>
  <si>
    <t>彦起</t>
  </si>
  <si>
    <t>石</t>
  </si>
  <si>
    <t>金興彔</t>
  </si>
  <si>
    <t>介生</t>
  </si>
  <si>
    <t>石化</t>
  </si>
  <si>
    <t>鰥夫</t>
  </si>
  <si>
    <t>淸道烽燧軍</t>
  </si>
  <si>
    <t>台云</t>
  </si>
  <si>
    <t>弟妻</t>
  </si>
  <si>
    <t>未春</t>
  </si>
  <si>
    <t>俊伊</t>
  </si>
  <si>
    <t>金順文</t>
  </si>
  <si>
    <t>趙夢男</t>
  </si>
  <si>
    <t>後永</t>
  </si>
  <si>
    <t>後男</t>
  </si>
  <si>
    <t>敏</t>
  </si>
  <si>
    <t>私奴戒宗</t>
  </si>
  <si>
    <t>戒宗</t>
  </si>
  <si>
    <t>同州</t>
  </si>
  <si>
    <t>晉士</t>
  </si>
  <si>
    <t>趙塞</t>
  </si>
  <si>
    <t>業山</t>
  </si>
  <si>
    <t>正卜</t>
  </si>
  <si>
    <t>于音山</t>
  </si>
  <si>
    <t>貴香</t>
  </si>
  <si>
    <t>呂元徵</t>
  </si>
  <si>
    <t>南希卜</t>
  </si>
  <si>
    <t>命進</t>
  </si>
  <si>
    <t>之卜</t>
  </si>
  <si>
    <t>愛淑</t>
  </si>
  <si>
    <t>八玉</t>
  </si>
  <si>
    <t>京才人</t>
  </si>
  <si>
    <t>種同</t>
  </si>
  <si>
    <t>李聖倍</t>
  </si>
  <si>
    <t>仁伊</t>
  </si>
  <si>
    <t>命尙</t>
  </si>
  <si>
    <t>蟠</t>
  </si>
  <si>
    <t>鰥夫良人</t>
  </si>
  <si>
    <t>己先</t>
  </si>
  <si>
    <t>德生</t>
  </si>
  <si>
    <t>萬年</t>
  </si>
  <si>
    <t>吳乭山</t>
  </si>
  <si>
    <t>私奴士安</t>
  </si>
  <si>
    <t>士安</t>
  </si>
  <si>
    <t>進士</t>
  </si>
  <si>
    <t>趙國</t>
  </si>
  <si>
    <t>高士京</t>
  </si>
  <si>
    <t>尙連</t>
  </si>
  <si>
    <t>孫戒弘</t>
  </si>
  <si>
    <t>億今</t>
  </si>
  <si>
    <t>崔承哲</t>
  </si>
  <si>
    <t>李生立</t>
  </si>
  <si>
    <t>貴上</t>
  </si>
  <si>
    <t>介門</t>
  </si>
  <si>
    <t>李山卜</t>
  </si>
  <si>
    <t>以男不喩是男</t>
  </si>
  <si>
    <t>府案付司贍寺奴巡牙兵</t>
  </si>
  <si>
    <t>太進</t>
  </si>
  <si>
    <t>金丁卜</t>
  </si>
  <si>
    <t>云安</t>
  </si>
  <si>
    <t>崔福彔</t>
  </si>
  <si>
    <t>黑彔</t>
  </si>
  <si>
    <t>申虎</t>
  </si>
  <si>
    <t>高</t>
  </si>
  <si>
    <t>士立</t>
  </si>
  <si>
    <t>愛上</t>
  </si>
  <si>
    <t>進發不喩愛上</t>
  </si>
  <si>
    <t>先白</t>
  </si>
  <si>
    <t>進春</t>
  </si>
  <si>
    <t>順之</t>
  </si>
  <si>
    <t>步兵主鎭老除</t>
  </si>
  <si>
    <t>者己同</t>
  </si>
  <si>
    <t>申順卜</t>
  </si>
  <si>
    <t>春陽</t>
  </si>
  <si>
    <t>有同</t>
  </si>
  <si>
    <t>世安</t>
  </si>
  <si>
    <t>西安不喩世安</t>
  </si>
  <si>
    <t>太今</t>
  </si>
  <si>
    <t>義分</t>
  </si>
  <si>
    <t>壻</t>
  </si>
  <si>
    <t>黃山驛保</t>
  </si>
  <si>
    <t>戒好</t>
  </si>
  <si>
    <t>私奴巡牙兵居士</t>
  </si>
  <si>
    <t>西日</t>
  </si>
  <si>
    <t>高士仁</t>
  </si>
  <si>
    <t>沈漢弼</t>
  </si>
  <si>
    <t>上伊</t>
  </si>
  <si>
    <t>每代</t>
  </si>
  <si>
    <t>億上</t>
  </si>
  <si>
    <t>訥訖</t>
  </si>
  <si>
    <t>記官</t>
  </si>
  <si>
    <t>李忠老</t>
  </si>
  <si>
    <t>府案付武學巡帶率</t>
  </si>
  <si>
    <t>府案付司贍寺婢</t>
  </si>
  <si>
    <t>太白</t>
  </si>
  <si>
    <t>平海</t>
  </si>
  <si>
    <t>寺奴巡弓匠人</t>
  </si>
  <si>
    <t>儀發</t>
  </si>
  <si>
    <t>寺奴巡營弓人</t>
  </si>
  <si>
    <t>仁哲</t>
  </si>
  <si>
    <t>古邑進</t>
  </si>
  <si>
    <t>鰥夫私奴巡牙兵</t>
  </si>
  <si>
    <t>千玉良</t>
  </si>
  <si>
    <t>進世</t>
  </si>
  <si>
    <t>永乞</t>
  </si>
  <si>
    <t>府案付義盈庫寺奴巡牙兵</t>
  </si>
  <si>
    <t>乭先</t>
  </si>
  <si>
    <t>李唜生</t>
  </si>
  <si>
    <t>連進</t>
  </si>
  <si>
    <t>朴連上</t>
  </si>
  <si>
    <t>老今</t>
  </si>
  <si>
    <t>今卜</t>
  </si>
  <si>
    <t>御營軍老除兼司僕禦侮將軍</t>
  </si>
  <si>
    <t>士玉</t>
  </si>
  <si>
    <t>官吏</t>
  </si>
  <si>
    <t>李汝俊</t>
  </si>
  <si>
    <t>妻母</t>
  </si>
  <si>
    <t>千進</t>
  </si>
  <si>
    <t>淸道案付司贍寺奴束伍</t>
  </si>
  <si>
    <t>永民</t>
  </si>
  <si>
    <t>李唜進</t>
  </si>
  <si>
    <t>每鶴</t>
  </si>
  <si>
    <t>金三卞</t>
  </si>
  <si>
    <t>貴分</t>
  </si>
  <si>
    <t>原州</t>
  </si>
  <si>
    <t>前郡守</t>
  </si>
  <si>
    <t>金善徵</t>
  </si>
  <si>
    <t>曺千男</t>
  </si>
  <si>
    <t>石春</t>
  </si>
  <si>
    <t>鶴良</t>
  </si>
  <si>
    <t>戒奉</t>
  </si>
  <si>
    <t>石金伊</t>
  </si>
  <si>
    <t>鐵城</t>
  </si>
  <si>
    <t>率繼母</t>
  </si>
  <si>
    <t>戒惡</t>
  </si>
  <si>
    <t>守南面夫乙山里李弘男戶</t>
  </si>
  <si>
    <t>太漢</t>
  </si>
  <si>
    <t>愛丁</t>
  </si>
  <si>
    <t>愛進</t>
  </si>
  <si>
    <t>愛命</t>
  </si>
  <si>
    <t>李春</t>
  </si>
  <si>
    <t>千命</t>
  </si>
  <si>
    <t>生員</t>
  </si>
  <si>
    <t>南次金</t>
  </si>
  <si>
    <t>億守</t>
  </si>
  <si>
    <t>億春</t>
  </si>
  <si>
    <t>率雇工</t>
  </si>
  <si>
    <t>是春</t>
  </si>
  <si>
    <t>買奴淸道束伍</t>
  </si>
  <si>
    <t>騎保李牙全</t>
  </si>
  <si>
    <t>贖良幽山驛保巡牙兵</t>
  </si>
  <si>
    <t>牙全</t>
  </si>
  <si>
    <t>淸道案付寺婢</t>
  </si>
  <si>
    <t>戒每</t>
  </si>
  <si>
    <t>就丁</t>
  </si>
  <si>
    <t>白介</t>
  </si>
  <si>
    <t>李元昌</t>
  </si>
  <si>
    <t>卞生</t>
  </si>
  <si>
    <t>昌原案付寺婢</t>
  </si>
  <si>
    <t>士花</t>
  </si>
  <si>
    <t>己奉</t>
  </si>
  <si>
    <t>玄風案付司贍寺奴巡牙兵</t>
  </si>
  <si>
    <t>銀夫</t>
  </si>
  <si>
    <t>唜夫</t>
  </si>
  <si>
    <t>白先龍</t>
  </si>
  <si>
    <t>應卜</t>
  </si>
  <si>
    <t>石每</t>
  </si>
  <si>
    <t>驛保</t>
  </si>
  <si>
    <t>以還</t>
  </si>
  <si>
    <t>贖良幽山驛保</t>
  </si>
  <si>
    <t>還日</t>
  </si>
  <si>
    <t>私奴不喩贖良幽山驛保還日</t>
  </si>
  <si>
    <t>哲信</t>
  </si>
  <si>
    <t>玄風案付司贍寺奴</t>
  </si>
  <si>
    <t>愛陽</t>
  </si>
  <si>
    <t>無鶴</t>
  </si>
  <si>
    <t>萬億</t>
  </si>
  <si>
    <t>率孫子</t>
  </si>
  <si>
    <t>千守</t>
  </si>
  <si>
    <t>萬守</t>
  </si>
  <si>
    <t>淸道書院奴</t>
  </si>
  <si>
    <t>判書</t>
  </si>
  <si>
    <t>呂以徵</t>
  </si>
  <si>
    <t>儀立</t>
  </si>
  <si>
    <t>儀進</t>
  </si>
  <si>
    <t>淸道案付校婢</t>
  </si>
  <si>
    <t>莫春</t>
  </si>
  <si>
    <t>湧泉寺淨學戶</t>
  </si>
  <si>
    <t>云日</t>
  </si>
  <si>
    <t>云白</t>
  </si>
  <si>
    <t>先卜</t>
  </si>
  <si>
    <t>鄭承明</t>
  </si>
  <si>
    <t>汗卜</t>
  </si>
  <si>
    <t>孫春</t>
  </si>
  <si>
    <t>李永必</t>
  </si>
  <si>
    <t>士生</t>
  </si>
  <si>
    <t>進卜</t>
  </si>
  <si>
    <t>以達</t>
  </si>
  <si>
    <t>湧泉寺淨湜戶</t>
  </si>
  <si>
    <t>是達</t>
  </si>
  <si>
    <t>進先</t>
  </si>
  <si>
    <t>禁衛保郭億民</t>
  </si>
  <si>
    <t>億民</t>
  </si>
  <si>
    <t>先風</t>
  </si>
  <si>
    <t>風失</t>
  </si>
  <si>
    <t>嚴春良</t>
  </si>
  <si>
    <t>李望右</t>
  </si>
  <si>
    <t>武仁</t>
  </si>
  <si>
    <t>銀希</t>
  </si>
  <si>
    <t>率妻父</t>
  </si>
  <si>
    <t>私奴巡營火砲匠人</t>
  </si>
  <si>
    <t>海生</t>
  </si>
  <si>
    <t>今進</t>
  </si>
  <si>
    <t>馬文連</t>
  </si>
  <si>
    <t>松羅驛婢</t>
  </si>
  <si>
    <t>應金</t>
  </si>
  <si>
    <t>栗音進</t>
  </si>
  <si>
    <t>應花</t>
  </si>
  <si>
    <t>李㐚未</t>
  </si>
  <si>
    <t>海男</t>
  </si>
  <si>
    <t>世敏</t>
  </si>
  <si>
    <t>龍立</t>
  </si>
  <si>
    <t>容守</t>
  </si>
  <si>
    <t>鄭白金伊</t>
  </si>
  <si>
    <t>永邦</t>
  </si>
  <si>
    <t>折衝將軍</t>
  </si>
  <si>
    <t>殷國</t>
  </si>
  <si>
    <t>金士申</t>
  </si>
  <si>
    <t>進元</t>
  </si>
  <si>
    <t>守正</t>
  </si>
  <si>
    <t>毛老金</t>
  </si>
  <si>
    <t>時白</t>
  </si>
  <si>
    <t>羅先</t>
  </si>
  <si>
    <t>金戒立</t>
  </si>
  <si>
    <t>雙山驛保</t>
  </si>
  <si>
    <t>從末</t>
  </si>
  <si>
    <t>李柱興</t>
  </si>
  <si>
    <t>朴大立</t>
  </si>
  <si>
    <t>命伊</t>
  </si>
  <si>
    <t>自分</t>
  </si>
  <si>
    <t>乭今</t>
  </si>
  <si>
    <t>私奴而男</t>
  </si>
  <si>
    <t>而男</t>
  </si>
  <si>
    <t>李日守</t>
  </si>
  <si>
    <t>洽春</t>
  </si>
  <si>
    <t>金上</t>
  </si>
  <si>
    <t>業上</t>
  </si>
  <si>
    <t>李春不喩洽春</t>
  </si>
  <si>
    <t>鋤分</t>
  </si>
  <si>
    <t>鶴立</t>
  </si>
  <si>
    <t>日孫</t>
  </si>
  <si>
    <t>戊今</t>
  </si>
  <si>
    <t>在達</t>
  </si>
  <si>
    <t>玉堂</t>
  </si>
  <si>
    <t>玉郞</t>
  </si>
  <si>
    <t>克達</t>
  </si>
  <si>
    <t>汝達</t>
  </si>
  <si>
    <t>厚先</t>
  </si>
  <si>
    <t>愛元</t>
  </si>
  <si>
    <t>彦國</t>
  </si>
  <si>
    <t>內禁衛</t>
  </si>
  <si>
    <t>允己</t>
  </si>
  <si>
    <t>步兵</t>
  </si>
  <si>
    <t>林汗</t>
  </si>
  <si>
    <t>文世</t>
  </si>
  <si>
    <t>丁文</t>
  </si>
  <si>
    <t>梁玉立</t>
  </si>
  <si>
    <t>命哲</t>
  </si>
  <si>
    <t>上今</t>
  </si>
  <si>
    <t>辛酉逃亡</t>
  </si>
  <si>
    <t>進京</t>
  </si>
  <si>
    <t>弘立</t>
  </si>
  <si>
    <t>石加</t>
  </si>
  <si>
    <t>林</t>
  </si>
  <si>
    <t>玄守陽</t>
  </si>
  <si>
    <t>千發</t>
  </si>
  <si>
    <t>李千命</t>
  </si>
  <si>
    <t>仲傑</t>
  </si>
  <si>
    <t>進玉</t>
  </si>
  <si>
    <t>守西面夫乙山里李光挺戶</t>
  </si>
  <si>
    <t>勤力副尉巡水鐵匠</t>
  </si>
  <si>
    <t>銀石</t>
  </si>
  <si>
    <t>嚴</t>
  </si>
  <si>
    <t>梅春</t>
  </si>
  <si>
    <t>千老</t>
  </si>
  <si>
    <t>崇</t>
  </si>
  <si>
    <t>李大春</t>
  </si>
  <si>
    <t>私奴唜先</t>
  </si>
  <si>
    <t>唜先</t>
  </si>
  <si>
    <t>呂爾徵</t>
  </si>
  <si>
    <t>李儀立</t>
  </si>
  <si>
    <t>丁分</t>
  </si>
  <si>
    <t>徐岩回</t>
  </si>
  <si>
    <t>裵成汗</t>
  </si>
  <si>
    <t>五十介</t>
  </si>
  <si>
    <t>介金</t>
  </si>
  <si>
    <t>時云</t>
  </si>
  <si>
    <t>以春</t>
  </si>
  <si>
    <t>丁卜</t>
  </si>
  <si>
    <t>自龍</t>
  </si>
  <si>
    <t>應介</t>
  </si>
  <si>
    <t>己卜</t>
  </si>
  <si>
    <t>金䪪未</t>
  </si>
  <si>
    <t>厚里春</t>
  </si>
  <si>
    <t>白生</t>
  </si>
  <si>
    <t>白龍</t>
  </si>
  <si>
    <t>㗟金</t>
  </si>
  <si>
    <t>私奴鰥夫巡牙兵</t>
  </si>
  <si>
    <t>韓振起</t>
  </si>
  <si>
    <t>戒先</t>
  </si>
  <si>
    <t>英</t>
  </si>
  <si>
    <t>崔守元</t>
  </si>
  <si>
    <t>父驛吏不喩正兵禾豆只不喩英</t>
  </si>
  <si>
    <t>義城</t>
  </si>
  <si>
    <t>孫石助</t>
  </si>
  <si>
    <t>玉介</t>
  </si>
  <si>
    <t>守石</t>
  </si>
  <si>
    <t>山乭伊</t>
  </si>
  <si>
    <t>世迪</t>
  </si>
  <si>
    <t>世今</t>
  </si>
  <si>
    <t>世奉</t>
  </si>
  <si>
    <t>府案付工曹匠保</t>
  </si>
  <si>
    <t>允卜</t>
  </si>
  <si>
    <t>黃石</t>
  </si>
  <si>
    <t>凡軍</t>
  </si>
  <si>
    <t>金同春</t>
  </si>
  <si>
    <t>永俊</t>
  </si>
  <si>
    <t>淑只</t>
  </si>
  <si>
    <t>鄭日卜</t>
  </si>
  <si>
    <t>進江</t>
  </si>
  <si>
    <t>永先</t>
  </si>
  <si>
    <t>允進</t>
  </si>
  <si>
    <t>守發</t>
  </si>
  <si>
    <t>驛保黃命發</t>
  </si>
  <si>
    <t>贖良吾西驛保</t>
  </si>
  <si>
    <t>莫眞</t>
  </si>
  <si>
    <t>銀今</t>
  </si>
  <si>
    <t>郭興之</t>
  </si>
  <si>
    <t>全日卜</t>
  </si>
  <si>
    <t>東山</t>
  </si>
  <si>
    <t>李莫山</t>
  </si>
  <si>
    <t>㗟今</t>
  </si>
  <si>
    <t>希山</t>
  </si>
  <si>
    <t>唜分</t>
  </si>
  <si>
    <t>崔希山</t>
  </si>
  <si>
    <t>銀陽</t>
  </si>
  <si>
    <t>命介</t>
  </si>
  <si>
    <t>午生</t>
  </si>
  <si>
    <t>得奉</t>
  </si>
  <si>
    <t>先致</t>
  </si>
  <si>
    <t>江牙致</t>
  </si>
  <si>
    <t>龍分</t>
  </si>
  <si>
    <t>莫良</t>
  </si>
  <si>
    <t>莫千</t>
  </si>
  <si>
    <t>吾西驛保</t>
  </si>
  <si>
    <t>毛老</t>
  </si>
  <si>
    <t>毛老春</t>
  </si>
  <si>
    <t>私奴乭同故妻</t>
  </si>
  <si>
    <t>卜龍</t>
  </si>
  <si>
    <t>世卜</t>
  </si>
  <si>
    <t>司贍寺奴巡牙兵</t>
  </si>
  <si>
    <t>石碧</t>
  </si>
  <si>
    <t>古音進</t>
  </si>
  <si>
    <t>私奴府將官廳下典</t>
  </si>
  <si>
    <t>朴日世</t>
  </si>
  <si>
    <t>愛分</t>
  </si>
  <si>
    <t>順日</t>
  </si>
  <si>
    <t>金卜</t>
  </si>
  <si>
    <t>曺男</t>
  </si>
  <si>
    <t>順龍</t>
  </si>
  <si>
    <t>贖良丁黃福只</t>
  </si>
  <si>
    <t>贖良丁</t>
  </si>
  <si>
    <t>福只</t>
  </si>
  <si>
    <t>黃息只</t>
  </si>
  <si>
    <t>金東春</t>
  </si>
  <si>
    <t>仁東</t>
  </si>
  <si>
    <t>乭卜</t>
  </si>
  <si>
    <t>吾西驛保不喩禁衛保永立</t>
  </si>
  <si>
    <t>莫德</t>
  </si>
  <si>
    <t>尙衣院寺奴夢男故妻</t>
  </si>
  <si>
    <t>義興</t>
  </si>
  <si>
    <t>崔民得</t>
  </si>
  <si>
    <t>交植</t>
  </si>
  <si>
    <t>夢今</t>
  </si>
  <si>
    <t>巡水鐵匠巡牙兵</t>
  </si>
  <si>
    <t>曺</t>
  </si>
  <si>
    <t>乭金</t>
  </si>
  <si>
    <t>男</t>
  </si>
  <si>
    <t>㗡同</t>
  </si>
  <si>
    <t>金男</t>
  </si>
  <si>
    <t>鄭日金</t>
  </si>
  <si>
    <t>是安</t>
  </si>
  <si>
    <t>巡水鐵保</t>
  </si>
  <si>
    <t>時萬</t>
  </si>
  <si>
    <t>守丁</t>
  </si>
  <si>
    <t>新寧炮保老除</t>
  </si>
  <si>
    <t>呂泉</t>
  </si>
  <si>
    <t>儀中</t>
  </si>
  <si>
    <t>戒同</t>
  </si>
  <si>
    <t>吳千會</t>
  </si>
  <si>
    <t>居昌</t>
  </si>
  <si>
    <t>次玉</t>
  </si>
  <si>
    <t>貴丹</t>
  </si>
  <si>
    <t>戒民</t>
  </si>
  <si>
    <t>鄭順</t>
  </si>
  <si>
    <t>昌世</t>
  </si>
  <si>
    <t>昌守</t>
  </si>
  <si>
    <t>金戒信</t>
  </si>
  <si>
    <t>士今</t>
  </si>
  <si>
    <t>春乭伊</t>
  </si>
  <si>
    <t>彦右</t>
  </si>
  <si>
    <t>御保李成立</t>
  </si>
  <si>
    <t>御保老除</t>
  </si>
  <si>
    <t>文上</t>
  </si>
  <si>
    <t>洪世成</t>
  </si>
  <si>
    <t>春今</t>
  </si>
  <si>
    <t>金唜同</t>
  </si>
  <si>
    <t>府案付騎保主鎭軍</t>
  </si>
  <si>
    <t>丁元</t>
  </si>
  <si>
    <t>貴進</t>
  </si>
  <si>
    <t>省峴驛保</t>
  </si>
  <si>
    <t>㗡男</t>
  </si>
  <si>
    <t>地</t>
  </si>
  <si>
    <t>金云</t>
  </si>
  <si>
    <t>今伊</t>
  </si>
  <si>
    <t>金唜卜</t>
  </si>
  <si>
    <t>呂</t>
  </si>
  <si>
    <t>東俊</t>
  </si>
  <si>
    <t>後載</t>
  </si>
  <si>
    <t>將仕郞</t>
  </si>
  <si>
    <t>興周</t>
  </si>
  <si>
    <t>全潤龍</t>
  </si>
  <si>
    <t>權知訓鍊院奉事</t>
  </si>
  <si>
    <t>大一</t>
  </si>
  <si>
    <t>禦侮將軍訓鍊院原從功臣</t>
  </si>
  <si>
    <t>夢起</t>
  </si>
  <si>
    <t>通政大夫工曹參議</t>
  </si>
  <si>
    <t>輔天</t>
  </si>
  <si>
    <t>白延壽</t>
  </si>
  <si>
    <t>熙俊</t>
  </si>
  <si>
    <t>世俊</t>
  </si>
  <si>
    <t>永花</t>
  </si>
  <si>
    <t>貴非</t>
  </si>
  <si>
    <t>永甲</t>
  </si>
  <si>
    <t>等辛亥逃亡</t>
  </si>
  <si>
    <t>庚子逃亡</t>
  </si>
  <si>
    <t>逃亡</t>
  </si>
  <si>
    <t>樑</t>
  </si>
  <si>
    <t>應鳴</t>
  </si>
  <si>
    <t>遇鍊</t>
  </si>
  <si>
    <t>朴俊龍</t>
  </si>
  <si>
    <t>必亨</t>
  </si>
  <si>
    <t>日還</t>
  </si>
  <si>
    <t>金承立</t>
  </si>
  <si>
    <t>江春</t>
  </si>
  <si>
    <t>命先</t>
  </si>
  <si>
    <t>乭上</t>
  </si>
  <si>
    <t>幽山驛吏病人</t>
  </si>
  <si>
    <t>永</t>
  </si>
  <si>
    <t>朴彭載</t>
  </si>
  <si>
    <t>金介世</t>
  </si>
  <si>
    <t>哲伊</t>
  </si>
  <si>
    <t>哲明</t>
  </si>
  <si>
    <t>李仁伊</t>
  </si>
  <si>
    <t>寺奴貴生</t>
  </si>
  <si>
    <t>海節</t>
  </si>
  <si>
    <t>柳星</t>
  </si>
  <si>
    <t>白立</t>
  </si>
  <si>
    <t>風上</t>
  </si>
  <si>
    <t>妻良女不喩私婢海節</t>
  </si>
  <si>
    <t>千玉</t>
  </si>
  <si>
    <t>俊右</t>
  </si>
  <si>
    <t>達亡</t>
  </si>
  <si>
    <t>仁世</t>
  </si>
  <si>
    <t>裵石同</t>
  </si>
  <si>
    <t>儀分</t>
  </si>
  <si>
    <t>主鎭</t>
  </si>
  <si>
    <t>春良</t>
  </si>
  <si>
    <t>上連</t>
  </si>
  <si>
    <t>省峴驛吏</t>
  </si>
  <si>
    <t>萬世</t>
  </si>
  <si>
    <t>命好</t>
  </si>
  <si>
    <t>永順</t>
  </si>
  <si>
    <t>張希夫</t>
  </si>
  <si>
    <t>趙月江</t>
  </si>
  <si>
    <t>月金</t>
  </si>
  <si>
    <t>南金</t>
  </si>
  <si>
    <t>七元</t>
  </si>
  <si>
    <t>應化</t>
  </si>
  <si>
    <t>府案付步兵</t>
  </si>
  <si>
    <t>貴民</t>
  </si>
  <si>
    <t>俊</t>
  </si>
  <si>
    <t>徐今金</t>
  </si>
  <si>
    <t>良日</t>
  </si>
  <si>
    <t>良右</t>
  </si>
  <si>
    <t>良先</t>
  </si>
  <si>
    <t>林必達</t>
  </si>
  <si>
    <t>奉春</t>
  </si>
  <si>
    <t>萬右</t>
  </si>
  <si>
    <t>水鐵匠私奴乙生</t>
  </si>
  <si>
    <t>府案付水鐵匠私奴</t>
  </si>
  <si>
    <t>乙生</t>
  </si>
  <si>
    <t>儀眞</t>
  </si>
  <si>
    <t>府案付水鐵匠</t>
  </si>
  <si>
    <t>府案付水鐵匠交河驛吏</t>
  </si>
  <si>
    <t>福</t>
  </si>
  <si>
    <t>江陵</t>
  </si>
  <si>
    <t>金彔</t>
  </si>
  <si>
    <t>水鐵匠</t>
  </si>
  <si>
    <t>龍乞</t>
  </si>
  <si>
    <t>訥里</t>
  </si>
  <si>
    <t>莫生</t>
  </si>
  <si>
    <t>金奉伊</t>
  </si>
  <si>
    <t>道生</t>
  </si>
  <si>
    <t>甲生</t>
  </si>
  <si>
    <t>介男</t>
  </si>
  <si>
    <t>朴金</t>
  </si>
  <si>
    <t>生男</t>
  </si>
  <si>
    <t>松立</t>
  </si>
  <si>
    <t>松男</t>
  </si>
  <si>
    <t>承立</t>
  </si>
  <si>
    <t>順男</t>
  </si>
  <si>
    <t>順生</t>
  </si>
  <si>
    <t>李德生</t>
  </si>
  <si>
    <t>龍男</t>
  </si>
  <si>
    <t>姜守男</t>
  </si>
  <si>
    <t>水鐵匠全士日</t>
  </si>
  <si>
    <t>士日</t>
  </si>
  <si>
    <t>文伊</t>
  </si>
  <si>
    <t>以秋</t>
  </si>
  <si>
    <t>金守卜</t>
  </si>
  <si>
    <t>唜女</t>
  </si>
  <si>
    <t>唜致</t>
  </si>
  <si>
    <t>進夫</t>
  </si>
  <si>
    <t>李連</t>
  </si>
  <si>
    <t>金日龍</t>
  </si>
  <si>
    <t>生伊</t>
  </si>
  <si>
    <t>粉女</t>
  </si>
  <si>
    <t>流來良丁</t>
  </si>
  <si>
    <t>㗡山</t>
  </si>
  <si>
    <t>朴儉山</t>
  </si>
  <si>
    <t>奉京</t>
  </si>
  <si>
    <t>順己</t>
  </si>
  <si>
    <t>還俗水鐵匠</t>
  </si>
  <si>
    <t>業</t>
  </si>
  <si>
    <t>己龍</t>
  </si>
  <si>
    <t>金莫生</t>
  </si>
  <si>
    <t>義州</t>
  </si>
  <si>
    <t>億夫</t>
  </si>
  <si>
    <t>崔金伊</t>
  </si>
  <si>
    <t>懷德</t>
  </si>
  <si>
    <t>朴莫生</t>
  </si>
  <si>
    <t>戒光</t>
  </si>
  <si>
    <t>流來居士</t>
  </si>
  <si>
    <t>承汗</t>
  </si>
  <si>
    <t>乭男</t>
  </si>
  <si>
    <t>命今</t>
  </si>
  <si>
    <t>府案付司贍寺奴巡牙兵居士</t>
  </si>
  <si>
    <t>命生</t>
  </si>
  <si>
    <t>金老</t>
  </si>
  <si>
    <t>三月</t>
  </si>
  <si>
    <t>儉同</t>
  </si>
  <si>
    <t>夫實</t>
  </si>
  <si>
    <t>許弄介</t>
  </si>
  <si>
    <t>戒京</t>
  </si>
  <si>
    <t>得京</t>
  </si>
  <si>
    <t>私奴仁立</t>
  </si>
  <si>
    <t>仁立</t>
  </si>
  <si>
    <t>李貴漢</t>
  </si>
  <si>
    <t>李今春</t>
  </si>
  <si>
    <t>菊花同</t>
  </si>
  <si>
    <t>李春蘭</t>
  </si>
  <si>
    <t>貞玉</t>
  </si>
  <si>
    <t>貴成</t>
  </si>
  <si>
    <t>卜春</t>
  </si>
  <si>
    <t>伏龍</t>
  </si>
  <si>
    <t>愛仁</t>
  </si>
  <si>
    <t>李壽徵</t>
  </si>
  <si>
    <t>世生</t>
  </si>
  <si>
    <t>世男</t>
  </si>
  <si>
    <t>崔乭金伊</t>
  </si>
  <si>
    <t>申</t>
  </si>
  <si>
    <t>壽徵</t>
  </si>
  <si>
    <t>厚明</t>
  </si>
  <si>
    <t>慶凝</t>
  </si>
  <si>
    <t>勵節校尉</t>
  </si>
  <si>
    <t>虞龍</t>
  </si>
  <si>
    <t>龍驤衛副司果行守門將</t>
  </si>
  <si>
    <t>朴元義</t>
  </si>
  <si>
    <t>應泰</t>
  </si>
  <si>
    <t>承仕郞</t>
  </si>
  <si>
    <t>承仕郞軍資監參奉</t>
  </si>
  <si>
    <t>宣略將軍龍驤衛副司果</t>
  </si>
  <si>
    <t>辛元慶</t>
  </si>
  <si>
    <t>寧越</t>
  </si>
  <si>
    <t>石代</t>
  </si>
  <si>
    <t>李得發</t>
  </si>
  <si>
    <t>千乃</t>
  </si>
  <si>
    <t>己林介</t>
  </si>
  <si>
    <t>允長</t>
  </si>
  <si>
    <t>彦介</t>
  </si>
  <si>
    <t>朴男</t>
  </si>
  <si>
    <t>大男</t>
  </si>
  <si>
    <t>申春</t>
  </si>
  <si>
    <t>己里介</t>
  </si>
  <si>
    <t>密陽權以衡戶</t>
  </si>
  <si>
    <t>戒花</t>
  </si>
  <si>
    <t>瑩徵</t>
  </si>
  <si>
    <t>石男</t>
  </si>
  <si>
    <t>玉上</t>
  </si>
  <si>
    <t>宜玉</t>
  </si>
  <si>
    <t>己生</t>
  </si>
  <si>
    <t>申今</t>
  </si>
  <si>
    <t>永分</t>
  </si>
  <si>
    <t>斗民</t>
  </si>
  <si>
    <t>李碩興</t>
  </si>
  <si>
    <t>承吉</t>
  </si>
  <si>
    <t>驪州</t>
  </si>
  <si>
    <t>鄭時成</t>
  </si>
  <si>
    <t>億孫</t>
  </si>
  <si>
    <t>億山</t>
  </si>
  <si>
    <t>崔乭金</t>
  </si>
  <si>
    <t>驛吏裵信立</t>
  </si>
  <si>
    <t>儉孫</t>
  </si>
  <si>
    <t>崔守義</t>
  </si>
  <si>
    <t>世</t>
  </si>
  <si>
    <t>信汗</t>
  </si>
  <si>
    <t>應明</t>
  </si>
  <si>
    <t>許命先</t>
  </si>
  <si>
    <t>草良</t>
  </si>
  <si>
    <t>有還</t>
  </si>
  <si>
    <t>每生</t>
  </si>
  <si>
    <t>贖良府案付水保巡牙兵</t>
  </si>
  <si>
    <t>贖良</t>
  </si>
  <si>
    <t>時伊</t>
  </si>
  <si>
    <t>成伊</t>
  </si>
  <si>
    <t>乫山</t>
  </si>
  <si>
    <t>元士立</t>
  </si>
  <si>
    <t>丹陽</t>
  </si>
  <si>
    <t>武業</t>
  </si>
  <si>
    <t>從文</t>
  </si>
  <si>
    <t>李從眞</t>
  </si>
  <si>
    <t>曄伊</t>
  </si>
  <si>
    <t>趙仁甫</t>
  </si>
  <si>
    <t>朴生</t>
  </si>
  <si>
    <t>趙分進</t>
  </si>
  <si>
    <t>乫同</t>
  </si>
  <si>
    <t>趙德伊</t>
  </si>
  <si>
    <t>得春</t>
  </si>
  <si>
    <t>金禮</t>
  </si>
  <si>
    <t>進男</t>
  </si>
  <si>
    <t>花園乃仁里葛以發戶</t>
  </si>
  <si>
    <t>府案付水保束伍軍鰥夫</t>
  </si>
  <si>
    <t>守必</t>
  </si>
  <si>
    <t>奉化</t>
  </si>
  <si>
    <t>金世云</t>
  </si>
  <si>
    <t>進方</t>
  </si>
  <si>
    <t>玄風案付騎保</t>
  </si>
  <si>
    <t>貴誕</t>
  </si>
  <si>
    <t>李必榮</t>
  </si>
  <si>
    <t>鄭立</t>
  </si>
  <si>
    <t>仁良</t>
  </si>
  <si>
    <t>德立</t>
  </si>
  <si>
    <t>仁夫</t>
  </si>
  <si>
    <t>永今</t>
  </si>
  <si>
    <t>私奴曺活伊</t>
  </si>
  <si>
    <t>應白</t>
  </si>
  <si>
    <t>得順</t>
  </si>
  <si>
    <t>自良</t>
  </si>
  <si>
    <t>後守</t>
  </si>
  <si>
    <t>振男</t>
  </si>
  <si>
    <t>福失</t>
  </si>
  <si>
    <t>仇㐚未</t>
  </si>
  <si>
    <t>盈德</t>
  </si>
  <si>
    <t>解顔西夫乙里朴順永戶</t>
  </si>
  <si>
    <t>業眞</t>
  </si>
  <si>
    <t>莫元</t>
  </si>
  <si>
    <t>彦今</t>
  </si>
  <si>
    <t>淸河</t>
  </si>
  <si>
    <t>未生</t>
  </si>
  <si>
    <t>密生</t>
  </si>
  <si>
    <t>金太生</t>
  </si>
  <si>
    <t>尙仁</t>
  </si>
  <si>
    <t>廷換</t>
  </si>
  <si>
    <t>夢虎</t>
  </si>
  <si>
    <t>將仕郞行咸悅訓導</t>
  </si>
  <si>
    <t>萬壽</t>
  </si>
  <si>
    <t>金克悌</t>
  </si>
  <si>
    <t>世諶</t>
  </si>
  <si>
    <t>士雅</t>
  </si>
  <si>
    <t>承祖</t>
  </si>
  <si>
    <t>典濱寺參奉</t>
  </si>
  <si>
    <t>都順禎</t>
  </si>
  <si>
    <t>尙義</t>
  </si>
  <si>
    <t>奇得</t>
  </si>
  <si>
    <t>盛得</t>
  </si>
  <si>
    <t>德香</t>
  </si>
  <si>
    <t>唜卜</t>
  </si>
  <si>
    <t>日德</t>
  </si>
  <si>
    <t>金㗡山</t>
  </si>
  <si>
    <t>㗡今</t>
  </si>
  <si>
    <t>貴仁</t>
  </si>
  <si>
    <t>夢男</t>
  </si>
  <si>
    <t>鄭男</t>
  </si>
  <si>
    <t>是分</t>
  </si>
  <si>
    <t>愛今</t>
  </si>
  <si>
    <t>私奴淸道束伍</t>
  </si>
  <si>
    <t>李國良</t>
  </si>
  <si>
    <t>德男</t>
  </si>
  <si>
    <t>厚今</t>
  </si>
  <si>
    <t>都命世</t>
  </si>
  <si>
    <t>假吏</t>
  </si>
  <si>
    <t>朴成</t>
  </si>
  <si>
    <t>池日文</t>
  </si>
  <si>
    <t>贖良巡別隊保</t>
  </si>
  <si>
    <t>時分</t>
  </si>
  <si>
    <t>時奉</t>
  </si>
  <si>
    <t>玉良</t>
  </si>
  <si>
    <t>禾音進</t>
  </si>
  <si>
    <t>私奴成吉</t>
  </si>
  <si>
    <t>成吉</t>
  </si>
  <si>
    <t>金兪</t>
  </si>
  <si>
    <t>㗟分</t>
  </si>
  <si>
    <t>柒金</t>
  </si>
  <si>
    <t>連月</t>
  </si>
  <si>
    <t>晩夫</t>
  </si>
  <si>
    <t>春代</t>
  </si>
  <si>
    <t>奉進</t>
  </si>
  <si>
    <t>鋤男</t>
  </si>
  <si>
    <t>南海</t>
  </si>
  <si>
    <t>守福</t>
  </si>
  <si>
    <t>于音金</t>
  </si>
  <si>
    <t>平伊</t>
  </si>
  <si>
    <t>鄭大卜</t>
  </si>
  <si>
    <t>趙連天</t>
  </si>
  <si>
    <t>暐</t>
  </si>
  <si>
    <t>芮</t>
  </si>
  <si>
    <t>時英</t>
  </si>
  <si>
    <t>仁詳</t>
  </si>
  <si>
    <t>景灝</t>
  </si>
  <si>
    <t>啓功郞</t>
  </si>
  <si>
    <t>申德龍</t>
  </si>
  <si>
    <t>同眞</t>
  </si>
  <si>
    <t>者未</t>
  </si>
  <si>
    <t>淡生</t>
  </si>
  <si>
    <t>壬子逃亡</t>
  </si>
  <si>
    <t>己安</t>
  </si>
  <si>
    <t>杏每</t>
  </si>
  <si>
    <t>今德</t>
  </si>
  <si>
    <t>今同</t>
  </si>
  <si>
    <t>長分</t>
  </si>
  <si>
    <t>善金</t>
  </si>
  <si>
    <t>分眞</t>
  </si>
  <si>
    <t>分玉</t>
  </si>
  <si>
    <t>父上同</t>
  </si>
  <si>
    <t>姜太戒</t>
  </si>
  <si>
    <t>永暠</t>
  </si>
  <si>
    <t>文義男</t>
  </si>
  <si>
    <t>南山里</t>
  </si>
  <si>
    <t>私奴士吉</t>
  </si>
  <si>
    <t>億介</t>
  </si>
  <si>
    <t>大文</t>
  </si>
  <si>
    <t>代今</t>
  </si>
  <si>
    <t>權今</t>
  </si>
  <si>
    <t>達麻</t>
  </si>
  <si>
    <t>多勿淡沙里</t>
  </si>
  <si>
    <t>徐夢立</t>
  </si>
  <si>
    <t>萬立</t>
  </si>
  <si>
    <t>應伐</t>
  </si>
  <si>
    <t>愛金</t>
  </si>
  <si>
    <t>命春不喩春良</t>
  </si>
  <si>
    <t>是禮</t>
  </si>
  <si>
    <t>萬卜</t>
  </si>
  <si>
    <t>前兵使</t>
  </si>
  <si>
    <t>朴振翰</t>
  </si>
  <si>
    <t>唜萬</t>
  </si>
  <si>
    <t>先代</t>
  </si>
  <si>
    <t>春萬</t>
  </si>
  <si>
    <t>汗金</t>
  </si>
  <si>
    <t>甫仁</t>
  </si>
  <si>
    <t>軍伊</t>
  </si>
  <si>
    <t>甫天</t>
  </si>
  <si>
    <t>禾里同</t>
  </si>
  <si>
    <t>貴先</t>
  </si>
  <si>
    <t>成元祐</t>
  </si>
  <si>
    <t>玉乃</t>
  </si>
  <si>
    <t>順卜</t>
  </si>
  <si>
    <t>金德男</t>
  </si>
  <si>
    <t>云每</t>
  </si>
  <si>
    <t>姜連</t>
  </si>
  <si>
    <t>李唜萬</t>
  </si>
  <si>
    <t>咸陽</t>
  </si>
  <si>
    <t>同德</t>
  </si>
  <si>
    <t>天命</t>
  </si>
  <si>
    <t>私奴貴金伊</t>
  </si>
  <si>
    <t>貴金伊</t>
  </si>
  <si>
    <t>吳順贊</t>
  </si>
  <si>
    <t>加背</t>
  </si>
  <si>
    <t>莫龍</t>
  </si>
  <si>
    <t>朴振仁</t>
  </si>
  <si>
    <t>毛里介</t>
  </si>
  <si>
    <t>國良</t>
  </si>
  <si>
    <t>良金伊</t>
  </si>
  <si>
    <t>黃凡同</t>
  </si>
  <si>
    <t>柳淨</t>
  </si>
  <si>
    <t>金命吉</t>
  </si>
  <si>
    <t>命守</t>
  </si>
  <si>
    <t>上典密陽下同柳淨戶</t>
  </si>
  <si>
    <t>貴山</t>
  </si>
  <si>
    <t>東金</t>
  </si>
  <si>
    <t>受月</t>
  </si>
  <si>
    <t>李奉</t>
  </si>
  <si>
    <t>吳汝發</t>
  </si>
  <si>
    <t>王每</t>
  </si>
  <si>
    <t>金乭同</t>
  </si>
  <si>
    <t>斗石</t>
  </si>
  <si>
    <t>正右</t>
  </si>
  <si>
    <t>靈豊君</t>
  </si>
  <si>
    <t>岩回</t>
  </si>
  <si>
    <t>乭連</t>
  </si>
  <si>
    <t>仁厚</t>
  </si>
  <si>
    <t>順眞</t>
  </si>
  <si>
    <t>府案付義盈庫寺奴束伍</t>
  </si>
  <si>
    <t>今眞</t>
  </si>
  <si>
    <t>毛乙古之</t>
  </si>
  <si>
    <t>億金</t>
  </si>
  <si>
    <t>李監察</t>
  </si>
  <si>
    <t>文金</t>
  </si>
  <si>
    <t>永化</t>
  </si>
  <si>
    <t>鍮鐵匠良人金斗昌</t>
  </si>
  <si>
    <t>鍮鐵匠良人</t>
  </si>
  <si>
    <t>斗昌</t>
  </si>
  <si>
    <t>日千</t>
  </si>
  <si>
    <t>日鶴</t>
  </si>
  <si>
    <t>乙白</t>
  </si>
  <si>
    <t>李命老</t>
  </si>
  <si>
    <t>府案付義盈庫寺婢</t>
  </si>
  <si>
    <t>儉春</t>
  </si>
  <si>
    <t>率妻母</t>
  </si>
  <si>
    <t>義盈庫寺婢</t>
  </si>
  <si>
    <t>之白</t>
  </si>
  <si>
    <t>草溪案付內贍寺奴</t>
  </si>
  <si>
    <t>九福</t>
  </si>
  <si>
    <t>㗡每</t>
  </si>
  <si>
    <t>之孫</t>
  </si>
  <si>
    <t>金鶴</t>
  </si>
  <si>
    <t>香月</t>
  </si>
  <si>
    <t>崔信南</t>
  </si>
  <si>
    <t>殷上</t>
  </si>
  <si>
    <t>殷卜</t>
  </si>
  <si>
    <t>石音生</t>
  </si>
  <si>
    <t>貴春</t>
  </si>
  <si>
    <t>故良人孫命伊妻</t>
  </si>
  <si>
    <t>淳昌</t>
  </si>
  <si>
    <t>大龍</t>
  </si>
  <si>
    <t>元世</t>
  </si>
  <si>
    <t>元昌</t>
  </si>
  <si>
    <t>金儀</t>
  </si>
  <si>
    <t>仁安</t>
  </si>
  <si>
    <t>幽山驛保</t>
  </si>
  <si>
    <t>仁傑</t>
  </si>
  <si>
    <t>正分</t>
  </si>
  <si>
    <t>己上</t>
  </si>
  <si>
    <t>朴只</t>
  </si>
  <si>
    <t>朴守</t>
  </si>
  <si>
    <t>唜禮</t>
  </si>
  <si>
    <t>鄭得生</t>
  </si>
  <si>
    <t>元福</t>
  </si>
  <si>
    <t>今女</t>
  </si>
  <si>
    <t>元先</t>
  </si>
  <si>
    <t>鍮鐵匠</t>
  </si>
  <si>
    <t>斗先</t>
  </si>
  <si>
    <t>鍮鐵匠先發不喩斗先</t>
  </si>
  <si>
    <t>斗千</t>
  </si>
  <si>
    <t>斗發</t>
  </si>
  <si>
    <t>私奴乭男丁卯故妻</t>
  </si>
  <si>
    <t>李石奉</t>
  </si>
  <si>
    <t>靑民</t>
  </si>
  <si>
    <t>千禮</t>
  </si>
  <si>
    <t>私奴永立</t>
  </si>
  <si>
    <t>李厚培</t>
  </si>
  <si>
    <t>不知同</t>
  </si>
  <si>
    <t>中文</t>
  </si>
  <si>
    <t>之化</t>
  </si>
  <si>
    <t>戒山</t>
  </si>
  <si>
    <t>允文</t>
  </si>
  <si>
    <t>順乃</t>
  </si>
  <si>
    <t>之乃</t>
  </si>
  <si>
    <t>鍮鐵匠病人</t>
  </si>
  <si>
    <t>順鶴</t>
  </si>
  <si>
    <t>鄭業天</t>
  </si>
  <si>
    <t>介文</t>
  </si>
  <si>
    <t>文日</t>
  </si>
  <si>
    <t>乞德</t>
  </si>
  <si>
    <t>出生</t>
  </si>
  <si>
    <t>禮玉</t>
  </si>
  <si>
    <t>李唜卜</t>
  </si>
  <si>
    <t>梁戒右</t>
  </si>
  <si>
    <t>㗡介</t>
  </si>
  <si>
    <t>朴元世</t>
  </si>
  <si>
    <t>元眞</t>
  </si>
  <si>
    <t>金彦</t>
  </si>
  <si>
    <t>千己</t>
  </si>
  <si>
    <t>夫介</t>
  </si>
  <si>
    <t>應禮</t>
  </si>
  <si>
    <t>元卜</t>
  </si>
  <si>
    <t>允男</t>
  </si>
  <si>
    <t>日化</t>
  </si>
  <si>
    <t>朴先男</t>
  </si>
  <si>
    <t>命眞</t>
  </si>
  <si>
    <t>振翎</t>
  </si>
  <si>
    <t>贈通政大夫戶曹參議</t>
  </si>
  <si>
    <t>壽春</t>
  </si>
  <si>
    <t>贈通訓大夫軍資監</t>
  </si>
  <si>
    <t>正愼</t>
  </si>
  <si>
    <t>嘉善大夫咸鏡道觀察使兼兵馬水軍節度使咸興府尹</t>
  </si>
  <si>
    <t>郭再祐</t>
  </si>
  <si>
    <t>楊州</t>
  </si>
  <si>
    <t>將仕郞禮賓寺參奉</t>
  </si>
  <si>
    <t>任</t>
  </si>
  <si>
    <t>進</t>
  </si>
  <si>
    <t>禦侮將軍行訓鍊院僉正</t>
  </si>
  <si>
    <t>田叔</t>
  </si>
  <si>
    <t>高陽</t>
  </si>
  <si>
    <t>敏徵</t>
  </si>
  <si>
    <t>宗徵</t>
  </si>
  <si>
    <t>有徵</t>
  </si>
  <si>
    <t>儀還</t>
  </si>
  <si>
    <t>己未逃亡</t>
  </si>
  <si>
    <t>春香</t>
  </si>
  <si>
    <t>儀乭伊</t>
  </si>
  <si>
    <t>士貞</t>
  </si>
  <si>
    <t>訓介</t>
  </si>
  <si>
    <t>孝陽</t>
  </si>
  <si>
    <t>梅還</t>
  </si>
  <si>
    <t>尙白</t>
  </si>
  <si>
    <t>四玉</t>
  </si>
  <si>
    <t>丹春</t>
  </si>
  <si>
    <t>丹今</t>
  </si>
  <si>
    <t>代陽</t>
  </si>
  <si>
    <t>孫乞</t>
  </si>
  <si>
    <t>先陽</t>
  </si>
  <si>
    <t>善方</t>
  </si>
  <si>
    <t>占尙</t>
  </si>
  <si>
    <t>好男</t>
  </si>
  <si>
    <t>鍮鐵匠人李武致</t>
  </si>
  <si>
    <t>鍮鐵匠人</t>
  </si>
  <si>
    <t>武致</t>
  </si>
  <si>
    <t>彦</t>
  </si>
  <si>
    <t>崔是金</t>
  </si>
  <si>
    <t>日眞</t>
  </si>
  <si>
    <t>鶴龍</t>
  </si>
  <si>
    <t>順德</t>
  </si>
  <si>
    <t>厚邑種</t>
  </si>
  <si>
    <t>大成</t>
  </si>
  <si>
    <t>通訓大夫行司憲府監察</t>
  </si>
  <si>
    <t>朴霖</t>
  </si>
  <si>
    <t>振習</t>
  </si>
  <si>
    <t>達城</t>
  </si>
  <si>
    <t>寡婦</t>
  </si>
  <si>
    <t>廣州</t>
  </si>
  <si>
    <t>慶徵</t>
  </si>
  <si>
    <t>奉生</t>
  </si>
  <si>
    <t>亡立</t>
  </si>
  <si>
    <t>奉石</t>
  </si>
  <si>
    <t>白德</t>
  </si>
  <si>
    <t>㗡金</t>
  </si>
  <si>
    <t>全命今</t>
  </si>
  <si>
    <t>允乃</t>
  </si>
  <si>
    <t>令介</t>
  </si>
  <si>
    <t>乭立某</t>
  </si>
  <si>
    <t>父唜致戶</t>
  </si>
  <si>
    <t>韓殷世</t>
  </si>
  <si>
    <t>己陽</t>
  </si>
  <si>
    <t>還眞</t>
  </si>
  <si>
    <t>振翮</t>
  </si>
  <si>
    <t>世徵</t>
  </si>
  <si>
    <t>在徵</t>
  </si>
  <si>
    <t>係徵</t>
  </si>
  <si>
    <t>石音山</t>
  </si>
  <si>
    <t>二月</t>
  </si>
  <si>
    <t>應每</t>
  </si>
  <si>
    <t>菊花</t>
  </si>
  <si>
    <t>玉春</t>
  </si>
  <si>
    <t>千分</t>
  </si>
  <si>
    <t>己命</t>
  </si>
  <si>
    <t>奉介</t>
  </si>
  <si>
    <t>壬戌逃亡</t>
  </si>
  <si>
    <t>德今</t>
  </si>
  <si>
    <t>僉知</t>
  </si>
  <si>
    <t>守卜</t>
  </si>
  <si>
    <t>有良</t>
  </si>
  <si>
    <t>己海</t>
  </si>
  <si>
    <t>今石</t>
  </si>
  <si>
    <t>今生</t>
  </si>
  <si>
    <t>䪪山</t>
  </si>
  <si>
    <t>嘉善大夫行龍驤衛上護軍</t>
  </si>
  <si>
    <t>郭澍</t>
  </si>
  <si>
    <t>從仕郞</t>
  </si>
  <si>
    <t>而柱</t>
  </si>
  <si>
    <t>宣略將軍行龍驤衛副司果</t>
  </si>
  <si>
    <t>贈通政大夫工曹參議</t>
  </si>
  <si>
    <t>晩生</t>
  </si>
  <si>
    <t>辛德㕀</t>
  </si>
  <si>
    <t>泰徵</t>
  </si>
  <si>
    <t>聖徵</t>
  </si>
  <si>
    <t>調陽</t>
  </si>
  <si>
    <t>金非</t>
  </si>
  <si>
    <t>額禮</t>
  </si>
  <si>
    <t>仁德</t>
  </si>
  <si>
    <t>太從</t>
  </si>
  <si>
    <t>尹希悅</t>
  </si>
  <si>
    <t>密陽介</t>
  </si>
  <si>
    <t>先玉</t>
  </si>
  <si>
    <t>子奎徵戶</t>
  </si>
  <si>
    <t>先每</t>
  </si>
  <si>
    <t>子夢徵戶</t>
  </si>
  <si>
    <t>今介</t>
  </si>
  <si>
    <t>件里金</t>
  </si>
  <si>
    <t>允卓</t>
  </si>
  <si>
    <t>秋日化</t>
  </si>
  <si>
    <t>從每</t>
  </si>
  <si>
    <t>右陽</t>
  </si>
  <si>
    <t>喜樂</t>
  </si>
  <si>
    <t>福男</t>
  </si>
  <si>
    <t>分女</t>
  </si>
  <si>
    <t>金得性</t>
  </si>
  <si>
    <t>買得奴</t>
  </si>
  <si>
    <t>彔立</t>
  </si>
  <si>
    <t>靑今</t>
  </si>
  <si>
    <t>私奴龍鶴</t>
  </si>
  <si>
    <t>龍鶴</t>
  </si>
  <si>
    <t>淸風</t>
  </si>
  <si>
    <t>安時良</t>
  </si>
  <si>
    <t>命貴</t>
  </si>
  <si>
    <t>山代</t>
  </si>
  <si>
    <t>論弘</t>
  </si>
  <si>
    <t>毛古之</t>
  </si>
  <si>
    <t>龍日</t>
  </si>
  <si>
    <t>龍德</t>
  </si>
  <si>
    <t>從逸</t>
  </si>
  <si>
    <t>金愈</t>
  </si>
  <si>
    <t>菊良</t>
  </si>
  <si>
    <t>良今</t>
  </si>
  <si>
    <t>黃允同</t>
  </si>
  <si>
    <t>德春</t>
  </si>
  <si>
    <t>振䎘</t>
  </si>
  <si>
    <t>冶城</t>
  </si>
  <si>
    <t>世降</t>
  </si>
  <si>
    <t>嘉善大夫同知中樞府事</t>
  </si>
  <si>
    <t>時寅</t>
  </si>
  <si>
    <t>贈奉直郞</t>
  </si>
  <si>
    <t>光弘</t>
  </si>
  <si>
    <t>金廷稷</t>
  </si>
  <si>
    <t>箕徵</t>
  </si>
  <si>
    <t>妾</t>
  </si>
  <si>
    <t>乭文</t>
  </si>
  <si>
    <t>吾男</t>
  </si>
  <si>
    <t>海云</t>
  </si>
  <si>
    <t>崔玉</t>
  </si>
  <si>
    <t>今逃亡</t>
  </si>
  <si>
    <t>毛多之</t>
  </si>
  <si>
    <t>牛叱同</t>
  </si>
  <si>
    <t>牛叱之</t>
  </si>
  <si>
    <t>見奪</t>
  </si>
  <si>
    <t>昌寧金進處</t>
  </si>
  <si>
    <t>愛丹</t>
  </si>
  <si>
    <t>等癸亥逃亡</t>
  </si>
  <si>
    <t>孟信</t>
  </si>
  <si>
    <t>自山</t>
  </si>
  <si>
    <t>贖良府案付騎保</t>
  </si>
  <si>
    <t>彦良</t>
  </si>
  <si>
    <t>日每</t>
  </si>
  <si>
    <t>金守銀</t>
  </si>
  <si>
    <t>金永男</t>
  </si>
  <si>
    <t>朴岩回</t>
  </si>
  <si>
    <t>金龍立</t>
  </si>
  <si>
    <t>永右</t>
  </si>
  <si>
    <t>永達</t>
  </si>
  <si>
    <t>朴進</t>
  </si>
  <si>
    <t>淸道司贍寺婢</t>
  </si>
  <si>
    <t>仁玉</t>
  </si>
  <si>
    <t>李唜眞</t>
  </si>
  <si>
    <t>命岳</t>
  </si>
  <si>
    <t>皆亡</t>
  </si>
  <si>
    <t>私奴玉命</t>
  </si>
  <si>
    <t>玉命</t>
  </si>
  <si>
    <t>平昌</t>
  </si>
  <si>
    <t>正郞</t>
  </si>
  <si>
    <t>郭世益</t>
  </si>
  <si>
    <t>乙每</t>
  </si>
  <si>
    <t>千武</t>
  </si>
  <si>
    <t>裵成立</t>
  </si>
  <si>
    <t>朴德武</t>
  </si>
  <si>
    <t>德福</t>
  </si>
  <si>
    <t>興先</t>
  </si>
  <si>
    <t>得龍不喩興先</t>
  </si>
  <si>
    <t>碩立</t>
  </si>
  <si>
    <t>連世</t>
  </si>
  <si>
    <t>仁連</t>
  </si>
  <si>
    <t>必孫</t>
  </si>
  <si>
    <t>朴大龍</t>
  </si>
  <si>
    <t>河</t>
  </si>
  <si>
    <t>月梅</t>
  </si>
  <si>
    <t>渭淸</t>
  </si>
  <si>
    <t>云守</t>
  </si>
  <si>
    <t>鄭許</t>
  </si>
  <si>
    <t>守分</t>
  </si>
  <si>
    <t>襄陽</t>
  </si>
  <si>
    <t>郭維之</t>
  </si>
  <si>
    <t>上介</t>
  </si>
  <si>
    <t>平守</t>
  </si>
  <si>
    <t>平世</t>
  </si>
  <si>
    <t>徐必生</t>
  </si>
  <si>
    <t>海堂</t>
  </si>
  <si>
    <t>太卜</t>
  </si>
  <si>
    <t>太男</t>
  </si>
  <si>
    <t>戒訓</t>
  </si>
  <si>
    <t>海先</t>
  </si>
  <si>
    <t>奎徵</t>
  </si>
  <si>
    <t>李而柱</t>
  </si>
  <si>
    <t>冶爐</t>
  </si>
  <si>
    <t>世弼</t>
  </si>
  <si>
    <t>時詠</t>
  </si>
  <si>
    <t>李后勉</t>
  </si>
  <si>
    <t>延安</t>
  </si>
  <si>
    <t>望得</t>
  </si>
  <si>
    <t>孝眞</t>
  </si>
  <si>
    <t>三娘</t>
  </si>
  <si>
    <t>桂陽</t>
  </si>
  <si>
    <t>申春京</t>
  </si>
  <si>
    <t>士娘介</t>
  </si>
  <si>
    <t>善文</t>
  </si>
  <si>
    <t>梁召史</t>
  </si>
  <si>
    <t>庚申逃亡</t>
  </si>
  <si>
    <t>太上</t>
  </si>
  <si>
    <t>愛還</t>
  </si>
  <si>
    <t>夢徵</t>
  </si>
  <si>
    <t>時瓘</t>
  </si>
  <si>
    <t>咸英</t>
  </si>
  <si>
    <t>嘉善大夫行槐山郡守</t>
  </si>
  <si>
    <t>亨道</t>
  </si>
  <si>
    <t>通訓大夫行積城縣監</t>
  </si>
  <si>
    <t>李之馨</t>
  </si>
  <si>
    <t>貴</t>
  </si>
  <si>
    <t>蘇乭音山</t>
  </si>
  <si>
    <t>一生</t>
  </si>
  <si>
    <t>金非伊</t>
  </si>
  <si>
    <t>汗立</t>
  </si>
  <si>
    <t>允陽</t>
  </si>
  <si>
    <t>禮陽</t>
  </si>
  <si>
    <t>善每不喩禮陽</t>
  </si>
  <si>
    <t>鍮鐵匠李愛先</t>
  </si>
  <si>
    <t>愛先</t>
  </si>
  <si>
    <t>豊基</t>
  </si>
  <si>
    <t>毛只</t>
  </si>
  <si>
    <t>毛發</t>
  </si>
  <si>
    <t>洪同金</t>
  </si>
  <si>
    <t>月陽</t>
  </si>
  <si>
    <t>乭石</t>
  </si>
  <si>
    <t>命春</t>
  </si>
  <si>
    <t>上白</t>
  </si>
  <si>
    <t>林文伊</t>
  </si>
  <si>
    <t>古公</t>
  </si>
  <si>
    <t>池連金伊</t>
  </si>
  <si>
    <t>得民</t>
  </si>
  <si>
    <t>得萬</t>
  </si>
  <si>
    <t>金春男</t>
  </si>
  <si>
    <t>池</t>
  </si>
  <si>
    <t>乭孫</t>
  </si>
  <si>
    <t>末乙白</t>
  </si>
  <si>
    <t>林文</t>
  </si>
  <si>
    <t>莫夫</t>
  </si>
  <si>
    <t>安淸祐</t>
  </si>
  <si>
    <t>白連</t>
  </si>
  <si>
    <t>斗里德</t>
  </si>
  <si>
    <t>有民</t>
  </si>
  <si>
    <t>龍禮</t>
  </si>
  <si>
    <t>匠人</t>
  </si>
  <si>
    <t>咸順山</t>
  </si>
  <si>
    <t>順業</t>
  </si>
  <si>
    <t>私奴金同伊</t>
  </si>
  <si>
    <t>金己男</t>
  </si>
  <si>
    <t>㗟金伊</t>
  </si>
  <si>
    <t>羅公之</t>
  </si>
  <si>
    <t>山立</t>
  </si>
  <si>
    <t>貴益</t>
  </si>
  <si>
    <t>日見</t>
  </si>
  <si>
    <t>分進</t>
  </si>
  <si>
    <t>咸</t>
  </si>
  <si>
    <t>咸興</t>
  </si>
  <si>
    <t>鄭己男</t>
  </si>
  <si>
    <t>海伊</t>
  </si>
  <si>
    <t>海元</t>
  </si>
  <si>
    <t>崔福</t>
  </si>
  <si>
    <t>承發</t>
  </si>
  <si>
    <t>發成</t>
  </si>
  <si>
    <t>孝養德</t>
  </si>
  <si>
    <t>目之</t>
  </si>
  <si>
    <t>黃分今</t>
  </si>
  <si>
    <t>生今</t>
  </si>
  <si>
    <t>正彔</t>
  </si>
  <si>
    <t>正金伊</t>
  </si>
  <si>
    <t>龍代</t>
  </si>
  <si>
    <t>介眞</t>
  </si>
  <si>
    <t>永彔</t>
  </si>
  <si>
    <t>儉守</t>
  </si>
  <si>
    <t>江阿致</t>
  </si>
  <si>
    <t>鍮鐵匠金先伊</t>
  </si>
  <si>
    <t>元良</t>
  </si>
  <si>
    <t>先發</t>
  </si>
  <si>
    <t>福連</t>
  </si>
  <si>
    <t>孫今生</t>
  </si>
  <si>
    <t>世牙</t>
  </si>
  <si>
    <t>世明</t>
  </si>
  <si>
    <t>朴戒立</t>
  </si>
  <si>
    <t>貴發</t>
  </si>
  <si>
    <t>鍮鐵匠鰥夫</t>
  </si>
  <si>
    <t>㐥立</t>
  </si>
  <si>
    <t>昌益</t>
  </si>
  <si>
    <t>汝正</t>
  </si>
  <si>
    <t>金世昌</t>
  </si>
  <si>
    <t>金鳳翰</t>
  </si>
  <si>
    <t>奉民</t>
  </si>
  <si>
    <t>仁白</t>
  </si>
  <si>
    <t>驛女</t>
  </si>
  <si>
    <t>應春</t>
  </si>
  <si>
    <t>朴己上</t>
  </si>
  <si>
    <t>李必華</t>
  </si>
  <si>
    <t>武石</t>
  </si>
  <si>
    <t>是直</t>
  </si>
  <si>
    <t>鄭永昌</t>
  </si>
  <si>
    <t>李永得</t>
  </si>
  <si>
    <t>私奴申奉</t>
  </si>
  <si>
    <t>申奉</t>
  </si>
  <si>
    <t>金愛發</t>
  </si>
  <si>
    <t>山石</t>
  </si>
  <si>
    <t>金春福</t>
  </si>
  <si>
    <t>乭山伊</t>
  </si>
  <si>
    <t>先男</t>
  </si>
  <si>
    <t>表元</t>
  </si>
  <si>
    <t>奉守</t>
  </si>
  <si>
    <t>愛月</t>
  </si>
  <si>
    <t>以奉</t>
  </si>
  <si>
    <t>論介</t>
  </si>
  <si>
    <t>孫介</t>
  </si>
  <si>
    <t>拭玉</t>
  </si>
  <si>
    <t>孫乭伊</t>
  </si>
  <si>
    <t>富己</t>
  </si>
  <si>
    <t>戒龍</t>
  </si>
  <si>
    <t>成晩</t>
  </si>
  <si>
    <t>徐奉東</t>
  </si>
  <si>
    <t>金彦伊</t>
  </si>
  <si>
    <t>洪愛龍</t>
  </si>
  <si>
    <t>善己</t>
  </si>
  <si>
    <t>每還</t>
  </si>
  <si>
    <t>尙白只</t>
  </si>
  <si>
    <t>金龍</t>
  </si>
  <si>
    <t>金武連</t>
  </si>
  <si>
    <t>每同</t>
  </si>
  <si>
    <t>松旨里</t>
  </si>
  <si>
    <t>御營軍黃白只</t>
  </si>
  <si>
    <t>餘丁</t>
  </si>
  <si>
    <t>仲世</t>
  </si>
  <si>
    <t>凡同</t>
  </si>
  <si>
    <t>進孫</t>
  </si>
  <si>
    <t>李希男</t>
  </si>
  <si>
    <t>碩</t>
  </si>
  <si>
    <t>石根</t>
  </si>
  <si>
    <t>善明</t>
  </si>
  <si>
    <t>乙立</t>
  </si>
  <si>
    <t>郭天祿</t>
  </si>
  <si>
    <t>九京</t>
  </si>
  <si>
    <t>乙春</t>
  </si>
  <si>
    <t>貴金</t>
  </si>
  <si>
    <t>府案付武學束伍別隊</t>
  </si>
  <si>
    <t>柳</t>
  </si>
  <si>
    <t>大明</t>
  </si>
  <si>
    <t>命宗</t>
  </si>
  <si>
    <t>松亭</t>
  </si>
  <si>
    <t>尹愛云</t>
  </si>
  <si>
    <t>府案付司僕諸員</t>
  </si>
  <si>
    <t>先得</t>
  </si>
  <si>
    <t>行龍驤衛副司果</t>
  </si>
  <si>
    <t>柳大龍</t>
  </si>
  <si>
    <t>得上</t>
  </si>
  <si>
    <t>殷己</t>
  </si>
  <si>
    <t>金忠男</t>
  </si>
  <si>
    <t>春上</t>
  </si>
  <si>
    <t>申忠命</t>
  </si>
  <si>
    <t>䪪進</t>
  </si>
  <si>
    <t>禮上</t>
  </si>
  <si>
    <t>禮生</t>
  </si>
  <si>
    <t>還令</t>
  </si>
  <si>
    <t>私奴承日</t>
  </si>
  <si>
    <t>承日</t>
  </si>
  <si>
    <t>禮安</t>
  </si>
  <si>
    <t>琴鳳生</t>
  </si>
  <si>
    <t>進生</t>
  </si>
  <si>
    <t>張貴福</t>
  </si>
  <si>
    <t>申春命</t>
  </si>
  <si>
    <t>浩</t>
  </si>
  <si>
    <t>金日立</t>
  </si>
  <si>
    <t>府案付武學巡別隊</t>
  </si>
  <si>
    <t>府案付炮保</t>
  </si>
  <si>
    <t>進益</t>
  </si>
  <si>
    <t>承柳</t>
  </si>
  <si>
    <t>應彔</t>
  </si>
  <si>
    <t>振武原從功臣</t>
  </si>
  <si>
    <t>天降</t>
  </si>
  <si>
    <t>宣務原從功臣主簿</t>
  </si>
  <si>
    <t>希日</t>
  </si>
  <si>
    <t>雲立</t>
  </si>
  <si>
    <t>柳命世</t>
  </si>
  <si>
    <t>炮保不喩府案付忠贊衛進江</t>
  </si>
  <si>
    <t>瑞山</t>
  </si>
  <si>
    <t>韓守逸</t>
  </si>
  <si>
    <t>㗟石</t>
  </si>
  <si>
    <t>㗟屹</t>
  </si>
  <si>
    <t>億福</t>
  </si>
  <si>
    <t>秋玉</t>
  </si>
  <si>
    <t>金斗命</t>
  </si>
  <si>
    <t>中金伊</t>
  </si>
  <si>
    <t>奉禮</t>
  </si>
  <si>
    <t>奉己</t>
  </si>
  <si>
    <t>步兵盧碩昌</t>
  </si>
  <si>
    <t>昌寧案付步兵束伍別隊</t>
  </si>
  <si>
    <t>碩昌</t>
  </si>
  <si>
    <t>尙傑</t>
  </si>
  <si>
    <t>克亨</t>
  </si>
  <si>
    <t>宣務郞幽谷道察訪</t>
  </si>
  <si>
    <t>嵱</t>
  </si>
  <si>
    <t>朴唜世</t>
  </si>
  <si>
    <t>李唜世</t>
  </si>
  <si>
    <t>自淸</t>
  </si>
  <si>
    <t>從念</t>
  </si>
  <si>
    <t>叔念</t>
  </si>
  <si>
    <t>崔應福</t>
  </si>
  <si>
    <t>洪玉</t>
  </si>
  <si>
    <t>金有生</t>
  </si>
  <si>
    <t>李春奉</t>
  </si>
  <si>
    <t>哲</t>
  </si>
  <si>
    <t>世寬</t>
  </si>
  <si>
    <t>李應眞</t>
  </si>
  <si>
    <t>分成</t>
  </si>
  <si>
    <t>完山</t>
  </si>
  <si>
    <t>木手</t>
  </si>
  <si>
    <t>石貴</t>
  </si>
  <si>
    <t>明國</t>
  </si>
  <si>
    <t>必榮</t>
  </si>
  <si>
    <t>千世</t>
  </si>
  <si>
    <t>李仁迪</t>
  </si>
  <si>
    <t>權管</t>
  </si>
  <si>
    <t>弼素</t>
  </si>
  <si>
    <t>泰云</t>
  </si>
  <si>
    <t>世傑</t>
  </si>
  <si>
    <t>金尙云</t>
  </si>
  <si>
    <t>太宗</t>
  </si>
  <si>
    <t>府案付御營保</t>
  </si>
  <si>
    <t>自弘</t>
  </si>
  <si>
    <t>孫右</t>
  </si>
  <si>
    <t>崔山福</t>
  </si>
  <si>
    <t>己還</t>
  </si>
  <si>
    <t>李時白</t>
  </si>
  <si>
    <t>己伊</t>
  </si>
  <si>
    <t>鳳伊</t>
  </si>
  <si>
    <t>水原</t>
  </si>
  <si>
    <t>李瑩徵</t>
  </si>
  <si>
    <t>林春白</t>
  </si>
  <si>
    <t>春金伊</t>
  </si>
  <si>
    <t>仁洪</t>
  </si>
  <si>
    <t>權以衡</t>
  </si>
  <si>
    <t>尙男</t>
  </si>
  <si>
    <t>奇福</t>
  </si>
  <si>
    <t>居士崔汗立</t>
  </si>
  <si>
    <t>居士</t>
  </si>
  <si>
    <t>宋得日</t>
  </si>
  <si>
    <t>昆</t>
  </si>
  <si>
    <t>守信</t>
  </si>
  <si>
    <t>振翼</t>
  </si>
  <si>
    <t>鄭自京</t>
  </si>
  <si>
    <t>唜德</t>
  </si>
  <si>
    <t>同面松只西里</t>
  </si>
  <si>
    <t>成安</t>
  </si>
  <si>
    <t>牙同</t>
  </si>
  <si>
    <t>㗯石</t>
  </si>
  <si>
    <t>金乭萬</t>
  </si>
  <si>
    <t>貴人介</t>
  </si>
  <si>
    <t>㐏生</t>
  </si>
  <si>
    <t>李應申</t>
  </si>
  <si>
    <t>從德</t>
  </si>
  <si>
    <t>以善</t>
  </si>
  <si>
    <t>張日男</t>
  </si>
  <si>
    <t>行邦</t>
  </si>
  <si>
    <t>法聖</t>
  </si>
  <si>
    <t>信哲</t>
  </si>
  <si>
    <t>連昌</t>
  </si>
  <si>
    <t>己永</t>
  </si>
  <si>
    <t>金次山</t>
  </si>
  <si>
    <t>正化</t>
  </si>
  <si>
    <t>正叔</t>
  </si>
  <si>
    <t>金華孫</t>
  </si>
  <si>
    <t>堂今</t>
  </si>
  <si>
    <t>六伊</t>
  </si>
  <si>
    <t>古音山</t>
  </si>
  <si>
    <t>居士司贍寺奴鰥夫</t>
  </si>
  <si>
    <t>小每</t>
  </si>
  <si>
    <t>羅宗</t>
  </si>
  <si>
    <t>儀從</t>
  </si>
  <si>
    <t>方旨里</t>
  </si>
  <si>
    <t>忠義文義生</t>
  </si>
  <si>
    <t>義生</t>
  </si>
  <si>
    <t>福立</t>
  </si>
  <si>
    <t>淸右</t>
  </si>
  <si>
    <t>禦侮將軍行泡伊浦萬戶</t>
  </si>
  <si>
    <t>鎔</t>
  </si>
  <si>
    <t>禦侮將軍權知訓鍊院奉事</t>
  </si>
  <si>
    <t>鄭仁豪</t>
  </si>
  <si>
    <t>汗秋</t>
  </si>
  <si>
    <t>騎保府軍官</t>
  </si>
  <si>
    <t>自海</t>
  </si>
  <si>
    <t>京騎兵</t>
  </si>
  <si>
    <t>好龍</t>
  </si>
  <si>
    <t>忠順衛</t>
  </si>
  <si>
    <t>禦侮將軍行訓鍊奉事</t>
  </si>
  <si>
    <t>文奉立</t>
  </si>
  <si>
    <t>克守</t>
  </si>
  <si>
    <t>承仕郞禮賓寺參奉</t>
  </si>
  <si>
    <t>豊世</t>
  </si>
  <si>
    <t>申守男</t>
  </si>
  <si>
    <t>御營軍兼司僕</t>
  </si>
  <si>
    <t>儀仁</t>
  </si>
  <si>
    <t>汶立</t>
  </si>
  <si>
    <t>漢英</t>
  </si>
  <si>
    <t>鄭元遲</t>
  </si>
  <si>
    <t>漢秀</t>
  </si>
  <si>
    <t>京步保</t>
  </si>
  <si>
    <t>金俊希</t>
  </si>
  <si>
    <t>靑右</t>
  </si>
  <si>
    <t>武學束伍別隊</t>
  </si>
  <si>
    <t>進命</t>
  </si>
  <si>
    <t>侍丁</t>
  </si>
  <si>
    <t>之鳴</t>
  </si>
  <si>
    <t>文汶立</t>
  </si>
  <si>
    <t>日詳</t>
  </si>
  <si>
    <t>李成佶</t>
  </si>
  <si>
    <t>束伍別隊保</t>
  </si>
  <si>
    <t>興達</t>
  </si>
  <si>
    <t>率祖父</t>
  </si>
  <si>
    <t>忠贊衛鄭有京</t>
  </si>
  <si>
    <t>有京</t>
  </si>
  <si>
    <t>善龍</t>
  </si>
  <si>
    <t>芮九立</t>
  </si>
  <si>
    <t>文祥</t>
  </si>
  <si>
    <t>宣務原從功臣</t>
  </si>
  <si>
    <t>蘭</t>
  </si>
  <si>
    <t>金希正</t>
  </si>
  <si>
    <t>忠義巡別隊</t>
  </si>
  <si>
    <t>漢京</t>
  </si>
  <si>
    <t>鄭根男</t>
  </si>
  <si>
    <t>金應擇</t>
  </si>
  <si>
    <t>儀日</t>
  </si>
  <si>
    <t>養母</t>
  </si>
  <si>
    <t>盈㴼</t>
  </si>
  <si>
    <t>展力副衛兼司僕</t>
  </si>
  <si>
    <t>仁佑</t>
  </si>
  <si>
    <t>希傑</t>
  </si>
  <si>
    <t>柳順良</t>
  </si>
  <si>
    <t>千</t>
  </si>
  <si>
    <t>出嫁</t>
  </si>
  <si>
    <t>武學府軍官</t>
  </si>
  <si>
    <t>昌石</t>
  </si>
  <si>
    <t>起漢</t>
  </si>
  <si>
    <t>克上</t>
  </si>
  <si>
    <t>柳大生</t>
  </si>
  <si>
    <t>春桂</t>
  </si>
  <si>
    <t>軍功判官</t>
  </si>
  <si>
    <t>仲千</t>
  </si>
  <si>
    <t>騎保別隊</t>
  </si>
  <si>
    <t>昌輝</t>
  </si>
  <si>
    <t>卜</t>
  </si>
  <si>
    <t>吾擧</t>
  </si>
  <si>
    <t>裵善右</t>
  </si>
  <si>
    <t>今年故</t>
  </si>
  <si>
    <t>欽</t>
  </si>
  <si>
    <t>宋應男</t>
  </si>
  <si>
    <t>許正生</t>
  </si>
  <si>
    <t>厚守</t>
  </si>
  <si>
    <t>松鶴</t>
  </si>
  <si>
    <t>汗守</t>
  </si>
  <si>
    <t>河夢男</t>
  </si>
  <si>
    <t>折脚病人</t>
  </si>
  <si>
    <t>應吉</t>
  </si>
  <si>
    <t>羅立里</t>
  </si>
  <si>
    <t>淸道案付寺奴束伍唜男</t>
  </si>
  <si>
    <t>允干</t>
  </si>
  <si>
    <t>金白</t>
  </si>
  <si>
    <t>厚德</t>
  </si>
  <si>
    <t>春京</t>
  </si>
  <si>
    <t>異善</t>
  </si>
  <si>
    <t>白東栢</t>
  </si>
  <si>
    <t>寺奴免賤淸道騎保</t>
  </si>
  <si>
    <t>金振世</t>
  </si>
  <si>
    <t>石城</t>
  </si>
  <si>
    <t>權秀起</t>
  </si>
  <si>
    <t>日金伊</t>
  </si>
  <si>
    <t>曹戒日</t>
  </si>
  <si>
    <t>義民</t>
  </si>
  <si>
    <t>禮云</t>
  </si>
  <si>
    <t>今故</t>
  </si>
  <si>
    <t>有迹</t>
  </si>
  <si>
    <t>加現來</t>
  </si>
  <si>
    <t>角南</t>
  </si>
  <si>
    <t>朴自汗</t>
  </si>
  <si>
    <t>敏周</t>
  </si>
  <si>
    <t>將仕郞司宰監參奉</t>
  </si>
  <si>
    <t>廷英</t>
  </si>
  <si>
    <t>仁祥</t>
  </si>
  <si>
    <t>宣務郞守軍資監判官</t>
  </si>
  <si>
    <t>全從龍</t>
  </si>
  <si>
    <t>八莒</t>
  </si>
  <si>
    <t>元翊</t>
  </si>
  <si>
    <t>敬身</t>
  </si>
  <si>
    <t>恭</t>
  </si>
  <si>
    <t>朴忠民</t>
  </si>
  <si>
    <t>萬機</t>
  </si>
  <si>
    <t>世箴</t>
  </si>
  <si>
    <t>世範</t>
  </si>
  <si>
    <t>得昌</t>
  </si>
  <si>
    <t>丑伊</t>
  </si>
  <si>
    <t>甘德</t>
  </si>
  <si>
    <t>貴玉</t>
  </si>
  <si>
    <t>達望</t>
  </si>
  <si>
    <t>得生</t>
  </si>
  <si>
    <t>龍介</t>
  </si>
  <si>
    <t>千石</t>
  </si>
  <si>
    <t>尙日</t>
  </si>
  <si>
    <t>以周</t>
  </si>
  <si>
    <t>國英</t>
  </si>
  <si>
    <t>宣務郞守軍資監主簿</t>
  </si>
  <si>
    <t>李復春</t>
  </si>
  <si>
    <t>由天</t>
  </si>
  <si>
    <t>忠民</t>
  </si>
  <si>
    <t>將仕郞軍資監參奉</t>
  </si>
  <si>
    <t>仁元</t>
  </si>
  <si>
    <t>勵節校尉行訓鍊院奉事</t>
  </si>
  <si>
    <t>全德云</t>
  </si>
  <si>
    <t>世章</t>
  </si>
  <si>
    <t>檢山</t>
  </si>
  <si>
    <t>淡眞</t>
  </si>
  <si>
    <t>曺是</t>
  </si>
  <si>
    <t>承世</t>
  </si>
  <si>
    <t>自明</t>
  </si>
  <si>
    <t>康阿之</t>
  </si>
  <si>
    <t>虬日</t>
  </si>
  <si>
    <t>禦侮將軍訓鍊院判官</t>
  </si>
  <si>
    <t>通訓大夫行定平都護府使</t>
  </si>
  <si>
    <t>應節</t>
  </si>
  <si>
    <t>權得衡</t>
  </si>
  <si>
    <t>從龍</t>
  </si>
  <si>
    <t>通訓大夫行忠淸道都事</t>
  </si>
  <si>
    <t>應昌</t>
  </si>
  <si>
    <t>珣</t>
  </si>
  <si>
    <t>蔡元瑞</t>
  </si>
  <si>
    <t>林川</t>
  </si>
  <si>
    <t>益周</t>
  </si>
  <si>
    <t>外孫</t>
  </si>
  <si>
    <t>禹鼎</t>
  </si>
  <si>
    <t>慶山南面</t>
  </si>
  <si>
    <t>從白</t>
  </si>
  <si>
    <t>金戒玉</t>
  </si>
  <si>
    <t>永鶴</t>
  </si>
  <si>
    <t>仁月</t>
  </si>
  <si>
    <t>朴介眞</t>
  </si>
  <si>
    <t>牙兵夫業</t>
  </si>
  <si>
    <t>私奴牙兵</t>
  </si>
  <si>
    <t>夫業</t>
  </si>
  <si>
    <t>參奉</t>
  </si>
  <si>
    <t>芮廷英</t>
  </si>
  <si>
    <t>洪男</t>
  </si>
  <si>
    <t>春介</t>
  </si>
  <si>
    <t>禦侮將軍行訓鍊主簿</t>
  </si>
  <si>
    <t>漢國</t>
  </si>
  <si>
    <t>莫金伊</t>
  </si>
  <si>
    <t>建中</t>
  </si>
  <si>
    <t>林金伊</t>
  </si>
  <si>
    <t>私婢不喩良女</t>
  </si>
  <si>
    <t>介禮</t>
  </si>
  <si>
    <t>江眞</t>
  </si>
  <si>
    <t>金崇民</t>
  </si>
  <si>
    <t>故幼學姜時望妻</t>
  </si>
  <si>
    <t>通政大夫行定平都護府使</t>
  </si>
  <si>
    <t>權得亨</t>
  </si>
  <si>
    <t>者斤德</t>
  </si>
  <si>
    <t>英介</t>
  </si>
  <si>
    <t>奴束伍</t>
  </si>
  <si>
    <t>八今</t>
  </si>
  <si>
    <t>李光白</t>
  </si>
  <si>
    <t>淸道忠翊衛巡別隊</t>
  </si>
  <si>
    <t>敬臣</t>
  </si>
  <si>
    <t>九龍</t>
  </si>
  <si>
    <t>朴璉</t>
  </si>
  <si>
    <t>晉英</t>
  </si>
  <si>
    <t>崔鶴只</t>
  </si>
  <si>
    <t>光陽</t>
  </si>
  <si>
    <t>京步兵</t>
  </si>
  <si>
    <t>以俊</t>
  </si>
  <si>
    <t>陽智</t>
  </si>
  <si>
    <t>柳弘燧</t>
  </si>
  <si>
    <t>禾音上</t>
  </si>
  <si>
    <t>介千</t>
  </si>
  <si>
    <t>應海</t>
  </si>
  <si>
    <t>李汝湛</t>
  </si>
  <si>
    <t>張宗男</t>
  </si>
  <si>
    <t>同面縣內里</t>
  </si>
  <si>
    <t>元周</t>
  </si>
  <si>
    <t>宣務郞直長</t>
  </si>
  <si>
    <t>鉞</t>
  </si>
  <si>
    <t>大進</t>
  </si>
  <si>
    <t>軍資監參奉</t>
  </si>
  <si>
    <t>智鳴</t>
  </si>
  <si>
    <t>裵平守</t>
  </si>
  <si>
    <t>重京</t>
  </si>
  <si>
    <t>世卿</t>
  </si>
  <si>
    <t>得伊</t>
  </si>
  <si>
    <t>五生</t>
  </si>
  <si>
    <t>斤檢</t>
  </si>
  <si>
    <t>斤上</t>
  </si>
  <si>
    <t>平上</t>
  </si>
  <si>
    <t>西玉</t>
  </si>
  <si>
    <t>等居在</t>
  </si>
  <si>
    <t>順儀</t>
  </si>
  <si>
    <t>私奴束伍莫立</t>
  </si>
  <si>
    <t>私奴束伍</t>
  </si>
  <si>
    <t>彦必</t>
  </si>
  <si>
    <t>金仁</t>
  </si>
  <si>
    <t>三伊</t>
  </si>
  <si>
    <t>正孫</t>
  </si>
  <si>
    <t>厚仁</t>
  </si>
  <si>
    <t>儉</t>
  </si>
  <si>
    <t>從仕郞訓導</t>
  </si>
  <si>
    <t>苓</t>
  </si>
  <si>
    <t>芮國榮</t>
  </si>
  <si>
    <t>慶會</t>
  </si>
  <si>
    <t>振遠</t>
  </si>
  <si>
    <t>通訓大夫行知禮縣監</t>
  </si>
  <si>
    <t>光先</t>
  </si>
  <si>
    <t>崔應和</t>
  </si>
  <si>
    <t>洪發</t>
  </si>
  <si>
    <t>㐏未</t>
  </si>
  <si>
    <t>魯</t>
  </si>
  <si>
    <t>成道</t>
  </si>
  <si>
    <t>景元</t>
  </si>
  <si>
    <t>思仁</t>
  </si>
  <si>
    <t>鄭元福</t>
  </si>
  <si>
    <t>淸佑</t>
  </si>
  <si>
    <t>朴順夫</t>
  </si>
  <si>
    <t>榮信</t>
  </si>
  <si>
    <t>淸道京砲保</t>
  </si>
  <si>
    <t>永克</t>
  </si>
  <si>
    <t>別隊保</t>
  </si>
  <si>
    <t>榮贊</t>
  </si>
  <si>
    <t>子榮信戶</t>
  </si>
  <si>
    <t>每良</t>
  </si>
  <si>
    <t>松業</t>
  </si>
  <si>
    <t>淸道騎保別隊</t>
  </si>
  <si>
    <t>永信</t>
  </si>
  <si>
    <t>文靑右</t>
  </si>
  <si>
    <t>奉立</t>
  </si>
  <si>
    <t>安生</t>
  </si>
  <si>
    <t>殷生</t>
  </si>
  <si>
    <t>千太山</t>
  </si>
  <si>
    <t>奴軍官廳下典</t>
  </si>
  <si>
    <t>丁外</t>
  </si>
  <si>
    <t>芮宗周</t>
  </si>
  <si>
    <t>乭德</t>
  </si>
  <si>
    <t>連同</t>
  </si>
  <si>
    <t>陳邑里</t>
  </si>
  <si>
    <t>幽山驛保束伍尹儀龍</t>
  </si>
  <si>
    <t>幽山驛保淸道束伍</t>
  </si>
  <si>
    <t>元</t>
  </si>
  <si>
    <t>金實中</t>
  </si>
  <si>
    <t>月生</t>
  </si>
  <si>
    <t>平每</t>
  </si>
  <si>
    <t>連上</t>
  </si>
  <si>
    <t>崔京上</t>
  </si>
  <si>
    <t>率義母</t>
  </si>
  <si>
    <t>蔣命錫</t>
  </si>
  <si>
    <t>䪪乭伊</t>
  </si>
  <si>
    <t>韓㗟金伊</t>
  </si>
  <si>
    <t>實中</t>
  </si>
  <si>
    <t>李進守</t>
  </si>
  <si>
    <t>步保主鎭病人</t>
  </si>
  <si>
    <t>太立</t>
  </si>
  <si>
    <t>亡從</t>
  </si>
  <si>
    <t>士上</t>
  </si>
  <si>
    <t>李尙奎</t>
  </si>
  <si>
    <t>徐毛乙來</t>
  </si>
  <si>
    <t>禾音代</t>
  </si>
  <si>
    <t>勿加里</t>
  </si>
  <si>
    <t>權婁乞里</t>
  </si>
  <si>
    <t>檢石</t>
  </si>
  <si>
    <t>連儀</t>
  </si>
  <si>
    <t>仁奉</t>
  </si>
  <si>
    <t>目孫</t>
  </si>
  <si>
    <t>徐毛乙老</t>
  </si>
  <si>
    <t>云擇</t>
  </si>
  <si>
    <t>張七生</t>
  </si>
  <si>
    <t>巡別隊保</t>
  </si>
  <si>
    <t>命卜</t>
  </si>
  <si>
    <t>年拾壹丁巳不喩拾肆甲寅</t>
  </si>
  <si>
    <t>者音春</t>
  </si>
  <si>
    <t>元擇</t>
  </si>
  <si>
    <t>岩分</t>
  </si>
  <si>
    <t>先方</t>
  </si>
  <si>
    <t>徐毛來</t>
  </si>
  <si>
    <t>禾音伐</t>
  </si>
  <si>
    <t>天玉</t>
  </si>
  <si>
    <t>介天</t>
  </si>
  <si>
    <t>張得吉</t>
  </si>
  <si>
    <t>守眞</t>
  </si>
  <si>
    <t>岩伊</t>
  </si>
  <si>
    <t>牙兵私奴</t>
  </si>
  <si>
    <t>正民</t>
  </si>
  <si>
    <t>正上</t>
  </si>
  <si>
    <t>正先</t>
  </si>
  <si>
    <t>民</t>
  </si>
  <si>
    <t>正眞</t>
  </si>
  <si>
    <t>寺奴善伊</t>
  </si>
  <si>
    <t>濟用監寺奴</t>
  </si>
  <si>
    <t>善伊</t>
  </si>
  <si>
    <t>頓眞</t>
  </si>
  <si>
    <t>田伊</t>
  </si>
  <si>
    <t>石伊</t>
  </si>
  <si>
    <t>李世連</t>
  </si>
  <si>
    <t>淸道宗親府寺奴束伍</t>
  </si>
  <si>
    <t>丁每</t>
  </si>
  <si>
    <t>徐宗民</t>
  </si>
  <si>
    <t>金悅</t>
  </si>
  <si>
    <t>林戒云</t>
  </si>
  <si>
    <t>守昌</t>
  </si>
  <si>
    <t>五立</t>
  </si>
  <si>
    <t>㗟男</t>
  </si>
  <si>
    <t>莫香</t>
  </si>
  <si>
    <t>濟用監寺奴束伍</t>
  </si>
  <si>
    <t>善立</t>
  </si>
  <si>
    <t>金尙立</t>
  </si>
  <si>
    <t>吳日男</t>
  </si>
  <si>
    <t>司贍寺奴介生故妻</t>
  </si>
  <si>
    <t>順每</t>
  </si>
  <si>
    <t>述而</t>
  </si>
  <si>
    <t>順介</t>
  </si>
  <si>
    <t>麻先</t>
  </si>
  <si>
    <t>率兄</t>
  </si>
  <si>
    <t>盲人寺奴</t>
  </si>
  <si>
    <t>盲人司贍寺奴</t>
  </si>
  <si>
    <t>千茂</t>
  </si>
  <si>
    <t>李龍</t>
  </si>
  <si>
    <t>唜介</t>
  </si>
  <si>
    <t>毛多只</t>
  </si>
  <si>
    <t>私奴戒興</t>
  </si>
  <si>
    <t>戒興</t>
  </si>
  <si>
    <t>成軸</t>
  </si>
  <si>
    <t>林春德</t>
  </si>
  <si>
    <t>梁國上</t>
  </si>
  <si>
    <t>林正卜</t>
  </si>
  <si>
    <t>介守</t>
  </si>
  <si>
    <t>先哲</t>
  </si>
  <si>
    <t>安時遇</t>
  </si>
  <si>
    <t>甘進</t>
  </si>
  <si>
    <t>安忠國</t>
  </si>
  <si>
    <t>永億</t>
  </si>
  <si>
    <t>海洪</t>
  </si>
  <si>
    <t>黃乭伊</t>
  </si>
  <si>
    <t>自進</t>
  </si>
  <si>
    <t>正福</t>
  </si>
  <si>
    <t>金連每</t>
  </si>
  <si>
    <t>密陽不喩順興</t>
  </si>
  <si>
    <t>今富</t>
  </si>
  <si>
    <t>朴宗好</t>
  </si>
  <si>
    <t>順奉</t>
  </si>
  <si>
    <t>贖良淸道束伍別隊保</t>
  </si>
  <si>
    <t>次康</t>
  </si>
  <si>
    <t>以元</t>
  </si>
  <si>
    <t>以上</t>
  </si>
  <si>
    <t>寶城</t>
  </si>
  <si>
    <t>朴奉</t>
  </si>
  <si>
    <t>難金</t>
  </si>
  <si>
    <t>守山</t>
  </si>
  <si>
    <t>芮以周</t>
  </si>
  <si>
    <t>淡進</t>
  </si>
  <si>
    <t>件里進</t>
  </si>
  <si>
    <t>要進</t>
  </si>
  <si>
    <t>禁衛軍</t>
  </si>
  <si>
    <t>今夫</t>
  </si>
  <si>
    <t>彦伊</t>
  </si>
  <si>
    <t>平玉</t>
  </si>
  <si>
    <t>水生</t>
  </si>
  <si>
    <t>克</t>
  </si>
  <si>
    <t>曺㐏未</t>
  </si>
  <si>
    <t>盲人</t>
  </si>
  <si>
    <t>訓進</t>
  </si>
  <si>
    <t>御營軍千順京</t>
  </si>
  <si>
    <t>大白</t>
  </si>
  <si>
    <t>黃山</t>
  </si>
  <si>
    <t>水鐵保</t>
  </si>
  <si>
    <t>進陽</t>
  </si>
  <si>
    <t>仁善</t>
  </si>
  <si>
    <t>丑龍</t>
  </si>
  <si>
    <t>李永立</t>
  </si>
  <si>
    <t>春儀</t>
  </si>
  <si>
    <t>己里眞</t>
  </si>
  <si>
    <t>安振義</t>
  </si>
  <si>
    <t>䪪眞</t>
  </si>
  <si>
    <t>千實</t>
  </si>
  <si>
    <t>永山</t>
  </si>
  <si>
    <t>雪每</t>
  </si>
  <si>
    <t>趙有元</t>
  </si>
  <si>
    <t>李惟榟</t>
  </si>
  <si>
    <t>儀上</t>
  </si>
  <si>
    <t>良丁居士</t>
  </si>
  <si>
    <t>應還</t>
  </si>
  <si>
    <t>屹</t>
  </si>
  <si>
    <t>李淡月</t>
  </si>
  <si>
    <t>白檢</t>
  </si>
  <si>
    <t>莫實</t>
  </si>
  <si>
    <t>洪命</t>
  </si>
  <si>
    <t>暗分</t>
  </si>
  <si>
    <t>文卜</t>
  </si>
  <si>
    <t>代化</t>
  </si>
  <si>
    <t>文乞</t>
  </si>
  <si>
    <t>乞陽</t>
  </si>
  <si>
    <t>率胥</t>
  </si>
  <si>
    <t>同里尹儀龍戶</t>
  </si>
  <si>
    <t>元陽</t>
  </si>
  <si>
    <t>私奴牙兵元上</t>
  </si>
  <si>
    <t>元上</t>
  </si>
  <si>
    <t>介卜</t>
  </si>
  <si>
    <t>三陟</t>
  </si>
  <si>
    <t>金汝迪</t>
  </si>
  <si>
    <t>金云白</t>
  </si>
  <si>
    <t>順代</t>
  </si>
  <si>
    <t>牙兵</t>
  </si>
  <si>
    <t>得日</t>
  </si>
  <si>
    <t>朴彦奉</t>
  </si>
  <si>
    <t>玄奉日</t>
  </si>
  <si>
    <t>李連彔</t>
  </si>
  <si>
    <t>安雄必</t>
  </si>
  <si>
    <t>極太</t>
  </si>
  <si>
    <t>姜戒今</t>
  </si>
  <si>
    <t>姜今夫</t>
  </si>
  <si>
    <t>等丁卯加現</t>
  </si>
  <si>
    <t>尹莫男</t>
  </si>
  <si>
    <t>私奴巡營長房下典</t>
  </si>
  <si>
    <t>趙鳴咸</t>
  </si>
  <si>
    <t>紹遠</t>
  </si>
  <si>
    <t>振仁</t>
  </si>
  <si>
    <t>務功郞</t>
  </si>
  <si>
    <t>陽春</t>
  </si>
  <si>
    <t>郭昌後</t>
  </si>
  <si>
    <t>兗</t>
  </si>
  <si>
    <t>朝散大夫行工曹佐郞</t>
  </si>
  <si>
    <t>宇定</t>
  </si>
  <si>
    <t>贈資憲大夫吏曹判書兼知義禁府事五衛都摠府都摠管行通訓大夫槐山郡守忠州鎭管兵馬同僉節制使</t>
  </si>
  <si>
    <t>榮</t>
  </si>
  <si>
    <t>贈通政大夫承政院左承旨兼經筵參贊官行通訓大夫永同縣監淸州鎭管兵馬節制都尉</t>
  </si>
  <si>
    <t>金廷望</t>
  </si>
  <si>
    <t>光州</t>
  </si>
  <si>
    <t>自善</t>
  </si>
  <si>
    <t>柳戒遠</t>
  </si>
  <si>
    <t>是山</t>
  </si>
  <si>
    <t>金麻男</t>
  </si>
  <si>
    <t>己德</t>
  </si>
  <si>
    <t>香梅</t>
  </si>
  <si>
    <t>進香</t>
  </si>
  <si>
    <t>玉進</t>
  </si>
  <si>
    <t>翁春</t>
  </si>
  <si>
    <t>石橋里</t>
  </si>
  <si>
    <t>御保金斗甲</t>
  </si>
  <si>
    <t>斗甲</t>
  </si>
  <si>
    <t>金伊同</t>
  </si>
  <si>
    <t>尹莫金</t>
  </si>
  <si>
    <t>井音春</t>
  </si>
  <si>
    <t>乃從</t>
  </si>
  <si>
    <t>從伊</t>
  </si>
  <si>
    <t>寺奴牙兵</t>
  </si>
  <si>
    <t>先今</t>
  </si>
  <si>
    <t>得好</t>
  </si>
  <si>
    <t>金進世</t>
  </si>
  <si>
    <t>胤己</t>
  </si>
  <si>
    <t>云翮</t>
  </si>
  <si>
    <t>巡別保</t>
  </si>
  <si>
    <t>云俊</t>
  </si>
  <si>
    <t>禦侮將軍訓鍊判官</t>
  </si>
  <si>
    <t>應奎</t>
  </si>
  <si>
    <t>朴己龍</t>
  </si>
  <si>
    <t>起立</t>
  </si>
  <si>
    <t>承緖</t>
  </si>
  <si>
    <t>梁得立</t>
  </si>
  <si>
    <t>率奴牙兵</t>
  </si>
  <si>
    <t>順發</t>
  </si>
  <si>
    <t>七今</t>
  </si>
  <si>
    <t>金金伊</t>
  </si>
  <si>
    <t>蔣希周</t>
  </si>
  <si>
    <t>應先</t>
  </si>
  <si>
    <t>玉梅</t>
  </si>
  <si>
    <t>姜文</t>
  </si>
  <si>
    <t>林卜</t>
  </si>
  <si>
    <t>命化</t>
  </si>
  <si>
    <t>郭後昌</t>
  </si>
  <si>
    <t>有化</t>
  </si>
  <si>
    <t>自信</t>
  </si>
  <si>
    <t>義伊</t>
  </si>
  <si>
    <t>內奴命輝</t>
  </si>
  <si>
    <t>命輝</t>
  </si>
  <si>
    <t>內婢</t>
  </si>
  <si>
    <t>哲命</t>
  </si>
  <si>
    <t>朴陽立</t>
  </si>
  <si>
    <t>每得</t>
  </si>
  <si>
    <t>申好</t>
  </si>
  <si>
    <t>私婢不喩贖良朴每得</t>
  </si>
  <si>
    <t>仁達</t>
  </si>
  <si>
    <t>司贍寺奴束伍</t>
  </si>
  <si>
    <t>命梅</t>
  </si>
  <si>
    <t>姜春日</t>
  </si>
  <si>
    <t>京步兵本府軍官</t>
  </si>
  <si>
    <t>戒得</t>
  </si>
  <si>
    <t>長延</t>
  </si>
  <si>
    <t>邊豪</t>
  </si>
  <si>
    <t>士命</t>
  </si>
  <si>
    <t>朴應孚</t>
  </si>
  <si>
    <t>昌寧不喩長延</t>
  </si>
  <si>
    <t>白唜世</t>
  </si>
  <si>
    <t>漢傑</t>
  </si>
  <si>
    <t>辛亥逃亡</t>
  </si>
  <si>
    <t>裵正立</t>
  </si>
  <si>
    <t>餘丁病人</t>
  </si>
  <si>
    <t>振輝</t>
  </si>
  <si>
    <t>軸</t>
  </si>
  <si>
    <t>坦</t>
  </si>
  <si>
    <t>納粟察訪</t>
  </si>
  <si>
    <t>孟勝</t>
  </si>
  <si>
    <t>合連</t>
  </si>
  <si>
    <t>克國</t>
  </si>
  <si>
    <t>張秋仁</t>
  </si>
  <si>
    <t>世直</t>
  </si>
  <si>
    <t>殷輝</t>
  </si>
  <si>
    <t>張守</t>
  </si>
  <si>
    <t>朴連必</t>
  </si>
  <si>
    <t>愛眞</t>
  </si>
  <si>
    <t>私奴營將建步軍</t>
  </si>
  <si>
    <t>武男</t>
  </si>
  <si>
    <t>李希連</t>
  </si>
  <si>
    <t>私奴束伍武哲</t>
  </si>
  <si>
    <t>府案付司宰監寺奴束伍</t>
  </si>
  <si>
    <t>武哲</t>
  </si>
  <si>
    <t>金召史</t>
  </si>
  <si>
    <t>千失</t>
  </si>
  <si>
    <t>金千上</t>
  </si>
  <si>
    <t>香每</t>
  </si>
  <si>
    <t>朴箴</t>
  </si>
  <si>
    <t>光雨</t>
  </si>
  <si>
    <t>武玉</t>
  </si>
  <si>
    <t>成振輝</t>
  </si>
  <si>
    <t>金己里介</t>
  </si>
  <si>
    <t>古音孫</t>
  </si>
  <si>
    <t>召今</t>
  </si>
  <si>
    <t>里山</t>
  </si>
  <si>
    <t>俊白</t>
  </si>
  <si>
    <t>司贍寺奴牙兵</t>
  </si>
  <si>
    <t>金斗甲</t>
  </si>
  <si>
    <t>黃夫</t>
  </si>
  <si>
    <t>朴愛云</t>
  </si>
  <si>
    <t>戒察</t>
  </si>
  <si>
    <t>英水</t>
  </si>
  <si>
    <t>成井德</t>
  </si>
  <si>
    <t>李太初</t>
  </si>
  <si>
    <t>朴卜</t>
  </si>
  <si>
    <t>成介</t>
  </si>
  <si>
    <t>崔山</t>
  </si>
  <si>
    <t>律生</t>
  </si>
  <si>
    <t>實</t>
  </si>
  <si>
    <t>武</t>
  </si>
  <si>
    <t>羽林衛</t>
  </si>
  <si>
    <t>徐尙儉</t>
  </si>
  <si>
    <t>順必</t>
  </si>
  <si>
    <t>七萬</t>
  </si>
  <si>
    <t>秋安石</t>
  </si>
  <si>
    <t>從莫</t>
  </si>
  <si>
    <t>牛山里</t>
  </si>
  <si>
    <t>步保束伍郭億龍</t>
  </si>
  <si>
    <t>步保束伍</t>
  </si>
  <si>
    <t>玄豊</t>
  </si>
  <si>
    <t>豊實</t>
  </si>
  <si>
    <t>義眞</t>
  </si>
  <si>
    <t>金莫同</t>
  </si>
  <si>
    <t>是乭伊</t>
  </si>
  <si>
    <t>禦保</t>
  </si>
  <si>
    <t>淸龍</t>
  </si>
  <si>
    <t>應孚</t>
  </si>
  <si>
    <t>英弼</t>
  </si>
  <si>
    <t>李蕃</t>
  </si>
  <si>
    <t>仁寬</t>
  </si>
  <si>
    <t>有宗</t>
  </si>
  <si>
    <t>朱豊年</t>
  </si>
  <si>
    <t>騎兵巡別隊</t>
  </si>
  <si>
    <t>震鳴</t>
  </si>
  <si>
    <t>震豪</t>
  </si>
  <si>
    <t>振雄</t>
  </si>
  <si>
    <t>金士貞</t>
  </si>
  <si>
    <t>孔</t>
  </si>
  <si>
    <t>成必</t>
  </si>
  <si>
    <t>玠文</t>
  </si>
  <si>
    <t>李今龍</t>
  </si>
  <si>
    <t>步保</t>
  </si>
  <si>
    <t>進發</t>
  </si>
  <si>
    <t>涌泉</t>
  </si>
  <si>
    <t>屯今</t>
  </si>
  <si>
    <t>北金伊</t>
  </si>
  <si>
    <t>次山</t>
  </si>
  <si>
    <t>頓今</t>
  </si>
  <si>
    <t>贖良禁衛保</t>
  </si>
  <si>
    <t>起云</t>
  </si>
  <si>
    <t>玄</t>
  </si>
  <si>
    <t>巡營別隊保</t>
  </si>
  <si>
    <t>濟用監寺奴牙兵</t>
  </si>
  <si>
    <t>私奴內奴</t>
  </si>
  <si>
    <t>郭正龍</t>
  </si>
  <si>
    <t>玄日男</t>
  </si>
  <si>
    <t>乭之</t>
  </si>
  <si>
    <t>貴眞</t>
  </si>
  <si>
    <t>淸道寺奴束伍七生</t>
  </si>
  <si>
    <t>淸道司贍寺奴束伍</t>
  </si>
  <si>
    <t>七生</t>
  </si>
  <si>
    <t>世化</t>
  </si>
  <si>
    <t>淸道院婢</t>
  </si>
  <si>
    <t>貴德</t>
  </si>
  <si>
    <t>朴彦雄</t>
  </si>
  <si>
    <t>正外</t>
  </si>
  <si>
    <t>命栗</t>
  </si>
  <si>
    <t>裵孫</t>
  </si>
  <si>
    <t>朴㖙同</t>
  </si>
  <si>
    <t>吏曹胥吏</t>
  </si>
  <si>
    <t>應天</t>
  </si>
  <si>
    <t>時從</t>
  </si>
  <si>
    <t>辛自英</t>
  </si>
  <si>
    <t>豊生</t>
  </si>
  <si>
    <t>銀眞</t>
  </si>
  <si>
    <t>豊失</t>
  </si>
  <si>
    <t>時進</t>
  </si>
  <si>
    <t>李弘的</t>
  </si>
  <si>
    <t>還生</t>
  </si>
  <si>
    <t>嚴春眞</t>
  </si>
  <si>
    <t>梁石</t>
  </si>
  <si>
    <t>先生</t>
  </si>
  <si>
    <t>弼京</t>
  </si>
  <si>
    <t>李守元</t>
  </si>
  <si>
    <t>汝漢</t>
  </si>
  <si>
    <t>訓鍊奉事通政大夫</t>
  </si>
  <si>
    <t>曾祖吏曹胥吏不喩通政大夫</t>
  </si>
  <si>
    <t>存義</t>
  </si>
  <si>
    <t>玄風寺婢</t>
  </si>
  <si>
    <t>乭禮</t>
  </si>
  <si>
    <t>云達</t>
  </si>
  <si>
    <t>同面楮代里許億立戶</t>
  </si>
  <si>
    <t>寺奴夫業</t>
  </si>
  <si>
    <t>二玉</t>
  </si>
  <si>
    <t>毛老德</t>
  </si>
  <si>
    <t>蔣興夏</t>
  </si>
  <si>
    <t>大信</t>
  </si>
  <si>
    <t>仁介</t>
  </si>
  <si>
    <t>洪文</t>
  </si>
  <si>
    <t>仁進</t>
  </si>
  <si>
    <t>信龍</t>
  </si>
  <si>
    <t>金千立</t>
  </si>
  <si>
    <t>命禮</t>
  </si>
  <si>
    <t>御保病人</t>
  </si>
  <si>
    <t>有哲</t>
  </si>
  <si>
    <t>忠</t>
  </si>
  <si>
    <t>宣敎郞</t>
  </si>
  <si>
    <t>曾祖宣敎郞軟不喩彦上</t>
  </si>
  <si>
    <t>守生</t>
  </si>
  <si>
    <t>興守</t>
  </si>
  <si>
    <t>卞龍</t>
  </si>
  <si>
    <t>介德</t>
  </si>
  <si>
    <t>尙進</t>
  </si>
  <si>
    <t>水保巡別隊</t>
  </si>
  <si>
    <t>守望</t>
  </si>
  <si>
    <t>應生</t>
  </si>
  <si>
    <t>愛守</t>
  </si>
  <si>
    <t>文應男</t>
  </si>
  <si>
    <t>希堂</t>
  </si>
  <si>
    <t>士春</t>
  </si>
  <si>
    <t>秉節校尉都摠府都事</t>
  </si>
  <si>
    <t>金振聲</t>
  </si>
  <si>
    <t>先日</t>
  </si>
  <si>
    <t>騎保巡在家軍官</t>
  </si>
  <si>
    <t>枝敦</t>
  </si>
  <si>
    <t>朴弼瑞</t>
  </si>
  <si>
    <t>日善</t>
  </si>
  <si>
    <t>彭年</t>
  </si>
  <si>
    <t>金豊連</t>
  </si>
  <si>
    <t>姜守望戶</t>
  </si>
  <si>
    <t>兄</t>
  </si>
  <si>
    <t>兄妻</t>
  </si>
  <si>
    <t>世昌</t>
  </si>
  <si>
    <t>御保裵有世</t>
  </si>
  <si>
    <t>有世</t>
  </si>
  <si>
    <t>德輝</t>
  </si>
  <si>
    <t>步保巡別隊</t>
  </si>
  <si>
    <t>尙右</t>
  </si>
  <si>
    <t>尙命</t>
  </si>
  <si>
    <t>尙久</t>
  </si>
  <si>
    <t>永祖</t>
  </si>
  <si>
    <t>成豪</t>
  </si>
  <si>
    <t>寶背</t>
  </si>
  <si>
    <t>延</t>
  </si>
  <si>
    <t>武學巡別隊</t>
  </si>
  <si>
    <t>禁保</t>
  </si>
  <si>
    <t>軸龍</t>
  </si>
  <si>
    <t>鄭守萬</t>
  </si>
  <si>
    <t>之漢</t>
  </si>
  <si>
    <t>率奴淸道束伍</t>
  </si>
  <si>
    <t>丑六</t>
  </si>
  <si>
    <t>白從</t>
  </si>
  <si>
    <t>朴海云</t>
  </si>
  <si>
    <t>乭無致</t>
  </si>
  <si>
    <t>朴弘男</t>
  </si>
  <si>
    <t>忠吉</t>
  </si>
  <si>
    <t>司果</t>
  </si>
  <si>
    <t>士好</t>
  </si>
  <si>
    <t>慶漢</t>
  </si>
  <si>
    <t>裵順男</t>
  </si>
  <si>
    <t>松哲</t>
  </si>
  <si>
    <t>承化</t>
  </si>
  <si>
    <t>訓鍊別炮</t>
  </si>
  <si>
    <t>林大守</t>
  </si>
  <si>
    <t>病人居士</t>
  </si>
  <si>
    <t>興民</t>
  </si>
  <si>
    <t>驛保辛竹生</t>
  </si>
  <si>
    <t>竹生</t>
  </si>
  <si>
    <t>上文</t>
  </si>
  <si>
    <t>朴叔</t>
  </si>
  <si>
    <t>發伊</t>
  </si>
  <si>
    <t>鄭生</t>
  </si>
  <si>
    <t>巡營武士</t>
  </si>
  <si>
    <t>贊好</t>
  </si>
  <si>
    <t>漢文</t>
  </si>
  <si>
    <t>徐順生</t>
  </si>
  <si>
    <t>分春</t>
  </si>
  <si>
    <t>騎兵束伍</t>
  </si>
  <si>
    <t>振傑</t>
  </si>
  <si>
    <t>凱</t>
  </si>
  <si>
    <t>恩輝</t>
  </si>
  <si>
    <t>白樂守</t>
  </si>
  <si>
    <t>銀良</t>
  </si>
  <si>
    <t>姜文世</t>
  </si>
  <si>
    <t>成一</t>
  </si>
  <si>
    <t>順振</t>
  </si>
  <si>
    <t>尹希男</t>
  </si>
  <si>
    <t>武學府帶率</t>
  </si>
  <si>
    <t>振貴</t>
  </si>
  <si>
    <t>振聲</t>
  </si>
  <si>
    <t>英祖</t>
  </si>
  <si>
    <t>朴必世</t>
  </si>
  <si>
    <t>復立</t>
  </si>
  <si>
    <t>仲乞</t>
  </si>
  <si>
    <t>武學老除</t>
  </si>
  <si>
    <t>起</t>
  </si>
  <si>
    <t>業武府軍官</t>
  </si>
  <si>
    <t>仁碩</t>
  </si>
  <si>
    <t>振虎</t>
  </si>
  <si>
    <t>靑龍</t>
  </si>
  <si>
    <t>卞仁覺</t>
  </si>
  <si>
    <t>定虜衛通政大夫</t>
  </si>
  <si>
    <t>英智</t>
  </si>
  <si>
    <t>曺生</t>
  </si>
  <si>
    <t>水鐵保許七立</t>
  </si>
  <si>
    <t>七立</t>
  </si>
  <si>
    <t>金彦夫</t>
  </si>
  <si>
    <t>京別隊</t>
  </si>
  <si>
    <t>汝武</t>
  </si>
  <si>
    <t>兪有善</t>
  </si>
  <si>
    <t>申奉每</t>
  </si>
  <si>
    <t>應分</t>
  </si>
  <si>
    <t>奴牙兵</t>
  </si>
  <si>
    <t>䪪春</t>
  </si>
  <si>
    <t>內奴贖良</t>
  </si>
  <si>
    <t>姜延守</t>
  </si>
  <si>
    <t>卞天宗</t>
  </si>
  <si>
    <t>徐正立</t>
  </si>
  <si>
    <t>張召史不喩御營軍卞天宗</t>
  </si>
  <si>
    <t>仁春</t>
  </si>
  <si>
    <t>司宰監寺奴</t>
  </si>
  <si>
    <t>曺月</t>
  </si>
  <si>
    <t>莫石伊</t>
  </si>
  <si>
    <t>申男</t>
  </si>
  <si>
    <t>姜連春</t>
  </si>
  <si>
    <t>姜連守</t>
  </si>
  <si>
    <t>內奴牙兵</t>
  </si>
  <si>
    <t>戒必</t>
  </si>
  <si>
    <t>件里之</t>
  </si>
  <si>
    <t>贖良水鐵保牙兵</t>
  </si>
  <si>
    <t>云汗</t>
  </si>
  <si>
    <t>卞得龍</t>
  </si>
  <si>
    <t>哲云</t>
  </si>
  <si>
    <t>春孫</t>
  </si>
  <si>
    <t>仲男</t>
  </si>
  <si>
    <t>永及</t>
  </si>
  <si>
    <t>非</t>
  </si>
  <si>
    <t>希</t>
  </si>
  <si>
    <t>元年</t>
  </si>
  <si>
    <t>申仁</t>
  </si>
  <si>
    <t>丁介</t>
  </si>
  <si>
    <t>御保鄭好立</t>
  </si>
  <si>
    <t>黃發</t>
  </si>
  <si>
    <t>北沙里</t>
  </si>
  <si>
    <t>太建</t>
  </si>
  <si>
    <t>唜哲</t>
  </si>
  <si>
    <t>春興</t>
  </si>
  <si>
    <t>金長守</t>
  </si>
  <si>
    <t>遠代</t>
  </si>
  <si>
    <t>前昆陽郡守</t>
  </si>
  <si>
    <t>朴鳴漢</t>
  </si>
  <si>
    <t>許靑剋</t>
  </si>
  <si>
    <t>億代</t>
  </si>
  <si>
    <t>金長石</t>
  </si>
  <si>
    <t>宗娘</t>
  </si>
  <si>
    <t>雄建</t>
  </si>
  <si>
    <t>病人內奴</t>
  </si>
  <si>
    <t>身</t>
  </si>
  <si>
    <t>利山</t>
  </si>
  <si>
    <t>韓軾</t>
  </si>
  <si>
    <t>愛女</t>
  </si>
  <si>
    <t>德仁</t>
  </si>
  <si>
    <t>夢仁</t>
  </si>
  <si>
    <t>魯石</t>
  </si>
  <si>
    <t>應上</t>
  </si>
  <si>
    <t>前妻</t>
  </si>
  <si>
    <t>士音春</t>
  </si>
  <si>
    <t>黃次上</t>
  </si>
  <si>
    <t>金守奉</t>
  </si>
  <si>
    <t>金而遠</t>
  </si>
  <si>
    <t>井音進</t>
  </si>
  <si>
    <t>孝每</t>
  </si>
  <si>
    <t>信月</t>
  </si>
  <si>
    <t>忠介</t>
  </si>
  <si>
    <t>申眄</t>
  </si>
  <si>
    <t>士石</t>
  </si>
  <si>
    <t>壹介</t>
  </si>
  <si>
    <t>許戒立</t>
  </si>
  <si>
    <t>銀奉</t>
  </si>
  <si>
    <t>銀己</t>
  </si>
  <si>
    <t>許億立</t>
  </si>
  <si>
    <t>億立</t>
  </si>
  <si>
    <t>靑克</t>
  </si>
  <si>
    <t>李儉山</t>
  </si>
  <si>
    <t>朴以昌</t>
  </si>
  <si>
    <t>善玉</t>
  </si>
  <si>
    <t>善發</t>
  </si>
  <si>
    <t>命石</t>
  </si>
  <si>
    <t>玄風司贍寺奴</t>
  </si>
  <si>
    <t>惡孫</t>
  </si>
  <si>
    <t>江戒</t>
  </si>
  <si>
    <t>太眞</t>
  </si>
  <si>
    <t>唜天</t>
  </si>
  <si>
    <t>軍器寺婢</t>
  </si>
  <si>
    <t>春得</t>
  </si>
  <si>
    <t>太平</t>
  </si>
  <si>
    <t>靑每</t>
  </si>
  <si>
    <t>李得先</t>
  </si>
  <si>
    <t>後妻女</t>
  </si>
  <si>
    <t>忠立</t>
  </si>
  <si>
    <t>武學牙兵</t>
  </si>
  <si>
    <t>命信</t>
  </si>
  <si>
    <t>也甫金</t>
  </si>
  <si>
    <t>李龍金伊</t>
  </si>
  <si>
    <t>英白</t>
  </si>
  <si>
    <t>松白</t>
  </si>
  <si>
    <t>鄭元立</t>
  </si>
  <si>
    <t>安龍</t>
  </si>
  <si>
    <t>文香</t>
  </si>
  <si>
    <t>金武</t>
  </si>
  <si>
    <t>己今</t>
  </si>
  <si>
    <t>無里金</t>
  </si>
  <si>
    <t>命云</t>
  </si>
  <si>
    <t>縣監</t>
  </si>
  <si>
    <t>許渭</t>
  </si>
  <si>
    <t>立眞</t>
  </si>
  <si>
    <t>文德</t>
  </si>
  <si>
    <t>文儀</t>
  </si>
  <si>
    <t>分同</t>
  </si>
  <si>
    <t>順萬</t>
  </si>
  <si>
    <t>私奴鰥夫世立</t>
  </si>
  <si>
    <t>世立</t>
  </si>
  <si>
    <t>昆陽郡守</t>
  </si>
  <si>
    <t>蔣日生</t>
  </si>
  <si>
    <t>崇伊</t>
  </si>
  <si>
    <t>漢明</t>
  </si>
  <si>
    <t>全以祐</t>
  </si>
  <si>
    <t>季達</t>
  </si>
  <si>
    <t>五月</t>
  </si>
  <si>
    <t>五男</t>
  </si>
  <si>
    <t>騎保牙兵</t>
  </si>
  <si>
    <t>姜士仁</t>
  </si>
  <si>
    <t>金玉上</t>
  </si>
  <si>
    <t>朴好生</t>
  </si>
  <si>
    <t>仁萬</t>
  </si>
  <si>
    <t>敏玉</t>
  </si>
  <si>
    <t>姪女</t>
  </si>
  <si>
    <t>瑞立</t>
  </si>
  <si>
    <t>作沙里</t>
  </si>
  <si>
    <t>安進</t>
  </si>
  <si>
    <t>奴免賤</t>
  </si>
  <si>
    <t>順乞</t>
  </si>
  <si>
    <t>丁弘</t>
  </si>
  <si>
    <t>今玉</t>
  </si>
  <si>
    <t>朴世達</t>
  </si>
  <si>
    <t>富元</t>
  </si>
  <si>
    <t>張斗元</t>
  </si>
  <si>
    <t>仁汗</t>
  </si>
  <si>
    <t>武學許仁發</t>
  </si>
  <si>
    <t>武學巡在家</t>
  </si>
  <si>
    <t>司僕諸員</t>
  </si>
  <si>
    <t>姜時同</t>
  </si>
  <si>
    <t>今娘</t>
  </si>
  <si>
    <t>申方</t>
  </si>
  <si>
    <t>應萬</t>
  </si>
  <si>
    <t>金禾斗只</t>
  </si>
  <si>
    <t>淸道案付束伍病人</t>
  </si>
  <si>
    <t>代良</t>
  </si>
  <si>
    <t>戒</t>
  </si>
  <si>
    <t>善陽</t>
  </si>
  <si>
    <t>正丹不喩善陽</t>
  </si>
  <si>
    <t>丁發</t>
  </si>
  <si>
    <t>奴淸道烽燧軍</t>
  </si>
  <si>
    <t>日白</t>
  </si>
  <si>
    <t>介年</t>
  </si>
  <si>
    <t>通訓大夫行昆陽郡守</t>
  </si>
  <si>
    <t>鳴漢</t>
  </si>
  <si>
    <t>東樑</t>
  </si>
  <si>
    <t>東賢</t>
  </si>
  <si>
    <t>智男</t>
  </si>
  <si>
    <t>通政大夫行密陽府使</t>
  </si>
  <si>
    <t>慶新</t>
  </si>
  <si>
    <t>禦侮將軍訓鍊院正</t>
  </si>
  <si>
    <t>李得仁</t>
  </si>
  <si>
    <t>率妾</t>
  </si>
  <si>
    <t>龍宮</t>
  </si>
  <si>
    <t>孝誠</t>
  </si>
  <si>
    <t>俊慶</t>
  </si>
  <si>
    <t>樞</t>
  </si>
  <si>
    <t>烏山</t>
  </si>
  <si>
    <t>希迹</t>
  </si>
  <si>
    <t>文周</t>
  </si>
  <si>
    <t>山男</t>
  </si>
  <si>
    <t>守化</t>
  </si>
  <si>
    <t>完石</t>
  </si>
  <si>
    <t>尹山</t>
  </si>
  <si>
    <t>李介德</t>
  </si>
  <si>
    <t>香娘</t>
  </si>
  <si>
    <t>玉伊</t>
  </si>
  <si>
    <t>居在</t>
  </si>
  <si>
    <t>眞介</t>
  </si>
  <si>
    <t>完海</t>
  </si>
  <si>
    <t>六海</t>
  </si>
  <si>
    <t>淸道出身金應錫戶</t>
  </si>
  <si>
    <t>玉之</t>
  </si>
  <si>
    <t>者音未</t>
  </si>
  <si>
    <t>毛乙德</t>
  </si>
  <si>
    <t>進望</t>
  </si>
  <si>
    <t>乭金伊</t>
  </si>
  <si>
    <t>庚午逃亡</t>
  </si>
  <si>
    <t>庚戌逃亡</t>
  </si>
  <si>
    <t>贊</t>
  </si>
  <si>
    <t>曺上龍</t>
  </si>
  <si>
    <t>金黑</t>
  </si>
  <si>
    <t>唜秋</t>
  </si>
  <si>
    <t>以男</t>
  </si>
  <si>
    <t>汗明</t>
  </si>
  <si>
    <t>斗卞</t>
  </si>
  <si>
    <t>厚種</t>
  </si>
  <si>
    <t>丹玉</t>
  </si>
  <si>
    <t>悅</t>
  </si>
  <si>
    <t>石井</t>
  </si>
  <si>
    <t>眞今</t>
  </si>
  <si>
    <t>會生</t>
  </si>
  <si>
    <t>守貞</t>
  </si>
  <si>
    <t>草貞</t>
  </si>
  <si>
    <t>眞生</t>
  </si>
  <si>
    <t>萬化</t>
  </si>
  <si>
    <t>時在</t>
  </si>
  <si>
    <t>守介</t>
  </si>
  <si>
    <t>萬興</t>
  </si>
  <si>
    <t>克民</t>
  </si>
  <si>
    <t>是代</t>
  </si>
  <si>
    <t>戊午逃亡</t>
  </si>
  <si>
    <t>信伊</t>
  </si>
  <si>
    <t>玉望</t>
  </si>
  <si>
    <t>色文</t>
  </si>
  <si>
    <t>寡女</t>
  </si>
  <si>
    <t>光民</t>
  </si>
  <si>
    <t>中直大夫禮賓寺參奉</t>
  </si>
  <si>
    <t>熙逸</t>
  </si>
  <si>
    <t>姜武連</t>
  </si>
  <si>
    <t>世代</t>
  </si>
  <si>
    <t>水鐵保鄭正敏</t>
  </si>
  <si>
    <t>弊龍</t>
  </si>
  <si>
    <t>安汝弘</t>
  </si>
  <si>
    <t>井音眞</t>
  </si>
  <si>
    <t>厚卜</t>
  </si>
  <si>
    <t>高歡</t>
  </si>
  <si>
    <t>素伊</t>
  </si>
  <si>
    <t>公伊</t>
  </si>
  <si>
    <t>先奉</t>
  </si>
  <si>
    <t>先明</t>
  </si>
  <si>
    <t>姜齊</t>
  </si>
  <si>
    <t>金長水</t>
  </si>
  <si>
    <t>守御牙兵毛軍</t>
  </si>
  <si>
    <t>介奉</t>
  </si>
  <si>
    <t>今金伊</t>
  </si>
  <si>
    <t>朴毛里金伊</t>
  </si>
  <si>
    <t>儀信</t>
  </si>
  <si>
    <t>儀奉</t>
  </si>
  <si>
    <t>儀宗</t>
  </si>
  <si>
    <t>淸道武學</t>
  </si>
  <si>
    <t>宗建</t>
  </si>
  <si>
    <t>光善</t>
  </si>
  <si>
    <t>李安生</t>
  </si>
  <si>
    <t>彦夏</t>
  </si>
  <si>
    <t>吳唜龍</t>
  </si>
  <si>
    <t>應娘</t>
  </si>
  <si>
    <t>玄風武學別隊</t>
  </si>
  <si>
    <t>時碩</t>
  </si>
  <si>
    <t>江津</t>
  </si>
  <si>
    <t>宗梅</t>
  </si>
  <si>
    <t>漢弼</t>
  </si>
  <si>
    <t>李時茂</t>
  </si>
  <si>
    <t>安岳</t>
  </si>
  <si>
    <t>松洞里</t>
  </si>
  <si>
    <t>私奴還生</t>
  </si>
  <si>
    <t>李弘基</t>
  </si>
  <si>
    <t>斤千</t>
  </si>
  <si>
    <t>別將</t>
  </si>
  <si>
    <t>鄭以中</t>
  </si>
  <si>
    <t>林春</t>
  </si>
  <si>
    <t>北金</t>
  </si>
  <si>
    <t>是云</t>
  </si>
  <si>
    <t>水軍束伍</t>
  </si>
  <si>
    <t>從生</t>
  </si>
  <si>
    <t>順夫</t>
  </si>
  <si>
    <t>李䪪山</t>
  </si>
  <si>
    <t>姜乭守</t>
  </si>
  <si>
    <t>善宗</t>
  </si>
  <si>
    <t>先眞</t>
  </si>
  <si>
    <t>水保老除</t>
  </si>
  <si>
    <t>順連</t>
  </si>
  <si>
    <t>申仁生</t>
  </si>
  <si>
    <t>贖良騎保牙兵</t>
  </si>
  <si>
    <t>起男</t>
  </si>
  <si>
    <t>英守</t>
  </si>
  <si>
    <t>朴希男</t>
  </si>
  <si>
    <t>嚴莫男</t>
  </si>
  <si>
    <t>貴代</t>
  </si>
  <si>
    <t>晋卜</t>
  </si>
  <si>
    <t>北山</t>
  </si>
  <si>
    <t>河乭伊</t>
  </si>
  <si>
    <t>貴難</t>
  </si>
  <si>
    <t>風介</t>
  </si>
  <si>
    <t>私奴承明</t>
  </si>
  <si>
    <t>承明</t>
  </si>
  <si>
    <t>金世</t>
  </si>
  <si>
    <t>戒明</t>
  </si>
  <si>
    <t>戊之</t>
  </si>
  <si>
    <t>崔卜</t>
  </si>
  <si>
    <t>黃儉</t>
  </si>
  <si>
    <t>外祖李儉不喩黃儉</t>
  </si>
  <si>
    <t>率養子私奴不喩驛吏兪善伊</t>
  </si>
  <si>
    <t>毛軍</t>
  </si>
  <si>
    <t>龍建</t>
  </si>
  <si>
    <t>冶匠崔承卜故妻</t>
  </si>
  <si>
    <t>世每</t>
  </si>
  <si>
    <t>崔冲</t>
  </si>
  <si>
    <t>鄭卜龍</t>
  </si>
  <si>
    <t>巡營軍器匠人</t>
  </si>
  <si>
    <t>武吉</t>
  </si>
  <si>
    <t>玄太淳</t>
  </si>
  <si>
    <t>小斤介</t>
  </si>
  <si>
    <t>戒代</t>
  </si>
  <si>
    <t>同生</t>
  </si>
  <si>
    <t>玄太始</t>
  </si>
  <si>
    <t>成俊</t>
  </si>
  <si>
    <t>大英</t>
  </si>
  <si>
    <t>韓成卜</t>
  </si>
  <si>
    <t>仁陽</t>
  </si>
  <si>
    <t>後陽</t>
  </si>
  <si>
    <t>牛夫</t>
  </si>
  <si>
    <t>幼學玄太素妾</t>
  </si>
  <si>
    <t>原從功臣禦侮將軍訓鍊僉正</t>
  </si>
  <si>
    <t>文平</t>
  </si>
  <si>
    <t>通訓大夫尙衣院直長</t>
  </si>
  <si>
    <t>柳應昌</t>
  </si>
  <si>
    <t>率嫡子</t>
  </si>
  <si>
    <t>聖補</t>
  </si>
  <si>
    <t>正代</t>
  </si>
  <si>
    <t>得金</t>
  </si>
  <si>
    <t>延春</t>
  </si>
  <si>
    <t>是五</t>
  </si>
  <si>
    <t>所能</t>
  </si>
  <si>
    <t>連海</t>
  </si>
  <si>
    <t>丁立</t>
  </si>
  <si>
    <t>崔召史</t>
  </si>
  <si>
    <t>日陽</t>
  </si>
  <si>
    <t>汗今</t>
  </si>
  <si>
    <t>朴金伊</t>
  </si>
  <si>
    <t>奴耳聾病人</t>
  </si>
  <si>
    <t>汝玉</t>
  </si>
  <si>
    <t>病人申忠良</t>
  </si>
  <si>
    <t>忠良</t>
  </si>
  <si>
    <t>後是</t>
  </si>
  <si>
    <t>橫城</t>
  </si>
  <si>
    <t>金大春</t>
  </si>
  <si>
    <t>士節</t>
  </si>
  <si>
    <t>春彦</t>
  </si>
  <si>
    <t>郭衛國</t>
  </si>
  <si>
    <t>大榮</t>
  </si>
  <si>
    <t>得慶</t>
  </si>
  <si>
    <t>命乃</t>
  </si>
  <si>
    <t>無致</t>
  </si>
  <si>
    <t>成春</t>
  </si>
  <si>
    <t>萬山</t>
  </si>
  <si>
    <t>萬重</t>
  </si>
  <si>
    <t>萬紅</t>
  </si>
  <si>
    <t>金石萬</t>
  </si>
  <si>
    <t>奇奉</t>
  </si>
  <si>
    <t>新牙</t>
  </si>
  <si>
    <t>驛保牙兵</t>
  </si>
  <si>
    <t>文同</t>
  </si>
  <si>
    <t>林生</t>
  </si>
  <si>
    <t>玄太元</t>
  </si>
  <si>
    <t>朴白龍</t>
  </si>
  <si>
    <t>時可</t>
  </si>
  <si>
    <t>秉節校尉忠佐衛左部將</t>
  </si>
  <si>
    <t>安陰</t>
  </si>
  <si>
    <t>許希仁</t>
  </si>
  <si>
    <t>唜奉</t>
  </si>
  <si>
    <t>水鐵保申莫男</t>
  </si>
  <si>
    <t>右</t>
  </si>
  <si>
    <t>安乙生</t>
  </si>
  <si>
    <t>自今</t>
  </si>
  <si>
    <t>紫玉</t>
  </si>
  <si>
    <t>順梅</t>
  </si>
  <si>
    <t>金應男</t>
  </si>
  <si>
    <t>後每</t>
  </si>
  <si>
    <t>每德</t>
  </si>
  <si>
    <t>時介</t>
  </si>
  <si>
    <t>將仕郞通禮院引儀</t>
  </si>
  <si>
    <t>商代</t>
  </si>
  <si>
    <t>同生女</t>
  </si>
  <si>
    <t>順化</t>
  </si>
  <si>
    <t>米太里</t>
  </si>
  <si>
    <t>騎保金銀龍</t>
  </si>
  <si>
    <t>銀龍</t>
  </si>
  <si>
    <t>銀輝</t>
  </si>
  <si>
    <t>仁散</t>
  </si>
  <si>
    <t>李於東</t>
  </si>
  <si>
    <t>白樂</t>
  </si>
  <si>
    <t>彦福</t>
  </si>
  <si>
    <t>姜唜男</t>
  </si>
  <si>
    <t>武學巡帶率</t>
  </si>
  <si>
    <t>水鐵保不喩武學巡帶率昌輝</t>
  </si>
  <si>
    <t>昌俊</t>
  </si>
  <si>
    <t>汗龍</t>
  </si>
  <si>
    <t>李承先</t>
  </si>
  <si>
    <t>分金</t>
  </si>
  <si>
    <t>分每</t>
  </si>
  <si>
    <t>李興英</t>
  </si>
  <si>
    <t>山非</t>
  </si>
  <si>
    <t>彔連</t>
  </si>
  <si>
    <t>汗發</t>
  </si>
  <si>
    <t>永汗</t>
  </si>
  <si>
    <t>薰</t>
  </si>
  <si>
    <t>祿</t>
  </si>
  <si>
    <t>金斗贊</t>
  </si>
  <si>
    <t>仲貴</t>
  </si>
  <si>
    <t>金八連</t>
  </si>
  <si>
    <t>宗敏</t>
  </si>
  <si>
    <t>興門</t>
  </si>
  <si>
    <t>從善</t>
  </si>
  <si>
    <t>禮賓寺直長</t>
  </si>
  <si>
    <t>李天京</t>
  </si>
  <si>
    <t>雪介</t>
  </si>
  <si>
    <t>正貴</t>
  </si>
  <si>
    <t>府內</t>
  </si>
  <si>
    <t>良丁病人姜唜立</t>
  </si>
  <si>
    <t>良丁病人</t>
  </si>
  <si>
    <t>松伊</t>
  </si>
  <si>
    <t>介進</t>
  </si>
  <si>
    <t>從發</t>
  </si>
  <si>
    <t>從萬</t>
  </si>
  <si>
    <t>烽軍</t>
  </si>
  <si>
    <t>云發</t>
  </si>
  <si>
    <t>文生</t>
  </si>
  <si>
    <t>文莫乃</t>
  </si>
  <si>
    <t>必善</t>
  </si>
  <si>
    <t>英後</t>
  </si>
  <si>
    <t>守徵</t>
  </si>
  <si>
    <t>率外祖父</t>
  </si>
  <si>
    <t>淸道武學巡帶率</t>
  </si>
  <si>
    <t>希昌</t>
  </si>
  <si>
    <t>銀鶴</t>
  </si>
  <si>
    <t>隱輝</t>
  </si>
  <si>
    <t>軍功忠義</t>
  </si>
  <si>
    <t>俊億</t>
  </si>
  <si>
    <t>李成老</t>
  </si>
  <si>
    <t>後英</t>
  </si>
  <si>
    <t>成業</t>
  </si>
  <si>
    <t>兼司僕展力副衛禦侮將軍</t>
  </si>
  <si>
    <t>唜世</t>
  </si>
  <si>
    <t>世弘</t>
  </si>
  <si>
    <t>安福</t>
  </si>
  <si>
    <t>機長</t>
  </si>
  <si>
    <t>有安</t>
  </si>
  <si>
    <t>談連</t>
  </si>
  <si>
    <t>佑榮</t>
  </si>
  <si>
    <t>趙得命</t>
  </si>
  <si>
    <t>崔莫立</t>
  </si>
  <si>
    <t>山金</t>
  </si>
  <si>
    <t>崔莫同</t>
  </si>
  <si>
    <t>貞禮</t>
  </si>
  <si>
    <t>鄭先</t>
  </si>
  <si>
    <t>完實</t>
  </si>
  <si>
    <t>蒙致</t>
  </si>
  <si>
    <t>千陽</t>
  </si>
  <si>
    <t>戊金</t>
  </si>
  <si>
    <t>有金伊</t>
  </si>
  <si>
    <t>金有上</t>
  </si>
  <si>
    <t>靑立</t>
  </si>
  <si>
    <t>柳器匠鰥夫</t>
  </si>
  <si>
    <t>丁男</t>
  </si>
  <si>
    <t>盧碩山</t>
  </si>
  <si>
    <t>丁石</t>
  </si>
  <si>
    <t>士文</t>
  </si>
  <si>
    <t>金立鐵</t>
  </si>
  <si>
    <t>士發</t>
  </si>
  <si>
    <t>松只西里</t>
  </si>
  <si>
    <t>贖良禁衛保李㗡上</t>
  </si>
  <si>
    <t>㗡上</t>
  </si>
  <si>
    <t>金進卜</t>
  </si>
  <si>
    <t>安震賢</t>
  </si>
  <si>
    <t>上秋</t>
  </si>
  <si>
    <t>承介</t>
  </si>
  <si>
    <t>香分</t>
  </si>
  <si>
    <t>香達</t>
  </si>
  <si>
    <t>鄭仁卿</t>
  </si>
  <si>
    <t>權代</t>
  </si>
  <si>
    <t>後乞</t>
  </si>
  <si>
    <t>儉崇</t>
  </si>
  <si>
    <t>儉卜</t>
  </si>
  <si>
    <t>角南面朴儀軍戶</t>
  </si>
  <si>
    <t>命昌</t>
  </si>
  <si>
    <t>贖良守御毛軍</t>
  </si>
  <si>
    <t>件里眞</t>
  </si>
  <si>
    <t>興宗</t>
  </si>
  <si>
    <t>克明</t>
  </si>
  <si>
    <t>嘉善大夫兼同知中樞府事</t>
  </si>
  <si>
    <t>孝敏</t>
  </si>
  <si>
    <t>天義</t>
  </si>
  <si>
    <t>宣武原從功臣禦侮將軍行訓鍊院判官</t>
  </si>
  <si>
    <t>碩哲</t>
  </si>
  <si>
    <t>金俊億</t>
  </si>
  <si>
    <t>興柱</t>
  </si>
  <si>
    <t>七龍</t>
  </si>
  <si>
    <t>煜</t>
  </si>
  <si>
    <t>禦侮將軍行召募鎭別將</t>
  </si>
  <si>
    <t>忠豪</t>
  </si>
  <si>
    <t>貴福</t>
  </si>
  <si>
    <t>通政大夫禮賓寺主簿</t>
  </si>
  <si>
    <t>漢孫</t>
  </si>
  <si>
    <t>梁應俊</t>
  </si>
  <si>
    <t>騎保牙兵崔夢男</t>
  </si>
  <si>
    <t>夢禮</t>
  </si>
  <si>
    <t>李天</t>
  </si>
  <si>
    <t>中直大夫軍器寺副正</t>
  </si>
  <si>
    <t>俊立</t>
  </si>
  <si>
    <t>金解信</t>
  </si>
  <si>
    <t>應安</t>
  </si>
  <si>
    <t>己俊</t>
  </si>
  <si>
    <t>崔彦守</t>
  </si>
  <si>
    <t>羅是綱</t>
  </si>
  <si>
    <t>莫從</t>
  </si>
  <si>
    <t>己春</t>
  </si>
  <si>
    <t>梁豊</t>
  </si>
  <si>
    <t>銀孫</t>
  </si>
  <si>
    <t>李民</t>
  </si>
  <si>
    <t>濟用監寺婢</t>
  </si>
  <si>
    <t>李永男</t>
  </si>
  <si>
    <t>難守</t>
  </si>
  <si>
    <t>允京</t>
  </si>
  <si>
    <t>撥軍</t>
  </si>
  <si>
    <t>甘眞</t>
  </si>
  <si>
    <t>有信</t>
  </si>
  <si>
    <t>宣務郞禁火司別座</t>
  </si>
  <si>
    <t>尙明</t>
  </si>
  <si>
    <t>折衝僉知中樞府事</t>
  </si>
  <si>
    <t>趙翁成</t>
  </si>
  <si>
    <t>貞植</t>
  </si>
  <si>
    <t>通訓大夫行淸河縣監</t>
  </si>
  <si>
    <t>潘</t>
  </si>
  <si>
    <t>贈嘉善大夫兼同知義禁府事禦侮將軍忠佐衛副司果</t>
  </si>
  <si>
    <t>思濟</t>
  </si>
  <si>
    <t>閔成仁</t>
  </si>
  <si>
    <t>夢傑</t>
  </si>
  <si>
    <t>楚屳</t>
  </si>
  <si>
    <t>崔萬京</t>
  </si>
  <si>
    <t>終德</t>
  </si>
  <si>
    <t>金平上</t>
  </si>
  <si>
    <t>每金</t>
  </si>
  <si>
    <t>承王</t>
  </si>
  <si>
    <t>而上</t>
  </si>
  <si>
    <t>今分</t>
  </si>
  <si>
    <t>草丁</t>
  </si>
  <si>
    <t>南士男</t>
  </si>
  <si>
    <t>草屳</t>
  </si>
  <si>
    <t>五十今</t>
  </si>
  <si>
    <t>卞永發</t>
  </si>
  <si>
    <t>李汗今</t>
  </si>
  <si>
    <t>玉屳</t>
  </si>
  <si>
    <t>化仁</t>
  </si>
  <si>
    <t>六仁</t>
  </si>
  <si>
    <t>甲辰逃亡</t>
  </si>
  <si>
    <t>沐今</t>
  </si>
  <si>
    <t>文賴</t>
  </si>
  <si>
    <t>彦申</t>
  </si>
  <si>
    <t>崔守英代</t>
  </si>
  <si>
    <t>金起生</t>
  </si>
  <si>
    <t>崔唜男</t>
  </si>
  <si>
    <t>朴世執</t>
  </si>
  <si>
    <t>朴起生</t>
  </si>
  <si>
    <t>寺奴束伍成發</t>
  </si>
  <si>
    <t>淸道濟用監寺奴束伍</t>
  </si>
  <si>
    <t>尹京</t>
  </si>
  <si>
    <t>月春</t>
  </si>
  <si>
    <t>崔莫生</t>
  </si>
  <si>
    <t>風月</t>
  </si>
  <si>
    <t>石介</t>
  </si>
  <si>
    <t>後種</t>
  </si>
  <si>
    <t>月今</t>
  </si>
  <si>
    <t>後發</t>
  </si>
  <si>
    <t>亥今</t>
  </si>
  <si>
    <t>卞日昌</t>
  </si>
  <si>
    <t>正龍</t>
  </si>
  <si>
    <t>淡同</t>
  </si>
  <si>
    <t>仁先</t>
  </si>
  <si>
    <t>鎭川</t>
  </si>
  <si>
    <t>裵命業</t>
  </si>
  <si>
    <t>嶮同</t>
  </si>
  <si>
    <t>允元</t>
  </si>
  <si>
    <t>申元</t>
  </si>
  <si>
    <t>連奉</t>
  </si>
  <si>
    <t>僧還俗守御毛軍</t>
  </si>
  <si>
    <t>英俊</t>
  </si>
  <si>
    <t>永實</t>
  </si>
  <si>
    <t>者音金</t>
  </si>
  <si>
    <t>高連上</t>
  </si>
  <si>
    <t>密陽案付司贍寺婢</t>
  </si>
  <si>
    <t>㖙介</t>
  </si>
  <si>
    <t>韓㗟金</t>
  </si>
  <si>
    <t>順方</t>
  </si>
  <si>
    <t>翠今</t>
  </si>
  <si>
    <t>有今</t>
  </si>
  <si>
    <t>有迪</t>
  </si>
  <si>
    <t>許尹成</t>
  </si>
  <si>
    <t>永失</t>
  </si>
  <si>
    <t>老伊</t>
  </si>
  <si>
    <t>淸道寺婢</t>
  </si>
  <si>
    <t>云香</t>
  </si>
  <si>
    <t>寶成</t>
  </si>
  <si>
    <t>䪪德</t>
  </si>
  <si>
    <t>夢生</t>
  </si>
  <si>
    <t>春長</t>
  </si>
  <si>
    <t>終春</t>
  </si>
  <si>
    <t>戒仁</t>
  </si>
  <si>
    <t>私奴承汗</t>
  </si>
  <si>
    <t>朴來漢</t>
  </si>
  <si>
    <t>三化</t>
  </si>
  <si>
    <t>己立</t>
  </si>
  <si>
    <t>金元明</t>
  </si>
  <si>
    <t>進乞</t>
  </si>
  <si>
    <t>寡私婢貞玉故代子</t>
  </si>
  <si>
    <t>朴爾云</t>
  </si>
  <si>
    <t>西貴</t>
  </si>
  <si>
    <t>朴德上</t>
  </si>
  <si>
    <t>洪可</t>
  </si>
  <si>
    <t>介心</t>
  </si>
  <si>
    <t>上年</t>
  </si>
  <si>
    <t>士分</t>
  </si>
  <si>
    <t>禹汝準</t>
  </si>
  <si>
    <t>趙莫今</t>
  </si>
  <si>
    <t>趙連湖</t>
  </si>
  <si>
    <t>金南錫</t>
  </si>
  <si>
    <t>永夫</t>
  </si>
  <si>
    <t>尹召史</t>
  </si>
  <si>
    <t>金丑生</t>
  </si>
  <si>
    <t>孝立</t>
  </si>
  <si>
    <t>尹世</t>
  </si>
  <si>
    <t>希今</t>
  </si>
  <si>
    <t>掌隷院寺奴鰥夫</t>
  </si>
  <si>
    <t>儀</t>
  </si>
  <si>
    <t>㖙同</t>
  </si>
  <si>
    <t>萬弼</t>
  </si>
  <si>
    <t>萬文</t>
  </si>
  <si>
    <t>今守</t>
  </si>
  <si>
    <t>正德</t>
  </si>
  <si>
    <t>李文德</t>
  </si>
  <si>
    <t>寺奴牙兵必善</t>
  </si>
  <si>
    <t>黃貴生</t>
  </si>
  <si>
    <t>富</t>
  </si>
  <si>
    <t>木</t>
  </si>
  <si>
    <t>郭弘</t>
  </si>
  <si>
    <t>太仁</t>
  </si>
  <si>
    <t>時建</t>
  </si>
  <si>
    <t>崔信男</t>
  </si>
  <si>
    <t>己連</t>
  </si>
  <si>
    <t>曺唜立</t>
  </si>
  <si>
    <t>今乃</t>
  </si>
  <si>
    <t>命金伊</t>
  </si>
  <si>
    <t>尙年</t>
  </si>
  <si>
    <t>洪立</t>
  </si>
  <si>
    <t>文良</t>
  </si>
  <si>
    <t>司宰監寺奴牙兵</t>
  </si>
  <si>
    <t>化龍</t>
  </si>
  <si>
    <t>唜富</t>
  </si>
  <si>
    <t>黃富</t>
  </si>
  <si>
    <t>本密陽不喩昌原</t>
  </si>
  <si>
    <t>八伊</t>
  </si>
  <si>
    <t>㖙達</t>
  </si>
  <si>
    <t>命錫</t>
  </si>
  <si>
    <t>香代</t>
  </si>
  <si>
    <t>淸道司贍寺奴牙兵</t>
  </si>
  <si>
    <t>必永</t>
  </si>
  <si>
    <t>崔木</t>
  </si>
  <si>
    <t>代每</t>
  </si>
  <si>
    <t>先金伊</t>
  </si>
  <si>
    <t>昌乞</t>
  </si>
  <si>
    <t>入沙里</t>
  </si>
  <si>
    <t>命沙里</t>
  </si>
  <si>
    <t>命汗</t>
  </si>
  <si>
    <t>武學巡營帶率黃庭業</t>
  </si>
  <si>
    <t>巡營帶率武學</t>
  </si>
  <si>
    <t>廷業</t>
  </si>
  <si>
    <t>許俊卜</t>
  </si>
  <si>
    <t>俊英</t>
  </si>
  <si>
    <t>還俗加現</t>
  </si>
  <si>
    <t>俊建</t>
  </si>
  <si>
    <t>永云</t>
  </si>
  <si>
    <t>守奴</t>
  </si>
  <si>
    <t>永月</t>
  </si>
  <si>
    <t>以迪</t>
  </si>
  <si>
    <t>加沙里</t>
  </si>
  <si>
    <t>武春</t>
  </si>
  <si>
    <t>乃</t>
  </si>
  <si>
    <t>처</t>
  </si>
  <si>
    <t>先能</t>
  </si>
  <si>
    <t>黃永建</t>
  </si>
  <si>
    <t>春守</t>
  </si>
  <si>
    <t>檢金</t>
  </si>
  <si>
    <t>金可</t>
  </si>
  <si>
    <t>私音介</t>
  </si>
  <si>
    <t>哲京</t>
  </si>
  <si>
    <t>李望九</t>
  </si>
  <si>
    <t>日介</t>
  </si>
  <si>
    <t>億富</t>
  </si>
  <si>
    <t>億良</t>
  </si>
  <si>
    <t>朴毛斗只</t>
  </si>
  <si>
    <t>本昌寧不喩密陽</t>
  </si>
  <si>
    <t>日進</t>
  </si>
  <si>
    <t>千介</t>
  </si>
  <si>
    <t>趙莫卜</t>
  </si>
  <si>
    <t>㖋之</t>
  </si>
  <si>
    <t>唜之</t>
  </si>
  <si>
    <t>牙兵唜良</t>
  </si>
  <si>
    <t>唜良</t>
  </si>
  <si>
    <t>莫守</t>
  </si>
  <si>
    <t>汗京</t>
  </si>
  <si>
    <t>孟郞</t>
  </si>
  <si>
    <t>曺漢成</t>
  </si>
  <si>
    <t>靑伊</t>
  </si>
  <si>
    <t>李汝淡</t>
  </si>
  <si>
    <t>允月</t>
  </si>
  <si>
    <t>孫石</t>
  </si>
  <si>
    <t>八雄</t>
  </si>
  <si>
    <t>先才</t>
  </si>
  <si>
    <t>御侮將軍</t>
  </si>
  <si>
    <t>山湖</t>
  </si>
  <si>
    <t>乞伊</t>
  </si>
  <si>
    <t>驛奴</t>
  </si>
  <si>
    <t>加未</t>
  </si>
  <si>
    <t>件里今</t>
  </si>
  <si>
    <t>行男</t>
  </si>
  <si>
    <t>黃石山</t>
  </si>
  <si>
    <t>官春</t>
  </si>
  <si>
    <t>金乞</t>
  </si>
  <si>
    <t>寡女寺婢</t>
  </si>
  <si>
    <t>私奴牙兵德立</t>
  </si>
  <si>
    <t>金龍海</t>
  </si>
  <si>
    <t>先金</t>
  </si>
  <si>
    <t>倉伊</t>
  </si>
  <si>
    <t>合伊</t>
  </si>
  <si>
    <t>朴戒日</t>
  </si>
  <si>
    <t>武迪</t>
  </si>
  <si>
    <t>御保居士</t>
  </si>
  <si>
    <t>戒一</t>
  </si>
  <si>
    <t>率祖母</t>
  </si>
  <si>
    <t>若海</t>
  </si>
  <si>
    <t>驪山</t>
  </si>
  <si>
    <t>希守</t>
  </si>
  <si>
    <t>李希春</t>
  </si>
  <si>
    <t>谷城</t>
  </si>
  <si>
    <t>外祖通政大夫命守不喩李希春</t>
  </si>
  <si>
    <t>嘉義大夫兼同知中樞府事</t>
  </si>
  <si>
    <t>永建</t>
  </si>
  <si>
    <t>崔殷信</t>
  </si>
  <si>
    <t>黃應生</t>
  </si>
  <si>
    <t>七月</t>
  </si>
  <si>
    <t>千生</t>
  </si>
  <si>
    <t>卞日上</t>
  </si>
  <si>
    <t>有元</t>
  </si>
  <si>
    <t>有傑</t>
  </si>
  <si>
    <t>允眞</t>
  </si>
  <si>
    <t>宣武原從功臣行訓鍊判官</t>
  </si>
  <si>
    <t>加振</t>
  </si>
  <si>
    <t>銖</t>
  </si>
  <si>
    <t>崔太先</t>
  </si>
  <si>
    <t>今萬</t>
  </si>
  <si>
    <t>同面南山里全是同戶</t>
  </si>
  <si>
    <t>率子不喩女</t>
  </si>
  <si>
    <t>江阿之</t>
  </si>
  <si>
    <t>老郞</t>
  </si>
  <si>
    <t>私奴而上</t>
  </si>
  <si>
    <t>李山</t>
  </si>
  <si>
    <t>曾伊</t>
  </si>
  <si>
    <t>金伊男</t>
  </si>
  <si>
    <t>元迪</t>
  </si>
  <si>
    <t>朴興柱</t>
  </si>
  <si>
    <t>而發</t>
  </si>
  <si>
    <t>胤成</t>
  </si>
  <si>
    <t>展力副尉兼司僕</t>
  </si>
  <si>
    <t>先宗</t>
  </si>
  <si>
    <t>張守日</t>
  </si>
  <si>
    <t>弘民</t>
  </si>
  <si>
    <t>德宗</t>
  </si>
  <si>
    <t>黃今山</t>
  </si>
  <si>
    <t>得秋</t>
  </si>
  <si>
    <t>重一</t>
  </si>
  <si>
    <t>煒</t>
  </si>
  <si>
    <t>原從功臣折衝將軍僉知中樞府事</t>
  </si>
  <si>
    <t>仁豪</t>
  </si>
  <si>
    <t>嘉義大夫同知中樞府事</t>
  </si>
  <si>
    <t>高孝敏</t>
  </si>
  <si>
    <t>折衝將軍行虎賁衛上護軍</t>
  </si>
  <si>
    <t>祐祥</t>
  </si>
  <si>
    <t>德順</t>
  </si>
  <si>
    <t>儀元</t>
  </si>
  <si>
    <t>淸道濟用監寺婢</t>
  </si>
  <si>
    <t>介今</t>
  </si>
  <si>
    <t>李億</t>
  </si>
  <si>
    <t>尹宗</t>
  </si>
  <si>
    <t>文徵</t>
  </si>
  <si>
    <t>贈嘉善大夫漢城府右尹</t>
  </si>
  <si>
    <t>愼仁甲</t>
  </si>
  <si>
    <t>㳂</t>
  </si>
  <si>
    <t>亨時</t>
  </si>
  <si>
    <t>金義立</t>
  </si>
  <si>
    <t>玉丁</t>
  </si>
  <si>
    <t>甲子逃亡</t>
  </si>
  <si>
    <t>曺弘儀</t>
  </si>
  <si>
    <t>唜丁</t>
  </si>
  <si>
    <t>乭萬</t>
  </si>
  <si>
    <t>次石</t>
  </si>
  <si>
    <t>從分</t>
  </si>
  <si>
    <t>明女</t>
  </si>
  <si>
    <t>趙先</t>
  </si>
  <si>
    <t>允德</t>
  </si>
  <si>
    <t>世山</t>
  </si>
  <si>
    <t>世眞</t>
  </si>
  <si>
    <t>自陽</t>
  </si>
  <si>
    <t>金代</t>
  </si>
  <si>
    <t>今每</t>
  </si>
  <si>
    <t>云海</t>
  </si>
  <si>
    <t>允金</t>
  </si>
  <si>
    <t>巨同</t>
  </si>
  <si>
    <t>海龍</t>
  </si>
  <si>
    <t>幽山里</t>
  </si>
  <si>
    <t>驛奴崔順立</t>
  </si>
  <si>
    <t>驛卒</t>
  </si>
  <si>
    <t>唜守</t>
  </si>
  <si>
    <t>作石</t>
  </si>
  <si>
    <t>崔永卜</t>
  </si>
  <si>
    <t>日元</t>
  </si>
  <si>
    <t>日信</t>
  </si>
  <si>
    <t>金同</t>
  </si>
  <si>
    <t>同月</t>
  </si>
  <si>
    <t>尙元</t>
  </si>
  <si>
    <t>金命千</t>
  </si>
  <si>
    <t>毛眞</t>
  </si>
  <si>
    <t>琴儀信</t>
  </si>
  <si>
    <t>㕾德</t>
  </si>
  <si>
    <t>河同</t>
  </si>
  <si>
    <t>李卜</t>
  </si>
  <si>
    <t>命申</t>
  </si>
  <si>
    <t>李唜同</t>
  </si>
  <si>
    <t>鄕吏</t>
  </si>
  <si>
    <t>汗玉</t>
  </si>
  <si>
    <t>崔連及</t>
  </si>
  <si>
    <t>笠子匠</t>
  </si>
  <si>
    <t>沈</t>
  </si>
  <si>
    <t>補日</t>
  </si>
  <si>
    <t>萬儀</t>
  </si>
  <si>
    <t>今右</t>
  </si>
  <si>
    <t>萬奉</t>
  </si>
  <si>
    <t>李儀石</t>
  </si>
  <si>
    <t>六女</t>
  </si>
  <si>
    <t>縣內卞天京戶</t>
  </si>
  <si>
    <t>自占</t>
  </si>
  <si>
    <t>子元月不喩御保自占</t>
  </si>
  <si>
    <t>居士朴乭山</t>
  </si>
  <si>
    <t>德夫</t>
  </si>
  <si>
    <t>崔唜守</t>
  </si>
  <si>
    <t>乭承</t>
  </si>
  <si>
    <t>進風</t>
  </si>
  <si>
    <t>官先</t>
  </si>
  <si>
    <t>李天富</t>
  </si>
  <si>
    <t>六立</t>
  </si>
  <si>
    <t>命千</t>
  </si>
  <si>
    <t>于音金伊</t>
  </si>
  <si>
    <t>貴月</t>
  </si>
  <si>
    <t>汗日</t>
  </si>
  <si>
    <t>還伊</t>
  </si>
  <si>
    <t>萬春</t>
  </si>
  <si>
    <t>朴仇毛金</t>
  </si>
  <si>
    <t>河東</t>
  </si>
  <si>
    <t>吉生</t>
  </si>
  <si>
    <t>久遠</t>
  </si>
  <si>
    <t>盧應卜</t>
  </si>
  <si>
    <t>故驛奴張宗男妻</t>
  </si>
  <si>
    <t>億進</t>
  </si>
  <si>
    <t>還</t>
  </si>
  <si>
    <t>日命</t>
  </si>
  <si>
    <t>己哲</t>
  </si>
  <si>
    <t>億命</t>
  </si>
  <si>
    <t>宗男</t>
  </si>
  <si>
    <t>補天</t>
  </si>
  <si>
    <t>李還</t>
  </si>
  <si>
    <t>金大生</t>
  </si>
  <si>
    <t>六禮</t>
  </si>
  <si>
    <t>助驛奴長命</t>
  </si>
  <si>
    <t>私奴助驛</t>
  </si>
  <si>
    <t>長命</t>
  </si>
  <si>
    <t>李時元</t>
  </si>
  <si>
    <t>儀伊</t>
  </si>
  <si>
    <t>丁萬眞</t>
  </si>
  <si>
    <t>李山伊</t>
  </si>
  <si>
    <t>騎兵撥軍</t>
  </si>
  <si>
    <t>驛吏通政大夫</t>
  </si>
  <si>
    <t>奉佑</t>
  </si>
  <si>
    <t>姜碩守</t>
  </si>
  <si>
    <t>是榮</t>
  </si>
  <si>
    <t>是汗</t>
  </si>
  <si>
    <t>貴哲</t>
  </si>
  <si>
    <t>益先</t>
  </si>
  <si>
    <t>卞奉右</t>
  </si>
  <si>
    <t>通訓大夫洪原縣監</t>
  </si>
  <si>
    <t>張晉國</t>
  </si>
  <si>
    <t>命娘</t>
  </si>
  <si>
    <t>英達</t>
  </si>
  <si>
    <t>孔右昌</t>
  </si>
  <si>
    <t>司宰監寺婢</t>
  </si>
  <si>
    <t>重進</t>
  </si>
  <si>
    <t>朴英守</t>
  </si>
  <si>
    <t>莫孫</t>
  </si>
  <si>
    <t>驛吏張宗立</t>
  </si>
  <si>
    <t>宗立</t>
  </si>
  <si>
    <t>末石</t>
  </si>
  <si>
    <t>鄭可儀</t>
  </si>
  <si>
    <t>正守</t>
  </si>
  <si>
    <t>小石</t>
  </si>
  <si>
    <t>柳特只</t>
  </si>
  <si>
    <t>千好</t>
  </si>
  <si>
    <t>年柒不喩拾參乙卯</t>
  </si>
  <si>
    <t>俊好</t>
  </si>
  <si>
    <t>草生</t>
  </si>
  <si>
    <t>鄭小福</t>
  </si>
  <si>
    <t>豆儉</t>
  </si>
  <si>
    <t>驛保僧還俗</t>
  </si>
  <si>
    <t>主鎭私奴</t>
  </si>
  <si>
    <t>成碩周</t>
  </si>
  <si>
    <t>實金</t>
  </si>
  <si>
    <t>莫福</t>
  </si>
  <si>
    <t>郭希天</t>
  </si>
  <si>
    <t>玉石</t>
  </si>
  <si>
    <t>陳同伊</t>
  </si>
  <si>
    <t>宗漢</t>
  </si>
  <si>
    <t>卞洪民</t>
  </si>
  <si>
    <t>漢卜</t>
  </si>
  <si>
    <t>禾里</t>
  </si>
  <si>
    <t>崔連牙</t>
  </si>
  <si>
    <t>縣內</t>
  </si>
  <si>
    <t>宗鶴</t>
  </si>
  <si>
    <t>卞弘民</t>
  </si>
  <si>
    <t>莫信</t>
  </si>
  <si>
    <t>日好</t>
  </si>
  <si>
    <t>徐萬</t>
  </si>
  <si>
    <t>驛吏金鶴民</t>
  </si>
  <si>
    <t>鶴民</t>
  </si>
  <si>
    <t>好日</t>
  </si>
  <si>
    <t>李莫孫</t>
  </si>
  <si>
    <t>方</t>
  </si>
  <si>
    <t>仁宗</t>
  </si>
  <si>
    <t>龍今</t>
  </si>
  <si>
    <t>德崇</t>
  </si>
  <si>
    <t>金億卜</t>
  </si>
  <si>
    <t>張召史</t>
  </si>
  <si>
    <t>諸員</t>
  </si>
  <si>
    <t>張貴年</t>
  </si>
  <si>
    <t>貴龍</t>
  </si>
  <si>
    <t>世存</t>
  </si>
  <si>
    <t>徐丁立</t>
  </si>
  <si>
    <t>昌億</t>
  </si>
  <si>
    <t>鷪夫</t>
  </si>
  <si>
    <t>卞德仁</t>
  </si>
  <si>
    <t>昌春</t>
  </si>
  <si>
    <t>自昌</t>
  </si>
  <si>
    <t>驛吏病人</t>
  </si>
  <si>
    <t>金業山</t>
  </si>
  <si>
    <t>春夫</t>
  </si>
  <si>
    <t>逢守</t>
  </si>
  <si>
    <t>戒連</t>
  </si>
  <si>
    <t>鄭信立</t>
  </si>
  <si>
    <t>世分</t>
  </si>
  <si>
    <t>角南面</t>
  </si>
  <si>
    <t>驛吏卞命長</t>
  </si>
  <si>
    <t>命長</t>
  </si>
  <si>
    <t>鷪甫</t>
  </si>
  <si>
    <t>甫</t>
  </si>
  <si>
    <t>曺許叱文</t>
  </si>
  <si>
    <t>方眞</t>
  </si>
  <si>
    <t>於里介</t>
  </si>
  <si>
    <t>億生</t>
  </si>
  <si>
    <t>銀守</t>
  </si>
  <si>
    <t>張守卜</t>
  </si>
  <si>
    <t>石崇</t>
  </si>
  <si>
    <t>李士孫</t>
  </si>
  <si>
    <t>連江</t>
  </si>
  <si>
    <t>涌泉寺</t>
  </si>
  <si>
    <t>曷今</t>
  </si>
  <si>
    <t>㗡卜</t>
  </si>
  <si>
    <t>金儀良</t>
  </si>
  <si>
    <t>千江</t>
  </si>
  <si>
    <t>亥生</t>
  </si>
  <si>
    <t>德眞</t>
  </si>
  <si>
    <t>億萬</t>
  </si>
  <si>
    <t>愛戍</t>
  </si>
  <si>
    <t>上同</t>
  </si>
  <si>
    <t>姜松海</t>
  </si>
  <si>
    <t>仁貴</t>
  </si>
  <si>
    <t>希上</t>
  </si>
  <si>
    <t>驛保李五生</t>
  </si>
  <si>
    <t>番大</t>
  </si>
  <si>
    <t>石松</t>
  </si>
  <si>
    <t>彦乞</t>
  </si>
  <si>
    <t>應牙</t>
  </si>
  <si>
    <t>驗伊</t>
  </si>
  <si>
    <t>卞弘敏</t>
  </si>
  <si>
    <t>福守</t>
  </si>
  <si>
    <t>河進</t>
  </si>
  <si>
    <t>元宗</t>
  </si>
  <si>
    <t>元分</t>
  </si>
  <si>
    <t>申鎭</t>
  </si>
  <si>
    <t>月同</t>
  </si>
  <si>
    <t>高恭</t>
  </si>
  <si>
    <t>河亡德</t>
  </si>
  <si>
    <t>檢天</t>
  </si>
  <si>
    <t>李先立</t>
  </si>
  <si>
    <t>大湖</t>
  </si>
  <si>
    <t>性民</t>
  </si>
  <si>
    <t>金貴希</t>
  </si>
  <si>
    <t>起必</t>
  </si>
  <si>
    <t>白金</t>
  </si>
  <si>
    <t>仁柱</t>
  </si>
  <si>
    <t>連湖</t>
  </si>
  <si>
    <t>鄭太榮</t>
  </si>
  <si>
    <t>唜文</t>
  </si>
  <si>
    <t>曺大仲</t>
  </si>
  <si>
    <t>世宗</t>
  </si>
  <si>
    <t>驛吏卞㕾同</t>
  </si>
  <si>
    <t>㕾同</t>
  </si>
  <si>
    <t>卞大湖</t>
  </si>
  <si>
    <t>貴東</t>
  </si>
  <si>
    <t>毛乙來</t>
  </si>
  <si>
    <t>李觀元</t>
  </si>
  <si>
    <t>占世</t>
  </si>
  <si>
    <t>鄭春乃</t>
  </si>
  <si>
    <t>梅秀</t>
  </si>
  <si>
    <t>卜守</t>
  </si>
  <si>
    <t>李德守</t>
  </si>
  <si>
    <t>千卜</t>
  </si>
  <si>
    <t>末孫</t>
  </si>
  <si>
    <t>崔守佑</t>
  </si>
  <si>
    <t>外祖驛吏崔唜守不喩崔守佑</t>
  </si>
  <si>
    <t>用吉</t>
  </si>
  <si>
    <t>太方</t>
  </si>
  <si>
    <t>李春良</t>
  </si>
  <si>
    <t>許忠老</t>
  </si>
  <si>
    <t>彦生</t>
  </si>
  <si>
    <t>煩大</t>
  </si>
  <si>
    <t>英化</t>
  </si>
  <si>
    <t>尹守男</t>
  </si>
  <si>
    <t>丁龍</t>
  </si>
  <si>
    <t>以發</t>
  </si>
  <si>
    <t>望湖</t>
  </si>
  <si>
    <t>聖民</t>
  </si>
  <si>
    <t>得石</t>
  </si>
  <si>
    <t>尹福</t>
  </si>
  <si>
    <t>連澤</t>
  </si>
  <si>
    <t>連哲</t>
  </si>
  <si>
    <t>驛吏卞連見</t>
  </si>
  <si>
    <t>連見</t>
  </si>
  <si>
    <t>權得佑</t>
  </si>
  <si>
    <t>後生</t>
  </si>
  <si>
    <t>千富</t>
  </si>
  <si>
    <t>金大平</t>
  </si>
  <si>
    <t>湖</t>
  </si>
  <si>
    <t>鄭太英</t>
  </si>
  <si>
    <t>己必</t>
  </si>
  <si>
    <t>白所連</t>
  </si>
  <si>
    <t>李自龍</t>
  </si>
  <si>
    <t>李白龍</t>
  </si>
  <si>
    <t>旣民</t>
  </si>
  <si>
    <t>成章</t>
  </si>
  <si>
    <t>孫厚日</t>
  </si>
  <si>
    <t>仁民</t>
  </si>
  <si>
    <t>汗福</t>
  </si>
  <si>
    <t>汗右</t>
  </si>
  <si>
    <t>李仁</t>
  </si>
  <si>
    <t>驛吏朴秋日</t>
  </si>
  <si>
    <t>秋日</t>
  </si>
  <si>
    <t>忠己</t>
  </si>
  <si>
    <t>春半</t>
  </si>
  <si>
    <t>世陽</t>
  </si>
  <si>
    <t>金州</t>
  </si>
  <si>
    <t>一金伊</t>
  </si>
  <si>
    <t>張元同</t>
  </si>
  <si>
    <t>代云</t>
  </si>
  <si>
    <t>愛云不喩代云</t>
  </si>
  <si>
    <t>時龍</t>
  </si>
  <si>
    <t>論上</t>
  </si>
  <si>
    <t>仁知</t>
  </si>
  <si>
    <t>白眞</t>
  </si>
  <si>
    <t>彦月</t>
  </si>
  <si>
    <t>反大</t>
  </si>
  <si>
    <t>臨陂</t>
  </si>
  <si>
    <t>貴年</t>
  </si>
  <si>
    <t>金許石</t>
  </si>
  <si>
    <t>是龍</t>
  </si>
  <si>
    <t>春起</t>
  </si>
  <si>
    <t>守光</t>
  </si>
  <si>
    <t>黃莫德</t>
  </si>
  <si>
    <t>七玉</t>
  </si>
  <si>
    <t>故驛吏卞仁湖妻</t>
  </si>
  <si>
    <t>還風</t>
  </si>
  <si>
    <t>李千夫</t>
  </si>
  <si>
    <t>有正</t>
  </si>
  <si>
    <t>有發</t>
  </si>
  <si>
    <t>驛吏卞仁哲</t>
  </si>
  <si>
    <t>仁湖</t>
  </si>
  <si>
    <t>李成立</t>
  </si>
  <si>
    <t>允上</t>
  </si>
  <si>
    <t>朴命卜</t>
  </si>
  <si>
    <t>愛發</t>
  </si>
  <si>
    <t>億江</t>
  </si>
  <si>
    <t>達文</t>
  </si>
  <si>
    <t>軍功</t>
  </si>
  <si>
    <t>彦同</t>
  </si>
  <si>
    <t>進千</t>
  </si>
  <si>
    <t>金忠善</t>
  </si>
  <si>
    <t>千福</t>
  </si>
  <si>
    <t>末乙孫</t>
  </si>
  <si>
    <t>崔守儀</t>
  </si>
  <si>
    <t>必男</t>
  </si>
  <si>
    <t>必守</t>
  </si>
  <si>
    <t>黃龍</t>
  </si>
  <si>
    <t>文義</t>
  </si>
  <si>
    <t>曺憲文</t>
  </si>
  <si>
    <t>連牙</t>
  </si>
  <si>
    <t>戒卜</t>
  </si>
  <si>
    <t>忠淸道</t>
  </si>
  <si>
    <t>金莫介</t>
  </si>
  <si>
    <t>金業同</t>
  </si>
  <si>
    <t>古阜</t>
  </si>
  <si>
    <t>五金</t>
  </si>
  <si>
    <t>驛吏卞禮云</t>
  </si>
  <si>
    <t>仁話</t>
  </si>
  <si>
    <t>善右</t>
  </si>
  <si>
    <t>風乞</t>
  </si>
  <si>
    <t>嚴秋日</t>
  </si>
  <si>
    <t>萬同</t>
  </si>
  <si>
    <t>鄭良</t>
  </si>
  <si>
    <t>加伊金</t>
  </si>
  <si>
    <t>李特</t>
  </si>
  <si>
    <t>應連</t>
  </si>
  <si>
    <t>朴八山</t>
  </si>
  <si>
    <t>朴守日</t>
  </si>
  <si>
    <t>朴淡</t>
  </si>
  <si>
    <t>之永</t>
  </si>
  <si>
    <t>莫乃不喩進英</t>
  </si>
  <si>
    <t>儀明</t>
  </si>
  <si>
    <t>卞太英</t>
  </si>
  <si>
    <t>天發</t>
  </si>
  <si>
    <t>驛吏鄭厚男今故妻</t>
  </si>
  <si>
    <t>仲伊</t>
  </si>
  <si>
    <t>春福</t>
  </si>
  <si>
    <t>金銀卜</t>
  </si>
  <si>
    <t>時宗</t>
  </si>
  <si>
    <t>時乞</t>
  </si>
  <si>
    <t>儀仲</t>
  </si>
  <si>
    <t>金太成</t>
  </si>
  <si>
    <t>介夫</t>
  </si>
  <si>
    <t>愛世</t>
  </si>
  <si>
    <t>善有</t>
  </si>
  <si>
    <t>姜德順</t>
  </si>
  <si>
    <t>禮先</t>
  </si>
  <si>
    <t>驛吏卞太宗</t>
  </si>
  <si>
    <t>仇達麻</t>
  </si>
  <si>
    <t>五坐未</t>
  </si>
  <si>
    <t>裵彦進</t>
  </si>
  <si>
    <t>孝三</t>
  </si>
  <si>
    <t>孝日</t>
  </si>
  <si>
    <t>學見</t>
  </si>
  <si>
    <t>時立</t>
  </si>
  <si>
    <t>春反</t>
  </si>
  <si>
    <t>尹還</t>
  </si>
  <si>
    <t>永孫</t>
  </si>
  <si>
    <t>朴是同</t>
  </si>
  <si>
    <t>永昌</t>
  </si>
  <si>
    <t>鄭孝卜</t>
  </si>
  <si>
    <t>白伊</t>
  </si>
  <si>
    <t>金連金</t>
  </si>
  <si>
    <t>李渠</t>
  </si>
  <si>
    <t>貴奉</t>
  </si>
  <si>
    <t>業進</t>
  </si>
  <si>
    <t>金件里山</t>
  </si>
  <si>
    <t>卞仁俊</t>
  </si>
  <si>
    <t>仁俊</t>
  </si>
  <si>
    <t>莫溪</t>
  </si>
  <si>
    <t>於屯伊</t>
  </si>
  <si>
    <t>元伊</t>
  </si>
  <si>
    <t>朴實同</t>
  </si>
  <si>
    <t>上發</t>
  </si>
  <si>
    <t>尙民</t>
  </si>
  <si>
    <t>順貞</t>
  </si>
  <si>
    <t>漢玉</t>
  </si>
  <si>
    <t>崔連乃</t>
  </si>
  <si>
    <t>申從龍</t>
  </si>
  <si>
    <t>千祐</t>
  </si>
  <si>
    <t>千同</t>
  </si>
  <si>
    <t>萬上</t>
  </si>
  <si>
    <t>金儀上</t>
  </si>
  <si>
    <t>㗟孫</t>
  </si>
  <si>
    <t>厚眞</t>
  </si>
  <si>
    <t>內叱山</t>
  </si>
  <si>
    <t>於連</t>
  </si>
  <si>
    <t>守立</t>
  </si>
  <si>
    <t>儀永</t>
  </si>
  <si>
    <t>尹自善</t>
  </si>
  <si>
    <t>醴川</t>
  </si>
  <si>
    <t>眞萬</t>
  </si>
  <si>
    <t>眞分</t>
  </si>
  <si>
    <t>千民</t>
  </si>
  <si>
    <t>車禮金</t>
  </si>
  <si>
    <t>連右</t>
  </si>
  <si>
    <t>張銀卜</t>
  </si>
  <si>
    <t>私奴皮匠</t>
  </si>
  <si>
    <t>順白</t>
  </si>
  <si>
    <t>權敬祉</t>
  </si>
  <si>
    <t>金守生</t>
  </si>
  <si>
    <t>守南</t>
  </si>
  <si>
    <t>通訓大夫行柒原縣監</t>
  </si>
  <si>
    <t>重昌</t>
  </si>
  <si>
    <t>鄭非六</t>
  </si>
  <si>
    <t>蘇厚男</t>
  </si>
  <si>
    <t>益山</t>
  </si>
  <si>
    <t>順先</t>
  </si>
  <si>
    <t>春娘</t>
  </si>
  <si>
    <t>順傑</t>
  </si>
  <si>
    <t>良丁黃日上</t>
  </si>
  <si>
    <t>上存</t>
  </si>
  <si>
    <t>金實</t>
  </si>
  <si>
    <t>金仁得</t>
  </si>
  <si>
    <t>上立</t>
  </si>
  <si>
    <t>驛保助役</t>
  </si>
  <si>
    <t>柳今金</t>
  </si>
  <si>
    <t>宅眞</t>
  </si>
  <si>
    <t>根先</t>
  </si>
  <si>
    <t>是連</t>
  </si>
  <si>
    <t>仇之</t>
  </si>
  <si>
    <t>安男</t>
  </si>
  <si>
    <t>咸昌</t>
  </si>
  <si>
    <t>占伊</t>
  </si>
  <si>
    <t>卜見</t>
  </si>
  <si>
    <t>金萬善</t>
  </si>
  <si>
    <t>淸道御保</t>
  </si>
  <si>
    <t>得善</t>
  </si>
  <si>
    <t>玄德</t>
  </si>
  <si>
    <t>昌寧成山里</t>
  </si>
  <si>
    <t>行玉</t>
  </si>
  <si>
    <t>府內守南面牛彔里</t>
  </si>
  <si>
    <t>戒善</t>
  </si>
  <si>
    <t>行億</t>
  </si>
  <si>
    <t>大金</t>
  </si>
  <si>
    <t>宋春男</t>
  </si>
  <si>
    <t>尹應卜</t>
  </si>
  <si>
    <t>忠金</t>
  </si>
  <si>
    <t>兪玄</t>
  </si>
  <si>
    <t>兪同</t>
  </si>
  <si>
    <t>金命風</t>
  </si>
  <si>
    <t>玄金</t>
  </si>
  <si>
    <t>信金</t>
  </si>
  <si>
    <t>沾</t>
  </si>
  <si>
    <t>奎云</t>
  </si>
  <si>
    <t>三益</t>
  </si>
  <si>
    <t>黃仲世</t>
  </si>
  <si>
    <t>驛吏兪愛云</t>
  </si>
  <si>
    <t>朴善金</t>
  </si>
  <si>
    <t>石音未</t>
  </si>
  <si>
    <t>連山</t>
  </si>
  <si>
    <t>進玄</t>
  </si>
  <si>
    <t>命達</t>
  </si>
  <si>
    <t>禮民</t>
  </si>
  <si>
    <t>哲金</t>
  </si>
  <si>
    <t>順逸</t>
  </si>
  <si>
    <t>逸上</t>
  </si>
  <si>
    <t>汝海</t>
  </si>
  <si>
    <t>文亮</t>
  </si>
  <si>
    <t>劉愛男</t>
  </si>
  <si>
    <t>主鎭姜善右</t>
  </si>
  <si>
    <t>姜豊</t>
  </si>
  <si>
    <t>儀禮</t>
  </si>
  <si>
    <t>蹇脚病人</t>
  </si>
  <si>
    <t>爾信</t>
  </si>
  <si>
    <t>重弼</t>
  </si>
  <si>
    <t>健</t>
  </si>
  <si>
    <t>譖</t>
  </si>
  <si>
    <t>金敬行</t>
  </si>
  <si>
    <t>卿漢</t>
  </si>
  <si>
    <t>成振</t>
  </si>
  <si>
    <t>姬佐</t>
  </si>
  <si>
    <t>朴壽文</t>
  </si>
  <si>
    <t>永吉</t>
  </si>
  <si>
    <t>朴召卜</t>
  </si>
  <si>
    <t>仁上</t>
  </si>
  <si>
    <t>正每</t>
  </si>
  <si>
    <t>松</t>
  </si>
  <si>
    <t>李蕖</t>
  </si>
  <si>
    <t>金萬同</t>
  </si>
  <si>
    <t>私奴連宗</t>
  </si>
  <si>
    <t>連宗</t>
  </si>
  <si>
    <t>兪將</t>
  </si>
  <si>
    <t>崔順立</t>
  </si>
  <si>
    <t>元守</t>
  </si>
  <si>
    <t>金金伊同</t>
  </si>
  <si>
    <t>得先</t>
  </si>
  <si>
    <t>實延</t>
  </si>
  <si>
    <t>日堅</t>
  </si>
  <si>
    <t>李日</t>
  </si>
  <si>
    <t>太福</t>
  </si>
  <si>
    <t>興發</t>
  </si>
  <si>
    <t>金方</t>
  </si>
  <si>
    <t>是英</t>
  </si>
  <si>
    <t>奉右</t>
  </si>
  <si>
    <t>良</t>
  </si>
  <si>
    <t>鄭應夫</t>
  </si>
  <si>
    <t>鰥夫病人私奴</t>
  </si>
  <si>
    <t>守吉</t>
  </si>
  <si>
    <t>梁淡</t>
  </si>
  <si>
    <t>崔乭伊</t>
  </si>
  <si>
    <t>縣內里</t>
  </si>
  <si>
    <t>京騎步兵高順卿</t>
  </si>
  <si>
    <t>騎步兵</t>
  </si>
  <si>
    <t>順卿</t>
  </si>
  <si>
    <t>展力副尉兼司果</t>
  </si>
  <si>
    <t>素</t>
  </si>
  <si>
    <t>金守文</t>
  </si>
  <si>
    <t>二男</t>
  </si>
  <si>
    <t>東</t>
  </si>
  <si>
    <t>禹奉孫</t>
  </si>
  <si>
    <t>高順戶</t>
  </si>
  <si>
    <t>振良</t>
  </si>
  <si>
    <t>蘭之</t>
  </si>
  <si>
    <t>興岌</t>
  </si>
  <si>
    <t>守龍</t>
  </si>
  <si>
    <t>信萬</t>
  </si>
  <si>
    <t>李興信</t>
  </si>
  <si>
    <t>晉春</t>
  </si>
  <si>
    <t>蘭立</t>
  </si>
  <si>
    <t>朴春</t>
  </si>
  <si>
    <t>從奉</t>
  </si>
  <si>
    <t>禮化</t>
  </si>
  <si>
    <t>分代</t>
  </si>
  <si>
    <t>宗</t>
  </si>
  <si>
    <t>重載</t>
  </si>
  <si>
    <t>李壽</t>
  </si>
  <si>
    <t>唜乭伊</t>
  </si>
  <si>
    <t>仲右</t>
  </si>
  <si>
    <t>張奉鳴</t>
  </si>
  <si>
    <t>率孫女</t>
  </si>
  <si>
    <t>者音進</t>
  </si>
  <si>
    <t>朴者未戶</t>
  </si>
  <si>
    <t>免賤</t>
  </si>
  <si>
    <t>公</t>
  </si>
  <si>
    <t>連夫</t>
  </si>
  <si>
    <t>朴正石</t>
  </si>
  <si>
    <t>巡營馬軍保</t>
  </si>
  <si>
    <t>私奴命申</t>
  </si>
  <si>
    <t>高順</t>
  </si>
  <si>
    <t>權㗡卜</t>
  </si>
  <si>
    <t>掌隷院寺婢</t>
  </si>
  <si>
    <t>金得龍</t>
  </si>
  <si>
    <t>應順</t>
  </si>
  <si>
    <t>信日</t>
  </si>
  <si>
    <t>日萬</t>
  </si>
  <si>
    <t>朴應夫</t>
  </si>
  <si>
    <t>諸員老除</t>
  </si>
  <si>
    <t>瑞存</t>
  </si>
  <si>
    <t>希貞</t>
  </si>
  <si>
    <t>徐代仁</t>
  </si>
  <si>
    <t>時日</t>
  </si>
  <si>
    <t>自立</t>
  </si>
  <si>
    <t>郭天連</t>
  </si>
  <si>
    <t>張君</t>
  </si>
  <si>
    <t>貴還</t>
  </si>
  <si>
    <t>黃召史</t>
  </si>
  <si>
    <t>黃日上</t>
  </si>
  <si>
    <t>福屯</t>
  </si>
  <si>
    <t>姜連卜</t>
  </si>
  <si>
    <t>順英</t>
  </si>
  <si>
    <t>君春</t>
  </si>
  <si>
    <t>李德元</t>
  </si>
  <si>
    <t>張貴還</t>
  </si>
  <si>
    <t>朴順</t>
  </si>
  <si>
    <t>倉直私奴</t>
  </si>
  <si>
    <t>命成</t>
  </si>
  <si>
    <t>私奴倉直</t>
  </si>
  <si>
    <t>風世</t>
  </si>
  <si>
    <t>崔長守</t>
  </si>
  <si>
    <t>許壽</t>
  </si>
  <si>
    <t>卞得男</t>
  </si>
  <si>
    <t>李億春</t>
  </si>
  <si>
    <t>倉直</t>
  </si>
  <si>
    <t>億石</t>
  </si>
  <si>
    <t>孝永</t>
  </si>
  <si>
    <t>私奴崇立</t>
  </si>
  <si>
    <t>崇立</t>
  </si>
  <si>
    <t>洛水</t>
  </si>
  <si>
    <t>得水</t>
  </si>
  <si>
    <t>善白</t>
  </si>
  <si>
    <t>興卜</t>
  </si>
  <si>
    <t>朴玉長</t>
  </si>
  <si>
    <t>厚之</t>
  </si>
  <si>
    <t>億申</t>
  </si>
  <si>
    <t>先春</t>
  </si>
  <si>
    <t>應眞</t>
  </si>
  <si>
    <t>千鶴</t>
  </si>
  <si>
    <t>太千</t>
  </si>
  <si>
    <t>文應世</t>
  </si>
  <si>
    <t>李振</t>
  </si>
  <si>
    <t>守玉</t>
  </si>
  <si>
    <t>守文</t>
  </si>
  <si>
    <t>㗡石</t>
  </si>
  <si>
    <t>高還</t>
  </si>
  <si>
    <t>春</t>
  </si>
  <si>
    <t>千眞</t>
  </si>
  <si>
    <t>騎保卞海迹</t>
  </si>
  <si>
    <t>海迪</t>
  </si>
  <si>
    <t>大敬</t>
  </si>
  <si>
    <t>河云守</t>
  </si>
  <si>
    <t>鳴</t>
  </si>
  <si>
    <t>達希</t>
  </si>
  <si>
    <t>安石</t>
  </si>
  <si>
    <t>李海石</t>
  </si>
  <si>
    <t>千萬</t>
  </si>
  <si>
    <t>年拾壹丁巳不喩貳拾參乙巳</t>
  </si>
  <si>
    <t>善上</t>
  </si>
  <si>
    <t>朴先金</t>
  </si>
  <si>
    <t>朴先生</t>
  </si>
  <si>
    <t>朴永敏</t>
  </si>
  <si>
    <t>宗時</t>
  </si>
  <si>
    <t>柳命海</t>
  </si>
  <si>
    <t>斗上</t>
  </si>
  <si>
    <t>億斥</t>
  </si>
  <si>
    <t>次京</t>
  </si>
  <si>
    <t>命右</t>
  </si>
  <si>
    <t>善</t>
  </si>
  <si>
    <t>金田秋</t>
  </si>
  <si>
    <t>得龍</t>
  </si>
  <si>
    <t>印</t>
  </si>
  <si>
    <t>張貴龍</t>
  </si>
  <si>
    <t>榮善</t>
  </si>
  <si>
    <t>中立</t>
  </si>
  <si>
    <t>順石</t>
  </si>
  <si>
    <t>元相</t>
  </si>
  <si>
    <t>姜戒男</t>
  </si>
  <si>
    <t>朱良</t>
  </si>
  <si>
    <t>驛吏仇石千</t>
  </si>
  <si>
    <t>石千</t>
  </si>
  <si>
    <t>李發右</t>
  </si>
  <si>
    <t>有禮</t>
  </si>
  <si>
    <t>柳太庚</t>
  </si>
  <si>
    <t>淸善</t>
  </si>
  <si>
    <t>六今</t>
  </si>
  <si>
    <t>金德宗</t>
  </si>
  <si>
    <t>興國</t>
  </si>
  <si>
    <t>申貴仁</t>
  </si>
  <si>
    <t>禮山</t>
  </si>
  <si>
    <t>大京</t>
  </si>
  <si>
    <t>草仙</t>
  </si>
  <si>
    <t>河云金</t>
  </si>
  <si>
    <t>仁得</t>
  </si>
  <si>
    <t>希程</t>
  </si>
  <si>
    <t>徐德仁</t>
  </si>
  <si>
    <t>淡順</t>
  </si>
  <si>
    <t>金春儀</t>
  </si>
  <si>
    <t>天京</t>
  </si>
  <si>
    <t>張九龍</t>
  </si>
  <si>
    <t>善生</t>
  </si>
  <si>
    <t>迪</t>
  </si>
  <si>
    <t>將仕郞箕子殿參奉</t>
  </si>
  <si>
    <t>傑</t>
  </si>
  <si>
    <t>石上</t>
  </si>
  <si>
    <t>石郞</t>
  </si>
  <si>
    <t>私奴厚生</t>
  </si>
  <si>
    <t>厚生</t>
  </si>
  <si>
    <t>金致聲</t>
  </si>
  <si>
    <t>申命鶴</t>
  </si>
  <si>
    <t>一良</t>
  </si>
  <si>
    <t>良春</t>
  </si>
  <si>
    <t>金德崇</t>
  </si>
  <si>
    <t>李命</t>
  </si>
  <si>
    <t>自叱春</t>
  </si>
  <si>
    <t>崔平立</t>
  </si>
  <si>
    <t>春同</t>
  </si>
  <si>
    <t>貴賤</t>
  </si>
  <si>
    <t>石奉</t>
  </si>
  <si>
    <t>郭大龍</t>
  </si>
  <si>
    <t>郭連</t>
  </si>
  <si>
    <t>李太永</t>
  </si>
  <si>
    <t>于音眞</t>
  </si>
  <si>
    <t>鳳</t>
  </si>
  <si>
    <t>文希</t>
  </si>
  <si>
    <t>幸先</t>
  </si>
  <si>
    <t>善奉</t>
  </si>
  <si>
    <t>軍生</t>
  </si>
  <si>
    <t>朴應連</t>
  </si>
  <si>
    <t>私奴應立</t>
  </si>
  <si>
    <t>柳文遂</t>
  </si>
  <si>
    <t>應瑞</t>
  </si>
  <si>
    <t>趙起日</t>
  </si>
  <si>
    <t>李永生</t>
  </si>
  <si>
    <t>多弄介</t>
  </si>
  <si>
    <t>夫知</t>
  </si>
  <si>
    <t>崔億臣戶</t>
  </si>
  <si>
    <t>李順京</t>
  </si>
  <si>
    <t>恩眞</t>
  </si>
  <si>
    <t>卞太上</t>
  </si>
  <si>
    <t>鳳眞</t>
  </si>
  <si>
    <t>莫先</t>
  </si>
  <si>
    <t>順婢</t>
  </si>
  <si>
    <t>楚明</t>
  </si>
  <si>
    <t>朴存生</t>
  </si>
  <si>
    <t>尹春</t>
  </si>
  <si>
    <t>丹瑞</t>
  </si>
  <si>
    <t>兪有同</t>
  </si>
  <si>
    <t>李永守</t>
  </si>
  <si>
    <t>柳永吉</t>
  </si>
  <si>
    <t>李春陽</t>
  </si>
  <si>
    <t>暹進</t>
  </si>
  <si>
    <t>善金伊</t>
  </si>
  <si>
    <t>尹愛雲</t>
  </si>
  <si>
    <t>率孫</t>
  </si>
  <si>
    <t>京炮保</t>
  </si>
  <si>
    <t>自性</t>
  </si>
  <si>
    <t>尹上</t>
  </si>
  <si>
    <t>兪賢</t>
  </si>
  <si>
    <t>草分</t>
  </si>
  <si>
    <t>私奴永哲</t>
  </si>
  <si>
    <t>永哲</t>
  </si>
  <si>
    <t>前府使</t>
  </si>
  <si>
    <t>韓休</t>
  </si>
  <si>
    <t>眞</t>
  </si>
  <si>
    <t>辛民</t>
  </si>
  <si>
    <t>展力副尉守門將</t>
  </si>
  <si>
    <t>孫光戒</t>
  </si>
  <si>
    <t>率奴倉直</t>
  </si>
  <si>
    <t>彔</t>
  </si>
  <si>
    <t>彔卜</t>
  </si>
  <si>
    <t>李彦久</t>
  </si>
  <si>
    <t>束伍義盈庫寺奴</t>
  </si>
  <si>
    <t>世仁</t>
  </si>
  <si>
    <t>戒眞</t>
  </si>
  <si>
    <t>韓士敬</t>
  </si>
  <si>
    <t>權迪</t>
  </si>
  <si>
    <t>金重華</t>
  </si>
  <si>
    <t>乙民</t>
  </si>
  <si>
    <t>申金</t>
  </si>
  <si>
    <t>李萬會</t>
  </si>
  <si>
    <t>武主</t>
  </si>
  <si>
    <t>一文</t>
  </si>
  <si>
    <t>儉川</t>
  </si>
  <si>
    <t>李敬昌</t>
  </si>
  <si>
    <t>黃仁金</t>
  </si>
  <si>
    <t>萬正</t>
  </si>
  <si>
    <t>仁金</t>
  </si>
  <si>
    <t>日恩介不喩從生</t>
  </si>
  <si>
    <t>許休</t>
  </si>
  <si>
    <t>大春</t>
  </si>
  <si>
    <t>驛保張黃日</t>
  </si>
  <si>
    <t>黃日</t>
  </si>
  <si>
    <t>長淵</t>
  </si>
  <si>
    <t>日立</t>
  </si>
  <si>
    <t>義卜</t>
  </si>
  <si>
    <t>己月</t>
  </si>
  <si>
    <t>崇男</t>
  </si>
  <si>
    <t>兪喜</t>
  </si>
  <si>
    <t>仁命</t>
  </si>
  <si>
    <t>李晢</t>
  </si>
  <si>
    <t>雲林</t>
  </si>
  <si>
    <t>鄭唜卜</t>
  </si>
  <si>
    <t>營將道文書直</t>
  </si>
  <si>
    <t>永好</t>
  </si>
  <si>
    <t>銀金</t>
  </si>
  <si>
    <t>千年</t>
  </si>
  <si>
    <t>徐貴瑞</t>
  </si>
  <si>
    <t>楚元</t>
  </si>
  <si>
    <t>楚萬</t>
  </si>
  <si>
    <t>日月</t>
  </si>
  <si>
    <t>京騎步兵</t>
  </si>
  <si>
    <t>延立</t>
  </si>
  <si>
    <t>安孫</t>
  </si>
  <si>
    <t>具於屯</t>
  </si>
  <si>
    <t>是宗</t>
  </si>
  <si>
    <t>銀元</t>
  </si>
  <si>
    <t>夫之</t>
  </si>
  <si>
    <t>金夢吉</t>
  </si>
  <si>
    <t>曾祖不知不喩正兵夫之</t>
  </si>
  <si>
    <t>承卜</t>
  </si>
  <si>
    <t>承仲</t>
  </si>
  <si>
    <t>小介</t>
  </si>
  <si>
    <t>郭大奉</t>
  </si>
  <si>
    <t>金戒寬</t>
  </si>
  <si>
    <t>卞大京</t>
  </si>
  <si>
    <t>白春</t>
  </si>
  <si>
    <t>金楚仙</t>
  </si>
  <si>
    <t>京騎步兵朴㖋同</t>
  </si>
  <si>
    <t>京騎步兵病人</t>
  </si>
  <si>
    <t>尹起</t>
  </si>
  <si>
    <t>金唜乭伊</t>
  </si>
  <si>
    <t>老龍</t>
  </si>
  <si>
    <t>宋希</t>
  </si>
  <si>
    <t>率前妻父</t>
  </si>
  <si>
    <t>成卜</t>
  </si>
  <si>
    <t>朴承暉</t>
  </si>
  <si>
    <t>希丁</t>
  </si>
  <si>
    <t>戒汗</t>
  </si>
  <si>
    <t>金後生</t>
  </si>
  <si>
    <t>德先</t>
  </si>
  <si>
    <t>崔周一</t>
  </si>
  <si>
    <t>述男</t>
  </si>
  <si>
    <t>有男</t>
  </si>
  <si>
    <t>主府居黃信不喩武學崔周一</t>
  </si>
  <si>
    <t>安石伊</t>
  </si>
  <si>
    <t>千百</t>
  </si>
  <si>
    <t>千月</t>
  </si>
  <si>
    <t>汝江</t>
  </si>
  <si>
    <t>金久富</t>
  </si>
  <si>
    <t>五龍</t>
  </si>
  <si>
    <t>辛世</t>
  </si>
  <si>
    <t>辛南</t>
  </si>
  <si>
    <t>鄭今金</t>
  </si>
  <si>
    <t>弘石</t>
  </si>
  <si>
    <t>從石</t>
  </si>
  <si>
    <t>恩津</t>
  </si>
  <si>
    <t>卜世</t>
  </si>
  <si>
    <t>進每</t>
  </si>
  <si>
    <t>千六月</t>
  </si>
  <si>
    <t>道進</t>
  </si>
  <si>
    <t>徐正延</t>
  </si>
  <si>
    <t>於今</t>
  </si>
  <si>
    <t>守御屯募軍</t>
  </si>
  <si>
    <t>李業</t>
  </si>
  <si>
    <t>訥只</t>
  </si>
  <si>
    <t>金番大</t>
  </si>
  <si>
    <t>淸卜</t>
  </si>
  <si>
    <t>實今</t>
  </si>
  <si>
    <t>億奉</t>
  </si>
  <si>
    <t>公信</t>
  </si>
  <si>
    <t>張貴生</t>
  </si>
  <si>
    <t>世尊</t>
  </si>
  <si>
    <t>熙貞</t>
  </si>
  <si>
    <t>金日伊</t>
  </si>
  <si>
    <t>同面水鐵店</t>
  </si>
  <si>
    <t>汗分</t>
  </si>
  <si>
    <t>同面外月背里</t>
  </si>
  <si>
    <t>汗傑</t>
  </si>
  <si>
    <t>宗伊</t>
  </si>
  <si>
    <t>允起</t>
  </si>
  <si>
    <t>騎保巡營馬軍</t>
  </si>
  <si>
    <t>展力副尉司果</t>
  </si>
  <si>
    <t>日分</t>
  </si>
  <si>
    <t>姜順伊</t>
  </si>
  <si>
    <t>益石</t>
  </si>
  <si>
    <t>大千</t>
  </si>
  <si>
    <t>母班婢應今不喩應介</t>
  </si>
  <si>
    <t>率叔</t>
  </si>
  <si>
    <t>加之</t>
  </si>
  <si>
    <t>富榮</t>
  </si>
  <si>
    <t>馨</t>
  </si>
  <si>
    <t>通政</t>
  </si>
  <si>
    <t>傘</t>
  </si>
  <si>
    <t>吳守御</t>
  </si>
  <si>
    <t>豊</t>
  </si>
  <si>
    <t>逢春</t>
  </si>
  <si>
    <t>李尙男</t>
  </si>
  <si>
    <t>碧先</t>
  </si>
  <si>
    <t>破輝</t>
  </si>
  <si>
    <t>太姜</t>
  </si>
  <si>
    <t>潤元</t>
  </si>
  <si>
    <t>鄭信元</t>
  </si>
  <si>
    <t>有英</t>
  </si>
  <si>
    <t>夢鱗</t>
  </si>
  <si>
    <t>李於屯</t>
  </si>
  <si>
    <t>愚谷里</t>
  </si>
  <si>
    <t>營將道下典寺奴今上</t>
  </si>
  <si>
    <t>營將道下典掌隷院寺奴</t>
  </si>
  <si>
    <t>金得卜</t>
  </si>
  <si>
    <t>彦弘</t>
  </si>
  <si>
    <t>承間</t>
  </si>
  <si>
    <t>父水軍不喩正兵金得卜</t>
  </si>
  <si>
    <t>風夫</t>
  </si>
  <si>
    <t>朴連守</t>
  </si>
  <si>
    <t>儀賓府寺婢</t>
  </si>
  <si>
    <t>儉之</t>
  </si>
  <si>
    <t>陸軍金得卜故子</t>
  </si>
  <si>
    <t>營將道文書直掌隷院寺奴</t>
  </si>
  <si>
    <t>毛乙老</t>
  </si>
  <si>
    <t>儀柱</t>
  </si>
  <si>
    <t>岳石</t>
  </si>
  <si>
    <t>石靑</t>
  </si>
  <si>
    <t>銀上</t>
  </si>
  <si>
    <t>陳從乃</t>
  </si>
  <si>
    <t>兼司僕定略將軍</t>
  </si>
  <si>
    <t>今月</t>
  </si>
  <si>
    <t>司贍寺奴</t>
  </si>
  <si>
    <t>李尙曄</t>
  </si>
  <si>
    <t>崔正上</t>
  </si>
  <si>
    <t>儀卜</t>
  </si>
  <si>
    <t>進上</t>
  </si>
  <si>
    <t>裵山東</t>
  </si>
  <si>
    <t>每上</t>
  </si>
  <si>
    <t>私奴太日</t>
  </si>
  <si>
    <t>李時磻</t>
  </si>
  <si>
    <t>長立</t>
  </si>
  <si>
    <t>是介</t>
  </si>
  <si>
    <t>河貴</t>
  </si>
  <si>
    <t>安進義</t>
  </si>
  <si>
    <t>進儀</t>
  </si>
  <si>
    <t>太明</t>
  </si>
  <si>
    <t>柒今</t>
  </si>
  <si>
    <t>七分</t>
  </si>
  <si>
    <t>樟</t>
  </si>
  <si>
    <t>承仕郞濟用監奉事</t>
  </si>
  <si>
    <t>信國</t>
  </si>
  <si>
    <t>從仕郞參奉</t>
  </si>
  <si>
    <t>世連</t>
  </si>
  <si>
    <t>金天章</t>
  </si>
  <si>
    <t>潤海</t>
  </si>
  <si>
    <t>權知訓鍊奉事</t>
  </si>
  <si>
    <t>李承重</t>
  </si>
  <si>
    <t>潗</t>
  </si>
  <si>
    <t>斗年</t>
  </si>
  <si>
    <t>彭老</t>
  </si>
  <si>
    <t>中訓大夫行禮賓寺別坐</t>
  </si>
  <si>
    <t>通訓大夫行軍資監主簿</t>
  </si>
  <si>
    <t>老職嘉善大夫</t>
  </si>
  <si>
    <t>之和</t>
  </si>
  <si>
    <t>允貞</t>
  </si>
  <si>
    <t>安好</t>
  </si>
  <si>
    <t>太有</t>
  </si>
  <si>
    <t>太弘</t>
  </si>
  <si>
    <t>楚玉</t>
  </si>
  <si>
    <t>汗每</t>
  </si>
  <si>
    <t>是眞</t>
  </si>
  <si>
    <t>淑娘</t>
  </si>
  <si>
    <t>愛卜</t>
  </si>
  <si>
    <t>子太極戶</t>
  </si>
  <si>
    <t>英眞</t>
  </si>
  <si>
    <t>光日</t>
  </si>
  <si>
    <t>孟春</t>
  </si>
  <si>
    <t>李介</t>
  </si>
  <si>
    <t>新春</t>
  </si>
  <si>
    <t>碧玉</t>
  </si>
  <si>
    <t>聖得</t>
  </si>
  <si>
    <t>姜翊周</t>
  </si>
  <si>
    <t>阿亡介</t>
  </si>
  <si>
    <t>莫連</t>
  </si>
  <si>
    <t>仲金</t>
  </si>
  <si>
    <t>㗟德</t>
  </si>
  <si>
    <t>聖眞</t>
  </si>
  <si>
    <t>忠佐衛</t>
  </si>
  <si>
    <t>龍己</t>
  </si>
  <si>
    <t>李春漢</t>
  </si>
  <si>
    <t>漢得</t>
  </si>
  <si>
    <t>重華</t>
  </si>
  <si>
    <t>率姪</t>
  </si>
  <si>
    <t>亨華</t>
  </si>
  <si>
    <t>寡婦李氏戶</t>
  </si>
  <si>
    <t>九月</t>
  </si>
  <si>
    <t>私奴太卜</t>
  </si>
  <si>
    <t>私奴營將道下典</t>
  </si>
  <si>
    <t>李時蕃</t>
  </si>
  <si>
    <t>朴是可</t>
  </si>
  <si>
    <t>守同</t>
  </si>
  <si>
    <t>尹殷亨</t>
  </si>
  <si>
    <t>哲玉</t>
  </si>
  <si>
    <t>張夢希</t>
  </si>
  <si>
    <t>李敏</t>
  </si>
  <si>
    <t>武仙</t>
  </si>
  <si>
    <t>校書唱準</t>
  </si>
  <si>
    <t>以英</t>
  </si>
  <si>
    <t>信卿</t>
  </si>
  <si>
    <t>通政大夫行陰竹縣監</t>
  </si>
  <si>
    <t>翰</t>
  </si>
  <si>
    <t>成哲命</t>
  </si>
  <si>
    <t>弘業</t>
  </si>
  <si>
    <t>奉政大夫行濟用監直長</t>
  </si>
  <si>
    <t>尙文</t>
  </si>
  <si>
    <t>展力副尉行龍驤衛佐部將</t>
  </si>
  <si>
    <t>朴大孚</t>
  </si>
  <si>
    <t>也每</t>
  </si>
  <si>
    <t>禮每</t>
  </si>
  <si>
    <t>東立</t>
  </si>
  <si>
    <t>明男</t>
  </si>
  <si>
    <t>慶興</t>
  </si>
  <si>
    <t>通訓大夫行軍器寺主簿</t>
  </si>
  <si>
    <t>有明</t>
  </si>
  <si>
    <t>訓鍊僉正</t>
  </si>
  <si>
    <t>光補</t>
  </si>
  <si>
    <t>折衝將軍行中樞府事</t>
  </si>
  <si>
    <t>石寶鏡</t>
  </si>
  <si>
    <t>監</t>
  </si>
  <si>
    <t>金而男</t>
  </si>
  <si>
    <t>己非</t>
  </si>
  <si>
    <t>裵命立</t>
  </si>
  <si>
    <t>弟難</t>
  </si>
  <si>
    <t>乭無之</t>
  </si>
  <si>
    <t>安時老</t>
  </si>
  <si>
    <t>何貴</t>
  </si>
  <si>
    <t>夢</t>
  </si>
  <si>
    <t>敬信</t>
  </si>
  <si>
    <t>申㖋同</t>
  </si>
  <si>
    <t>振鳴</t>
  </si>
  <si>
    <t>廢病</t>
  </si>
  <si>
    <t>鄭戒延</t>
  </si>
  <si>
    <t>戒延</t>
  </si>
  <si>
    <t>秉節校尉行忠佐衛左部將</t>
  </si>
  <si>
    <t>韓聖宗</t>
  </si>
  <si>
    <t>免賤水鐵保</t>
  </si>
  <si>
    <t>再昌</t>
  </si>
  <si>
    <t>奴病人</t>
  </si>
  <si>
    <t>周男</t>
  </si>
  <si>
    <t>贈通政大夫僉知中樞府事行訓鍊奉事</t>
  </si>
  <si>
    <t>軍功部將</t>
  </si>
  <si>
    <t>大吉</t>
  </si>
  <si>
    <t>恒奏</t>
  </si>
  <si>
    <t>呂義</t>
  </si>
  <si>
    <t>江城</t>
  </si>
  <si>
    <t>壽</t>
  </si>
  <si>
    <t>安傑</t>
  </si>
  <si>
    <t>宣務郞軍資監奉事</t>
  </si>
  <si>
    <t>張誠</t>
  </si>
  <si>
    <t>李應智</t>
  </si>
  <si>
    <t>希稷</t>
  </si>
  <si>
    <t>一女</t>
  </si>
  <si>
    <t>二女</t>
  </si>
  <si>
    <t>安時敏</t>
  </si>
  <si>
    <t>朴時可</t>
  </si>
  <si>
    <t>禮代</t>
  </si>
  <si>
    <t>天日</t>
  </si>
  <si>
    <t>上安</t>
  </si>
  <si>
    <t>曺文</t>
  </si>
  <si>
    <t>卜萬</t>
  </si>
  <si>
    <t>武延</t>
  </si>
  <si>
    <t>孫三省</t>
  </si>
  <si>
    <t>承勳</t>
  </si>
  <si>
    <t>姜大奉</t>
  </si>
  <si>
    <t>率寡妹</t>
  </si>
  <si>
    <t>朴成文</t>
  </si>
  <si>
    <t>崔唜春</t>
  </si>
  <si>
    <t>貴鶴</t>
  </si>
  <si>
    <t>崔乭世</t>
  </si>
  <si>
    <t>彦京</t>
  </si>
  <si>
    <t>龍希</t>
  </si>
  <si>
    <t>尹儀京</t>
  </si>
  <si>
    <t>巡牙兵水軍</t>
  </si>
  <si>
    <t>乭善</t>
  </si>
  <si>
    <t>今善</t>
  </si>
  <si>
    <t>私奴戒仁</t>
  </si>
  <si>
    <t>安俊儀</t>
  </si>
  <si>
    <t>梁白重</t>
  </si>
  <si>
    <t>聖立</t>
  </si>
  <si>
    <t>賢</t>
  </si>
  <si>
    <t>以堅</t>
  </si>
  <si>
    <t>忠佐衛左部將</t>
  </si>
  <si>
    <t>鄭淡</t>
  </si>
  <si>
    <t>迎日</t>
  </si>
  <si>
    <t>承分</t>
  </si>
  <si>
    <t>承眞</t>
  </si>
  <si>
    <t>終代</t>
  </si>
  <si>
    <t>哲奉</t>
  </si>
  <si>
    <t>葉伊</t>
  </si>
  <si>
    <t>周陽</t>
  </si>
  <si>
    <t>薛昌立</t>
  </si>
  <si>
    <t>太極</t>
  </si>
  <si>
    <t>金鎰</t>
  </si>
  <si>
    <t>壽昌</t>
  </si>
  <si>
    <t>之幹</t>
  </si>
  <si>
    <t>千章</t>
  </si>
  <si>
    <t>宋時關</t>
  </si>
  <si>
    <t>乙男</t>
  </si>
  <si>
    <t>月屳</t>
  </si>
  <si>
    <t>逢屳</t>
  </si>
  <si>
    <t>秉節校尉龍驤衛副護軍</t>
  </si>
  <si>
    <t>槪</t>
  </si>
  <si>
    <t>廷翰</t>
  </si>
  <si>
    <t>金泰源</t>
  </si>
  <si>
    <t>鰥夫禁衛保</t>
  </si>
  <si>
    <t>元華</t>
  </si>
  <si>
    <t>金應石</t>
  </si>
  <si>
    <t>㗡三</t>
  </si>
  <si>
    <t>鶴卜</t>
  </si>
  <si>
    <t>朱以方</t>
  </si>
  <si>
    <t>男彦</t>
  </si>
  <si>
    <t>叔京</t>
  </si>
  <si>
    <t>驛保陳萬壽</t>
  </si>
  <si>
    <t>靈光</t>
  </si>
  <si>
    <t>日浪</t>
  </si>
  <si>
    <t>以大</t>
  </si>
  <si>
    <t>茂發</t>
  </si>
  <si>
    <t>光後</t>
  </si>
  <si>
    <t>夢天</t>
  </si>
  <si>
    <t>崔東峻</t>
  </si>
  <si>
    <t>侍母</t>
  </si>
  <si>
    <t>夏鳴</t>
  </si>
  <si>
    <t>棟隆</t>
  </si>
  <si>
    <t>時漢</t>
  </si>
  <si>
    <t>弘䂓</t>
  </si>
  <si>
    <t>宣務郞禮賓寺別坐</t>
  </si>
  <si>
    <t>徐時泰</t>
  </si>
  <si>
    <t>夏翼</t>
  </si>
  <si>
    <t>愛京</t>
  </si>
  <si>
    <t>玉卜</t>
  </si>
  <si>
    <t>香介</t>
  </si>
  <si>
    <t>愛蘭</t>
  </si>
  <si>
    <t>崔永今</t>
  </si>
  <si>
    <t>命彔</t>
  </si>
  <si>
    <t>等癸丑逃亡</t>
  </si>
  <si>
    <t>朱男</t>
  </si>
  <si>
    <t>繼延</t>
  </si>
  <si>
    <t>禦侮將軍原從功臣行老江鎭僉節制使</t>
  </si>
  <si>
    <t>太亨</t>
  </si>
  <si>
    <t>禮賓寺參奉</t>
  </si>
  <si>
    <t>元緖</t>
  </si>
  <si>
    <t>軍資監僉正</t>
  </si>
  <si>
    <t>賢男</t>
  </si>
  <si>
    <t>通政大夫行工曹參議</t>
  </si>
  <si>
    <t>珩</t>
  </si>
  <si>
    <t>贈嘉善大夫同知中樞府事</t>
  </si>
  <si>
    <t>沈尙行</t>
  </si>
  <si>
    <t>德日</t>
  </si>
  <si>
    <t>辛生</t>
  </si>
  <si>
    <t>三玉</t>
  </si>
  <si>
    <t>金太云</t>
  </si>
  <si>
    <t>哲化</t>
  </si>
  <si>
    <t>鰥夫巡營馬隊保</t>
  </si>
  <si>
    <t>永祐</t>
  </si>
  <si>
    <t>許夢眞</t>
  </si>
  <si>
    <t>金碩祉</t>
  </si>
  <si>
    <t>步保束伍軍</t>
  </si>
  <si>
    <t>碩祉</t>
  </si>
  <si>
    <t>貴漢</t>
  </si>
  <si>
    <t>金山同</t>
  </si>
  <si>
    <t>廉</t>
  </si>
  <si>
    <t>順迪</t>
  </si>
  <si>
    <t>嘉善大夫兼司僕守門將</t>
  </si>
  <si>
    <t>順江</t>
  </si>
  <si>
    <t>金萬卜</t>
  </si>
  <si>
    <t>善今</t>
  </si>
  <si>
    <t>勸賓驛吏</t>
  </si>
  <si>
    <t>李世雨</t>
  </si>
  <si>
    <t>孝禮</t>
  </si>
  <si>
    <t>朴希得</t>
  </si>
  <si>
    <t>陳而古</t>
  </si>
  <si>
    <t>愛宗</t>
  </si>
  <si>
    <t>李必遠</t>
  </si>
  <si>
    <t>戒丑</t>
  </si>
  <si>
    <t>私婢病人寡女</t>
  </si>
  <si>
    <t>是月</t>
  </si>
  <si>
    <t>孫之顯</t>
  </si>
  <si>
    <t>藏作必</t>
  </si>
  <si>
    <t>長己里</t>
  </si>
  <si>
    <t>私奴柒器匠唜先</t>
  </si>
  <si>
    <t>私奴柒器匠</t>
  </si>
  <si>
    <t>韓士貞</t>
  </si>
  <si>
    <t>徐九月</t>
  </si>
  <si>
    <t>徐貴世</t>
  </si>
  <si>
    <t>小官</t>
  </si>
  <si>
    <t>汗</t>
  </si>
  <si>
    <t>八立</t>
  </si>
  <si>
    <t>張太卜</t>
  </si>
  <si>
    <t>柒器匠</t>
  </si>
  <si>
    <t>武贊</t>
  </si>
  <si>
    <t>柒器匠私奴</t>
  </si>
  <si>
    <t>貴世</t>
  </si>
  <si>
    <t>有德</t>
  </si>
  <si>
    <t>八山</t>
  </si>
  <si>
    <t>漆器匠私奴病人</t>
  </si>
  <si>
    <t>日隱金</t>
  </si>
  <si>
    <t>卓山</t>
  </si>
  <si>
    <t>責進</t>
  </si>
  <si>
    <t>安介男</t>
  </si>
  <si>
    <t>時陽</t>
  </si>
  <si>
    <t>鄭東建</t>
  </si>
  <si>
    <t>屯之介</t>
  </si>
  <si>
    <t>隱金</t>
  </si>
  <si>
    <t>禮今</t>
  </si>
  <si>
    <t>尙金</t>
  </si>
  <si>
    <t>劉成從</t>
  </si>
  <si>
    <t>本居昌不喩星州</t>
  </si>
  <si>
    <t>德</t>
  </si>
  <si>
    <t>私奴玉玄</t>
  </si>
  <si>
    <t>漆器匠私奴</t>
  </si>
  <si>
    <t>金聲吉</t>
  </si>
  <si>
    <t>吾作只</t>
  </si>
  <si>
    <t>乭分</t>
  </si>
  <si>
    <t>金唜生</t>
  </si>
  <si>
    <t>私奴漆器匠</t>
  </si>
  <si>
    <t>未仁</t>
  </si>
  <si>
    <t>軍男</t>
  </si>
  <si>
    <t>國貞</t>
  </si>
  <si>
    <t>韓云白</t>
  </si>
  <si>
    <t>金順元</t>
  </si>
  <si>
    <t>㖙古之</t>
  </si>
  <si>
    <t>萬宗</t>
  </si>
  <si>
    <t>柳東新</t>
  </si>
  <si>
    <t>朴乭伊</t>
  </si>
  <si>
    <t>漆器匠</t>
  </si>
  <si>
    <t>云般</t>
  </si>
  <si>
    <t>云先戶</t>
  </si>
  <si>
    <t>全萬敎</t>
  </si>
  <si>
    <t>申汗</t>
  </si>
  <si>
    <t>尹山伊</t>
  </si>
  <si>
    <t>朴正德</t>
  </si>
  <si>
    <t>以云</t>
  </si>
  <si>
    <t>興福</t>
  </si>
  <si>
    <t>㗡德</t>
  </si>
  <si>
    <t>私奴云善</t>
  </si>
  <si>
    <t>云善</t>
  </si>
  <si>
    <t>徐應介</t>
  </si>
  <si>
    <t>尹祥</t>
  </si>
  <si>
    <t>安奉</t>
  </si>
  <si>
    <t>希卜</t>
  </si>
  <si>
    <t>石京</t>
  </si>
  <si>
    <t>朴彦山</t>
  </si>
  <si>
    <t>楚禮</t>
  </si>
  <si>
    <t>莫男戶</t>
  </si>
  <si>
    <t>淸道忠贊衛</t>
  </si>
  <si>
    <t>敬進</t>
  </si>
  <si>
    <t>金有領</t>
  </si>
  <si>
    <t>安齡</t>
  </si>
  <si>
    <t>崔彦男</t>
  </si>
  <si>
    <t>密娘</t>
  </si>
  <si>
    <t>良丁漆器匠</t>
  </si>
  <si>
    <t>果川</t>
  </si>
  <si>
    <t>論金</t>
  </si>
  <si>
    <t>鄭壽</t>
  </si>
  <si>
    <t>鄭澮</t>
  </si>
  <si>
    <t>大守</t>
  </si>
  <si>
    <t>水鐵店里</t>
  </si>
  <si>
    <t>私奴立伊</t>
  </si>
  <si>
    <t>水鐵匠私奴</t>
  </si>
  <si>
    <t>李敬旭</t>
  </si>
  <si>
    <t>日承</t>
  </si>
  <si>
    <t>呂川</t>
  </si>
  <si>
    <t>仁興</t>
  </si>
  <si>
    <t>徐戒日</t>
  </si>
  <si>
    <t>水鐵匠私奴病人五十伊故妻</t>
  </si>
  <si>
    <t>鄭春卜</t>
  </si>
  <si>
    <t>守命</t>
  </si>
  <si>
    <t>尹生</t>
  </si>
  <si>
    <t>希元</t>
  </si>
  <si>
    <t>德之</t>
  </si>
  <si>
    <t>代男</t>
  </si>
  <si>
    <t>私奴水鐵匠</t>
  </si>
  <si>
    <t>前水使</t>
  </si>
  <si>
    <t>申項</t>
  </si>
  <si>
    <t>保春</t>
  </si>
  <si>
    <t>卜希</t>
  </si>
  <si>
    <t>田作</t>
  </si>
  <si>
    <t>趙尙云</t>
  </si>
  <si>
    <t>己介</t>
  </si>
  <si>
    <t>徐日上</t>
  </si>
  <si>
    <t>安春</t>
  </si>
  <si>
    <t>在立</t>
  </si>
  <si>
    <t>水鐵匠李先</t>
  </si>
  <si>
    <t>水鐵匠良人</t>
  </si>
  <si>
    <t>金守永</t>
  </si>
  <si>
    <t>卓</t>
  </si>
  <si>
    <t>攝</t>
  </si>
  <si>
    <t>欽千</t>
  </si>
  <si>
    <t>水使</t>
  </si>
  <si>
    <t>奉希</t>
  </si>
  <si>
    <t>桂分</t>
  </si>
  <si>
    <t>大川</t>
  </si>
  <si>
    <t>儀得</t>
  </si>
  <si>
    <t>金俊</t>
  </si>
  <si>
    <t>曺每</t>
  </si>
  <si>
    <t>好文</t>
  </si>
  <si>
    <t>夏長</t>
  </si>
  <si>
    <t>黃尙文</t>
  </si>
  <si>
    <t>長耆</t>
  </si>
  <si>
    <t>浦春</t>
  </si>
  <si>
    <t>金作只</t>
  </si>
  <si>
    <t>儀女</t>
  </si>
  <si>
    <t>許龍</t>
  </si>
  <si>
    <t>乞孫</t>
  </si>
  <si>
    <t>乞守</t>
  </si>
  <si>
    <t>從郞</t>
  </si>
  <si>
    <t>郭禹邦</t>
  </si>
  <si>
    <t>癸亥故</t>
  </si>
  <si>
    <t>承善</t>
  </si>
  <si>
    <t>黃連守</t>
  </si>
  <si>
    <t>巾孫</t>
  </si>
  <si>
    <t>韓億</t>
  </si>
  <si>
    <t>比安</t>
  </si>
  <si>
    <t>莫女</t>
  </si>
  <si>
    <t>承女</t>
  </si>
  <si>
    <t>道上</t>
  </si>
  <si>
    <t>望德</t>
  </si>
  <si>
    <t>私奴今生</t>
  </si>
  <si>
    <t>姜九男</t>
  </si>
  <si>
    <t>今世</t>
  </si>
  <si>
    <t>主崔己永不喩武學姜九男</t>
  </si>
  <si>
    <t>介代</t>
  </si>
  <si>
    <t>李得千</t>
  </si>
  <si>
    <t>尙云</t>
  </si>
  <si>
    <t>鄭㗡同</t>
  </si>
  <si>
    <t>戒希</t>
  </si>
  <si>
    <t>徐日生</t>
  </si>
  <si>
    <t>少娥</t>
  </si>
  <si>
    <t>權斗尙</t>
  </si>
  <si>
    <t>李己永</t>
  </si>
  <si>
    <t>金連</t>
  </si>
  <si>
    <t>金富男</t>
  </si>
  <si>
    <t>日代</t>
  </si>
  <si>
    <t>鄭丹白</t>
  </si>
  <si>
    <t>同府水西面</t>
  </si>
  <si>
    <t>高台福</t>
  </si>
  <si>
    <t>以亢</t>
  </si>
  <si>
    <t>林命得</t>
  </si>
  <si>
    <t>孫卜</t>
  </si>
  <si>
    <t>趙元</t>
  </si>
  <si>
    <t>又禮</t>
  </si>
  <si>
    <t>自河只</t>
  </si>
  <si>
    <t>終立</t>
  </si>
  <si>
    <t>永同</t>
  </si>
  <si>
    <t>林命白</t>
  </si>
  <si>
    <t>風伊</t>
  </si>
  <si>
    <t>成今</t>
  </si>
  <si>
    <t>禮分</t>
  </si>
  <si>
    <t>終男</t>
  </si>
  <si>
    <t>水南面</t>
  </si>
  <si>
    <t>李得時</t>
  </si>
  <si>
    <t>花山</t>
  </si>
  <si>
    <t>禮仁</t>
  </si>
  <si>
    <t>孫春立</t>
  </si>
  <si>
    <t>水鐵匠趙奉上</t>
  </si>
  <si>
    <t>元金</t>
  </si>
  <si>
    <t>孫男</t>
  </si>
  <si>
    <t>孫命申</t>
  </si>
  <si>
    <t>李弘</t>
  </si>
  <si>
    <t>水鐵匠病人</t>
  </si>
  <si>
    <t>一春</t>
  </si>
  <si>
    <t>㐎禮</t>
  </si>
  <si>
    <t>朴英立</t>
  </si>
  <si>
    <t>良生</t>
  </si>
  <si>
    <t>香今</t>
  </si>
  <si>
    <t>趙石上</t>
  </si>
  <si>
    <t>孫山</t>
  </si>
  <si>
    <t>後禮</t>
  </si>
  <si>
    <t>地龍</t>
  </si>
  <si>
    <t>七孫</t>
  </si>
  <si>
    <t>七文</t>
  </si>
  <si>
    <t>權天老</t>
  </si>
  <si>
    <t>昆伊</t>
  </si>
  <si>
    <t>九山</t>
  </si>
  <si>
    <t>乭玉</t>
  </si>
  <si>
    <t>李之綱</t>
  </si>
  <si>
    <t>騎保朴任生</t>
  </si>
  <si>
    <t>任生</t>
  </si>
  <si>
    <t>李陽正</t>
  </si>
  <si>
    <t>乞</t>
  </si>
  <si>
    <t>屯老</t>
  </si>
  <si>
    <t>文日介</t>
  </si>
  <si>
    <t>可禮</t>
  </si>
  <si>
    <t>崔奉</t>
  </si>
  <si>
    <t>崔唜連</t>
  </si>
  <si>
    <t>同面愚谷里</t>
  </si>
  <si>
    <t>金柱一</t>
  </si>
  <si>
    <t>知時</t>
  </si>
  <si>
    <t>賀長</t>
  </si>
  <si>
    <t>長鬐</t>
  </si>
  <si>
    <t>徐貴山</t>
  </si>
  <si>
    <t>止月</t>
  </si>
  <si>
    <t>水鐵匠驛保</t>
  </si>
  <si>
    <t>朴丁卜</t>
  </si>
  <si>
    <t>金吉生</t>
  </si>
  <si>
    <t>鰥夫水鐵匠</t>
  </si>
  <si>
    <t>金連右</t>
  </si>
  <si>
    <t>外月背里</t>
  </si>
  <si>
    <t>林八見</t>
  </si>
  <si>
    <t>鳳鶴</t>
  </si>
  <si>
    <t>花日</t>
  </si>
  <si>
    <t>日秋</t>
  </si>
  <si>
    <t>溫</t>
  </si>
  <si>
    <t>成月</t>
  </si>
  <si>
    <t>權右</t>
  </si>
  <si>
    <t>花白</t>
  </si>
  <si>
    <t>利川</t>
  </si>
  <si>
    <t>金靑松</t>
  </si>
  <si>
    <t>柳世銀</t>
  </si>
  <si>
    <t>昌業</t>
  </si>
  <si>
    <t>以石</t>
  </si>
  <si>
    <t>私奴牙兵蹇脚病人</t>
  </si>
  <si>
    <t>貴延</t>
  </si>
  <si>
    <t>民伊</t>
  </si>
  <si>
    <t>宋士京</t>
  </si>
  <si>
    <t>番沙里</t>
  </si>
  <si>
    <t>私奴牙兵病人</t>
  </si>
  <si>
    <t>乭明</t>
  </si>
  <si>
    <t>金碩敏</t>
  </si>
  <si>
    <t>凡連</t>
  </si>
  <si>
    <t>官白</t>
  </si>
  <si>
    <t>是昌</t>
  </si>
  <si>
    <t>來加現</t>
  </si>
  <si>
    <t>行立</t>
  </si>
  <si>
    <t>㗡春</t>
  </si>
  <si>
    <t>崑伊</t>
  </si>
  <si>
    <r>
      <t>士</t>
    </r>
    <r>
      <rPr>
        <sz val="10"/>
        <rFont val="MS Gothic"/>
        <family val="3"/>
        <charset val="128"/>
      </rPr>
      <t>礼</t>
    </r>
  </si>
  <si>
    <r>
      <t>正</t>
    </r>
    <r>
      <rPr>
        <sz val="10"/>
        <rFont val="MS Gothic"/>
        <family val="3"/>
        <charset val="128"/>
      </rPr>
      <t>礼</t>
    </r>
  </si>
  <si>
    <r>
      <t>玉</t>
    </r>
    <r>
      <rPr>
        <sz val="10"/>
        <rFont val="MS Gothic"/>
        <family val="3"/>
        <charset val="128"/>
      </rPr>
      <t>礼</t>
    </r>
  </si>
  <si>
    <r>
      <t>卞</t>
    </r>
    <r>
      <rPr>
        <sz val="10"/>
        <rFont val="MS Gothic"/>
        <family val="3"/>
        <charset val="128"/>
      </rPr>
      <t>礼</t>
    </r>
  </si>
  <si>
    <r>
      <t>順</t>
    </r>
    <r>
      <rPr>
        <sz val="10"/>
        <rFont val="MS Gothic"/>
        <family val="3"/>
        <charset val="128"/>
      </rPr>
      <t>礼</t>
    </r>
  </si>
  <si>
    <r>
      <t>進</t>
    </r>
    <r>
      <rPr>
        <sz val="10"/>
        <rFont val="MS Gothic"/>
        <family val="3"/>
        <charset val="128"/>
      </rPr>
      <t>礼</t>
    </r>
  </si>
  <si>
    <r>
      <t>愛</t>
    </r>
    <r>
      <rPr>
        <sz val="10"/>
        <rFont val="MS Gothic"/>
        <family val="3"/>
        <charset val="128"/>
      </rPr>
      <t>礼</t>
    </r>
  </si>
  <si>
    <r>
      <t>老</t>
    </r>
    <r>
      <rPr>
        <sz val="10"/>
        <rFont val="MS Gothic"/>
        <family val="3"/>
        <charset val="128"/>
      </rPr>
      <t>礼</t>
    </r>
  </si>
  <si>
    <r>
      <t>白</t>
    </r>
    <r>
      <rPr>
        <sz val="10"/>
        <rFont val="MS Gothic"/>
        <family val="3"/>
        <charset val="128"/>
      </rPr>
      <t>礼</t>
    </r>
  </si>
  <si>
    <r>
      <t>每</t>
    </r>
    <r>
      <rPr>
        <sz val="10"/>
        <rFont val="MS Gothic"/>
        <family val="3"/>
        <charset val="128"/>
      </rPr>
      <t>礼</t>
    </r>
  </si>
  <si>
    <r>
      <t>命</t>
    </r>
    <r>
      <rPr>
        <sz val="10"/>
        <rFont val="MS Gothic"/>
        <family val="3"/>
        <charset val="128"/>
      </rPr>
      <t>礼</t>
    </r>
  </si>
  <si>
    <r>
      <t>得</t>
    </r>
    <r>
      <rPr>
        <sz val="10"/>
        <rFont val="MS Gothic"/>
        <family val="3"/>
        <charset val="128"/>
      </rPr>
      <t>乱</t>
    </r>
  </si>
  <si>
    <r>
      <t>朴振</t>
    </r>
    <r>
      <rPr>
        <sz val="10"/>
        <rFont val="맑은 고딕 Semilight"/>
        <family val="3"/>
        <charset val="129"/>
      </rPr>
      <t>羾</t>
    </r>
  </si>
  <si>
    <r>
      <t>得</t>
    </r>
    <r>
      <rPr>
        <sz val="10"/>
        <rFont val="MS Gothic"/>
        <family val="3"/>
        <charset val="128"/>
      </rPr>
      <t>礼</t>
    </r>
  </si>
  <si>
    <r>
      <t>莫</t>
    </r>
    <r>
      <rPr>
        <sz val="10"/>
        <rFont val="MS Gothic"/>
        <family val="3"/>
        <charset val="128"/>
      </rPr>
      <t>礼</t>
    </r>
  </si>
  <si>
    <r>
      <t>金乭</t>
    </r>
    <r>
      <rPr>
        <sz val="10"/>
        <rFont val="MS Gothic"/>
        <family val="3"/>
        <charset val="128"/>
      </rPr>
      <t>礼</t>
    </r>
  </si>
  <si>
    <r>
      <t>必</t>
    </r>
    <r>
      <rPr>
        <sz val="10"/>
        <rFont val="MS Gothic"/>
        <family val="3"/>
        <charset val="128"/>
      </rPr>
      <t>礼</t>
    </r>
  </si>
  <si>
    <r>
      <t>義</t>
    </r>
    <r>
      <rPr>
        <sz val="10"/>
        <rFont val="MS Gothic"/>
        <family val="3"/>
        <charset val="128"/>
      </rPr>
      <t>乱</t>
    </r>
  </si>
  <si>
    <r>
      <t>日</t>
    </r>
    <r>
      <rPr>
        <sz val="10"/>
        <rFont val="MS Gothic"/>
        <family val="3"/>
        <charset val="128"/>
      </rPr>
      <t>礼</t>
    </r>
  </si>
  <si>
    <r>
      <t>千</t>
    </r>
    <r>
      <rPr>
        <sz val="10"/>
        <rFont val="MS Gothic"/>
        <family val="3"/>
        <charset val="128"/>
      </rPr>
      <t>礼</t>
    </r>
  </si>
  <si>
    <r>
      <t>昌</t>
    </r>
    <r>
      <rPr>
        <sz val="10"/>
        <rFont val="MS Gothic"/>
        <family val="3"/>
        <charset val="128"/>
      </rPr>
      <t>献</t>
    </r>
  </si>
  <si>
    <r>
      <t>振</t>
    </r>
    <r>
      <rPr>
        <sz val="10"/>
        <rFont val="NSimSun"/>
        <family val="3"/>
        <charset val="134"/>
      </rPr>
      <t>远</t>
    </r>
  </si>
  <si>
    <r>
      <t>妻</t>
    </r>
    <r>
      <rPr>
        <sz val="10"/>
        <rFont val="MS Gothic"/>
        <family val="3"/>
        <charset val="128"/>
      </rPr>
      <t>娚</t>
    </r>
  </si>
  <si>
    <r>
      <t>尙</t>
    </r>
    <r>
      <rPr>
        <sz val="10"/>
        <rFont val="MS Gothic"/>
        <family val="3"/>
        <charset val="128"/>
      </rPr>
      <t>礼</t>
    </r>
  </si>
  <si>
    <r>
      <t>日</t>
    </r>
    <r>
      <rPr>
        <sz val="10"/>
        <rFont val="MS Gothic"/>
        <family val="3"/>
        <charset val="128"/>
      </rPr>
      <t>乱</t>
    </r>
  </si>
  <si>
    <r>
      <t>永</t>
    </r>
    <r>
      <rPr>
        <sz val="10"/>
        <rFont val="MS Gothic"/>
        <family val="3"/>
        <charset val="128"/>
      </rPr>
      <t>礼</t>
    </r>
  </si>
  <si>
    <r>
      <t>承</t>
    </r>
    <r>
      <rPr>
        <sz val="10"/>
        <rFont val="MS Gothic"/>
        <family val="3"/>
        <charset val="128"/>
      </rPr>
      <t>礼</t>
    </r>
  </si>
  <si>
    <r>
      <t>忠</t>
    </r>
    <r>
      <rPr>
        <sz val="10"/>
        <rFont val="MS Gothic"/>
        <family val="3"/>
        <charset val="128"/>
      </rPr>
      <t>礼</t>
    </r>
  </si>
  <si>
    <r>
      <t>從</t>
    </r>
    <r>
      <rPr>
        <sz val="10"/>
        <rFont val="MS Gothic"/>
        <family val="3"/>
        <charset val="128"/>
      </rPr>
      <t>礼</t>
    </r>
  </si>
  <si>
    <r>
      <t>貴</t>
    </r>
    <r>
      <rPr>
        <sz val="10"/>
        <rFont val="MS Gothic"/>
        <family val="3"/>
        <charset val="128"/>
      </rPr>
      <t>礼</t>
    </r>
  </si>
  <si>
    <r>
      <t>韓</t>
    </r>
    <r>
      <rPr>
        <sz val="10"/>
        <rFont val="MS Gothic"/>
        <family val="3"/>
        <charset val="128"/>
      </rPr>
      <t>礼</t>
    </r>
  </si>
  <si>
    <r>
      <t>唜</t>
    </r>
    <r>
      <rPr>
        <sz val="10"/>
        <rFont val="MS Gothic"/>
        <family val="3"/>
        <charset val="128"/>
      </rPr>
      <t>礼</t>
    </r>
  </si>
  <si>
    <r>
      <t>鄭莫</t>
    </r>
    <r>
      <rPr>
        <sz val="10"/>
        <rFont val="MS Gothic"/>
        <family val="3"/>
        <charset val="128"/>
      </rPr>
      <t>乱</t>
    </r>
  </si>
  <si>
    <r>
      <t>先</t>
    </r>
    <r>
      <rPr>
        <sz val="10"/>
        <rFont val="MS Gothic"/>
        <family val="3"/>
        <charset val="128"/>
      </rPr>
      <t>礼</t>
    </r>
  </si>
  <si>
    <r>
      <t>承</t>
    </r>
    <r>
      <rPr>
        <sz val="10"/>
        <rFont val="MS Gothic"/>
        <family val="3"/>
        <charset val="128"/>
      </rPr>
      <t>献</t>
    </r>
  </si>
  <si>
    <r>
      <t>松</t>
    </r>
    <r>
      <rPr>
        <sz val="10"/>
        <rFont val="MS Gothic"/>
        <family val="3"/>
        <charset val="128"/>
      </rPr>
      <t>礼</t>
    </r>
  </si>
  <si>
    <r>
      <t>千</t>
    </r>
    <r>
      <rPr>
        <sz val="10"/>
        <rFont val="MS Gothic"/>
        <family val="3"/>
        <charset val="128"/>
      </rPr>
      <t>宝</t>
    </r>
  </si>
  <si>
    <r>
      <t>申今</t>
    </r>
    <r>
      <rPr>
        <sz val="10"/>
        <rFont val="MS Gothic"/>
        <family val="3"/>
        <charset val="128"/>
      </rPr>
      <t>礼</t>
    </r>
  </si>
  <si>
    <r>
      <t>唜</t>
    </r>
    <r>
      <rPr>
        <sz val="10"/>
        <rFont val="MS Gothic"/>
        <family val="3"/>
        <charset val="128"/>
      </rPr>
      <t>乱</t>
    </r>
  </si>
  <si>
    <r>
      <t>以</t>
    </r>
    <r>
      <rPr>
        <sz val="10"/>
        <rFont val="MS Gothic"/>
        <family val="3"/>
        <charset val="128"/>
      </rPr>
      <t>礼</t>
    </r>
  </si>
  <si>
    <r>
      <t>生</t>
    </r>
    <r>
      <rPr>
        <sz val="10"/>
        <rFont val="MS Gothic"/>
        <family val="3"/>
        <charset val="128"/>
      </rPr>
      <t>礼</t>
    </r>
  </si>
  <si>
    <r>
      <t>莫</t>
    </r>
    <r>
      <rPr>
        <sz val="10"/>
        <rFont val="MS Gothic"/>
        <family val="3"/>
        <charset val="128"/>
      </rPr>
      <t>乱</t>
    </r>
  </si>
  <si>
    <r>
      <t>柳弘</t>
    </r>
    <r>
      <rPr>
        <sz val="10"/>
        <rFont val="MS Gothic"/>
        <family val="3"/>
        <charset val="128"/>
      </rPr>
      <t>礼</t>
    </r>
  </si>
  <si>
    <r>
      <t>介</t>
    </r>
    <r>
      <rPr>
        <sz val="10"/>
        <rFont val="MS Gothic"/>
        <family val="3"/>
        <charset val="128"/>
      </rPr>
      <t>礼</t>
    </r>
  </si>
  <si>
    <r>
      <t>是</t>
    </r>
    <r>
      <rPr>
        <sz val="10"/>
        <rFont val="MS Gothic"/>
        <family val="3"/>
        <charset val="128"/>
      </rPr>
      <t>礼</t>
    </r>
  </si>
  <si>
    <r>
      <t>夢</t>
    </r>
    <r>
      <rPr>
        <sz val="10"/>
        <rFont val="MS Gothic"/>
        <family val="3"/>
        <charset val="128"/>
      </rPr>
      <t>礼</t>
    </r>
  </si>
  <si>
    <r>
      <t>連</t>
    </r>
    <r>
      <rPr>
        <sz val="10"/>
        <rFont val="MS Gothic"/>
        <family val="3"/>
        <charset val="128"/>
      </rPr>
      <t>鉄</t>
    </r>
  </si>
  <si>
    <r>
      <t>朴仁</t>
    </r>
    <r>
      <rPr>
        <sz val="10"/>
        <rFont val="MS Gothic"/>
        <family val="3"/>
        <charset val="128"/>
      </rPr>
      <t>国</t>
    </r>
  </si>
  <si>
    <r>
      <t>淡</t>
    </r>
    <r>
      <rPr>
        <sz val="10"/>
        <rFont val="MS Gothic"/>
        <family val="3"/>
        <charset val="128"/>
      </rPr>
      <t>礼</t>
    </r>
  </si>
  <si>
    <r>
      <t>春</t>
    </r>
    <r>
      <rPr>
        <sz val="10"/>
        <rFont val="MS Gothic"/>
        <family val="3"/>
        <charset val="128"/>
      </rPr>
      <t>礼</t>
    </r>
  </si>
  <si>
    <r>
      <t>壬</t>
    </r>
    <r>
      <rPr>
        <sz val="10"/>
        <rFont val="MS Gothic"/>
        <family val="3"/>
        <charset val="128"/>
      </rPr>
      <t>礼</t>
    </r>
  </si>
  <si>
    <r>
      <t>乭</t>
    </r>
    <r>
      <rPr>
        <sz val="10"/>
        <rFont val="MS Gothic"/>
        <family val="3"/>
        <charset val="128"/>
      </rPr>
      <t>礼</t>
    </r>
  </si>
  <si>
    <r>
      <t>金</t>
    </r>
    <r>
      <rPr>
        <sz val="10"/>
        <rFont val="MS Gothic"/>
        <family val="3"/>
        <charset val="128"/>
      </rPr>
      <t>礼</t>
    </r>
  </si>
  <si>
    <r>
      <t>振</t>
    </r>
    <r>
      <rPr>
        <sz val="10"/>
        <rFont val="맑은 고딕 Semilight"/>
        <family val="3"/>
        <charset val="129"/>
      </rPr>
      <t>羾</t>
    </r>
  </si>
  <si>
    <r>
      <t>成</t>
    </r>
    <r>
      <rPr>
        <sz val="10"/>
        <rFont val="MS Gothic"/>
        <family val="3"/>
        <charset val="128"/>
      </rPr>
      <t>礼</t>
    </r>
  </si>
  <si>
    <r>
      <t>䪪</t>
    </r>
    <r>
      <rPr>
        <sz val="10"/>
        <rFont val="MS Gothic"/>
        <family val="3"/>
        <charset val="128"/>
      </rPr>
      <t>礼</t>
    </r>
  </si>
  <si>
    <r>
      <t>丁</t>
    </r>
    <r>
      <rPr>
        <sz val="10"/>
        <rFont val="MS Gothic"/>
        <family val="3"/>
        <charset val="128"/>
      </rPr>
      <t>礼</t>
    </r>
  </si>
  <si>
    <r>
      <t>應</t>
    </r>
    <r>
      <rPr>
        <sz val="10"/>
        <rFont val="MS Gothic"/>
        <family val="3"/>
        <charset val="128"/>
      </rPr>
      <t>礼</t>
    </r>
  </si>
  <si>
    <r>
      <t>同</t>
    </r>
    <r>
      <rPr>
        <sz val="10"/>
        <rFont val="MS Gothic"/>
        <family val="3"/>
        <charset val="128"/>
      </rPr>
      <t>礼</t>
    </r>
  </si>
  <si>
    <r>
      <t>今</t>
    </r>
    <r>
      <rPr>
        <sz val="10"/>
        <rFont val="MS Gothic"/>
        <family val="3"/>
        <charset val="128"/>
      </rPr>
      <t>礼</t>
    </r>
  </si>
  <si>
    <r>
      <t>申</t>
    </r>
    <r>
      <rPr>
        <sz val="10"/>
        <rFont val="NSimSun"/>
        <family val="3"/>
        <charset val="134"/>
      </rPr>
      <t>昣</t>
    </r>
  </si>
  <si>
    <r>
      <t>主慶州幼學李尙奎不喩義城幼學申</t>
    </r>
    <r>
      <rPr>
        <sz val="10"/>
        <rFont val="NSimSun"/>
        <family val="3"/>
        <charset val="134"/>
      </rPr>
      <t>昣</t>
    </r>
  </si>
  <si>
    <r>
      <t>石</t>
    </r>
    <r>
      <rPr>
        <sz val="10"/>
        <rFont val="MS Gothic"/>
        <family val="3"/>
        <charset val="128"/>
      </rPr>
      <t>礼</t>
    </r>
  </si>
  <si>
    <r>
      <t>安時</t>
    </r>
    <r>
      <rPr>
        <sz val="10"/>
        <rFont val="맑은 고딕 Semilight"/>
        <family val="3"/>
        <charset val="129"/>
      </rPr>
      <t>栳</t>
    </r>
  </si>
  <si>
    <r>
      <t>武</t>
    </r>
    <r>
      <rPr>
        <sz val="10"/>
        <rFont val="MS Gothic"/>
        <family val="3"/>
        <charset val="128"/>
      </rPr>
      <t>礼</t>
    </r>
  </si>
  <si>
    <r>
      <t>敏</t>
    </r>
    <r>
      <rPr>
        <sz val="10"/>
        <rFont val="MS Gothic"/>
        <family val="3"/>
        <charset val="128"/>
      </rPr>
      <t>献</t>
    </r>
  </si>
  <si>
    <r>
      <t>卜</t>
    </r>
    <r>
      <rPr>
        <sz val="10"/>
        <rFont val="MS Gothic"/>
        <family val="3"/>
        <charset val="128"/>
      </rPr>
      <t>礼</t>
    </r>
  </si>
  <si>
    <r>
      <t>民</t>
    </r>
    <r>
      <rPr>
        <sz val="10"/>
        <rFont val="MS Gothic"/>
        <family val="3"/>
        <charset val="128"/>
      </rPr>
      <t>献</t>
    </r>
  </si>
  <si>
    <r>
      <t>宗</t>
    </r>
    <r>
      <rPr>
        <sz val="10"/>
        <rFont val="MS Gothic"/>
        <family val="3"/>
        <charset val="128"/>
      </rPr>
      <t>礼</t>
    </r>
  </si>
  <si>
    <r>
      <t>八</t>
    </r>
    <r>
      <rPr>
        <sz val="10"/>
        <rFont val="MS Gothic"/>
        <family val="3"/>
        <charset val="128"/>
      </rPr>
      <t>礼</t>
    </r>
  </si>
  <si>
    <r>
      <t>朴</t>
    </r>
    <r>
      <rPr>
        <sz val="10"/>
        <rFont val="MS Gothic"/>
        <family val="3"/>
        <charset val="128"/>
      </rPr>
      <t>勗</t>
    </r>
  </si>
  <si>
    <r>
      <t>林莫</t>
    </r>
    <r>
      <rPr>
        <sz val="10"/>
        <rFont val="MS Gothic"/>
        <family val="3"/>
        <charset val="128"/>
      </rPr>
      <t>乱</t>
    </r>
  </si>
  <si>
    <r>
      <t>林</t>
    </r>
    <r>
      <rPr>
        <sz val="10"/>
        <rFont val="MS Gothic"/>
        <family val="3"/>
        <charset val="128"/>
      </rPr>
      <t>礼</t>
    </r>
  </si>
  <si>
    <r>
      <t>興</t>
    </r>
    <r>
      <rPr>
        <sz val="10"/>
        <rFont val="MS Gothic"/>
        <family val="3"/>
        <charset val="128"/>
      </rPr>
      <t>礼</t>
    </r>
  </si>
  <si>
    <r>
      <t>靑</t>
    </r>
    <r>
      <rPr>
        <sz val="10"/>
        <rFont val="MS Gothic"/>
        <family val="3"/>
        <charset val="128"/>
      </rPr>
      <t>礼</t>
    </r>
  </si>
  <si>
    <r>
      <t>㗟</t>
    </r>
    <r>
      <rPr>
        <sz val="10"/>
        <rFont val="MS Gothic"/>
        <family val="3"/>
        <charset val="128"/>
      </rPr>
      <t>乱</t>
    </r>
  </si>
  <si>
    <r>
      <t>李日</t>
    </r>
    <r>
      <rPr>
        <sz val="10"/>
        <rFont val="MS Gothic"/>
        <family val="3"/>
        <charset val="128"/>
      </rPr>
      <t>乱</t>
    </r>
  </si>
  <si>
    <r>
      <t>金莫</t>
    </r>
    <r>
      <rPr>
        <sz val="10"/>
        <rFont val="MS Gothic"/>
        <family val="3"/>
        <charset val="128"/>
      </rPr>
      <t>乱</t>
    </r>
  </si>
  <si>
    <r>
      <t>崔應</t>
    </r>
    <r>
      <rPr>
        <sz val="10"/>
        <rFont val="MS Gothic"/>
        <family val="3"/>
        <charset val="128"/>
      </rPr>
      <t>礼</t>
    </r>
  </si>
  <si>
    <r>
      <t>玉</t>
    </r>
    <r>
      <rPr>
        <sz val="10"/>
        <rFont val="MS Gothic"/>
        <family val="3"/>
        <charset val="128"/>
      </rPr>
      <t>乱</t>
    </r>
  </si>
  <si>
    <r>
      <t>君</t>
    </r>
    <r>
      <rPr>
        <sz val="10"/>
        <rFont val="MS Gothic"/>
        <family val="3"/>
        <charset val="128"/>
      </rPr>
      <t>献</t>
    </r>
  </si>
  <si>
    <r>
      <t>貴</t>
    </r>
    <r>
      <rPr>
        <sz val="10"/>
        <rFont val="MS Gothic"/>
        <family val="3"/>
        <charset val="128"/>
      </rPr>
      <t>乱</t>
    </r>
  </si>
  <si>
    <r>
      <t>要</t>
    </r>
    <r>
      <rPr>
        <sz val="10"/>
        <rFont val="MS Gothic"/>
        <family val="3"/>
        <charset val="128"/>
      </rPr>
      <t>乱</t>
    </r>
  </si>
  <si>
    <r>
      <t>明</t>
    </r>
    <r>
      <rPr>
        <sz val="10"/>
        <rFont val="MS Gothic"/>
        <family val="3"/>
        <charset val="128"/>
      </rPr>
      <t>礼</t>
    </r>
  </si>
  <si>
    <r>
      <t>汗</t>
    </r>
    <r>
      <rPr>
        <sz val="10"/>
        <rFont val="MS Gothic"/>
        <family val="3"/>
        <charset val="128"/>
      </rPr>
      <t>礼</t>
    </r>
  </si>
  <si>
    <r>
      <t>彔</t>
    </r>
    <r>
      <rPr>
        <sz val="10"/>
        <rFont val="MS Gothic"/>
        <family val="3"/>
        <charset val="128"/>
      </rPr>
      <t>礼</t>
    </r>
  </si>
  <si>
    <r>
      <t>元</t>
    </r>
    <r>
      <rPr>
        <sz val="10"/>
        <rFont val="MS Gothic"/>
        <family val="3"/>
        <charset val="128"/>
      </rPr>
      <t>礼</t>
    </r>
  </si>
  <si>
    <r>
      <t>福</t>
    </r>
    <r>
      <rPr>
        <sz val="10"/>
        <rFont val="MS Gothic"/>
        <family val="3"/>
        <charset val="128"/>
      </rPr>
      <t>礼</t>
    </r>
  </si>
  <si>
    <r>
      <t>鷪</t>
    </r>
    <r>
      <rPr>
        <sz val="10"/>
        <rFont val="MS Gothic"/>
        <family val="3"/>
        <charset val="128"/>
      </rPr>
      <t>宝</t>
    </r>
  </si>
  <si>
    <r>
      <t>澤</t>
    </r>
    <r>
      <rPr>
        <sz val="10"/>
        <rFont val="MS Gothic"/>
        <family val="3"/>
        <charset val="128"/>
      </rPr>
      <t>礼</t>
    </r>
  </si>
  <si>
    <r>
      <t>毛</t>
    </r>
    <r>
      <rPr>
        <sz val="10"/>
        <rFont val="MS Gothic"/>
        <family val="3"/>
        <charset val="128"/>
      </rPr>
      <t>鉄</t>
    </r>
  </si>
  <si>
    <r>
      <t>李</t>
    </r>
    <r>
      <rPr>
        <sz val="10"/>
        <rFont val="NSimSun"/>
        <family val="3"/>
        <charset val="134"/>
      </rPr>
      <t>垍</t>
    </r>
  </si>
  <si>
    <r>
      <t>應</t>
    </r>
    <r>
      <rPr>
        <sz val="10"/>
        <rFont val="MS Gothic"/>
        <family val="3"/>
        <charset val="128"/>
      </rPr>
      <t>乱</t>
    </r>
  </si>
  <si>
    <r>
      <t>香</t>
    </r>
    <r>
      <rPr>
        <sz val="10"/>
        <rFont val="MS Gothic"/>
        <family val="3"/>
        <charset val="128"/>
      </rPr>
      <t>礼</t>
    </r>
  </si>
  <si>
    <r>
      <t>己</t>
    </r>
    <r>
      <rPr>
        <sz val="10"/>
        <rFont val="MS Gothic"/>
        <family val="3"/>
        <charset val="128"/>
      </rPr>
      <t>礼</t>
    </r>
  </si>
  <si>
    <r>
      <t>戒</t>
    </r>
    <r>
      <rPr>
        <sz val="10"/>
        <rFont val="MS Gothic"/>
        <family val="3"/>
        <charset val="128"/>
      </rPr>
      <t>礼</t>
    </r>
  </si>
  <si>
    <r>
      <t>元</t>
    </r>
    <r>
      <rPr>
        <sz val="10"/>
        <rFont val="MS Gothic"/>
        <family val="3"/>
        <charset val="128"/>
      </rPr>
      <t>乱</t>
    </r>
  </si>
  <si>
    <r>
      <t>厚</t>
    </r>
    <r>
      <rPr>
        <sz val="10"/>
        <rFont val="MS Gothic"/>
        <family val="3"/>
        <charset val="128"/>
      </rPr>
      <t>礼</t>
    </r>
  </si>
  <si>
    <r>
      <t>貞</t>
    </r>
    <r>
      <rPr>
        <sz val="10"/>
        <rFont val="MS Gothic"/>
        <family val="3"/>
        <charset val="128"/>
      </rPr>
      <t>礼</t>
    </r>
  </si>
  <si>
    <r>
      <t>楚</t>
    </r>
    <r>
      <rPr>
        <sz val="10"/>
        <rFont val="MS Gothic"/>
        <family val="3"/>
        <charset val="128"/>
      </rPr>
      <t>珎</t>
    </r>
  </si>
  <si>
    <r>
      <t>甲</t>
    </r>
    <r>
      <rPr>
        <sz val="10"/>
        <rFont val="MS Gothic"/>
        <family val="3"/>
        <charset val="128"/>
      </rPr>
      <t>礼</t>
    </r>
  </si>
  <si>
    <r>
      <t>權</t>
    </r>
    <r>
      <rPr>
        <sz val="10"/>
        <rFont val="MS Gothic"/>
        <family val="3"/>
        <charset val="128"/>
      </rPr>
      <t>礼</t>
    </r>
  </si>
  <si>
    <r>
      <t>奉</t>
    </r>
    <r>
      <rPr>
        <sz val="10"/>
        <rFont val="MS Gothic"/>
        <family val="3"/>
        <charset val="128"/>
      </rPr>
      <t>礼</t>
    </r>
  </si>
  <si>
    <r>
      <t>㗡</t>
    </r>
    <r>
      <rPr>
        <sz val="10"/>
        <rFont val="MS Gothic"/>
        <family val="3"/>
        <charset val="128"/>
      </rPr>
      <t>礼</t>
    </r>
  </si>
  <si>
    <r>
      <t>命</t>
    </r>
    <r>
      <rPr>
        <sz val="10"/>
        <rFont val="MS Gothic"/>
        <family val="3"/>
        <charset val="128"/>
      </rPr>
      <t>乱</t>
    </r>
  </si>
  <si>
    <r>
      <t>草</t>
    </r>
    <r>
      <rPr>
        <sz val="10"/>
        <rFont val="MS Gothic"/>
        <family val="3"/>
        <charset val="128"/>
      </rPr>
      <t>礼</t>
    </r>
  </si>
  <si>
    <r>
      <t>春</t>
    </r>
    <r>
      <rPr>
        <sz val="10"/>
        <rFont val="MS Gothic"/>
        <family val="3"/>
        <charset val="128"/>
      </rPr>
      <t>宝</t>
    </r>
  </si>
  <si>
    <r>
      <t>金今</t>
    </r>
    <r>
      <rPr>
        <sz val="10"/>
        <rFont val="MS Gothic"/>
        <family val="3"/>
        <charset val="128"/>
      </rPr>
      <t>礼</t>
    </r>
  </si>
  <si>
    <t>외월배리</t>
  </si>
  <si>
    <t>수철점리</t>
  </si>
  <si>
    <t>장기리</t>
  </si>
  <si>
    <t>우곡리</t>
  </si>
  <si>
    <t>현내리</t>
  </si>
  <si>
    <t>유산리</t>
  </si>
  <si>
    <t>송지서리</t>
  </si>
  <si>
    <t>미태리</t>
  </si>
  <si>
    <t>송동리</t>
  </si>
  <si>
    <t>우산리</t>
  </si>
  <si>
    <t>석교리</t>
  </si>
  <si>
    <t>진읍리</t>
  </si>
  <si>
    <t>방지리</t>
  </si>
  <si>
    <t>송지리</t>
  </si>
  <si>
    <t>남산리</t>
  </si>
  <si>
    <t>고며리</t>
  </si>
  <si>
    <t>리명</t>
  </si>
  <si>
    <t>사노아병덕X</t>
  </si>
  <si>
    <t>기보박임생</t>
  </si>
  <si>
    <t>수철장조봉상</t>
  </si>
  <si>
    <t>사노금생</t>
  </si>
  <si>
    <t>사노운선</t>
  </si>
  <si>
    <t>사노옥현</t>
  </si>
  <si>
    <t>사노칠기장말선</t>
  </si>
  <si>
    <t>역보진만수</t>
  </si>
  <si>
    <t>사노계인</t>
  </si>
  <si>
    <t>정계연</t>
  </si>
  <si>
    <t>사노태복</t>
  </si>
  <si>
    <t>사노태일</t>
  </si>
  <si>
    <t>장귀생</t>
  </si>
  <si>
    <t>여강</t>
  </si>
  <si>
    <t>경기보병박갯동</t>
  </si>
  <si>
    <t>역보장황일</t>
  </si>
  <si>
    <t>사노영철</t>
  </si>
  <si>
    <t>사노응립</t>
  </si>
  <si>
    <t>사노후생</t>
  </si>
  <si>
    <t>역리구석천</t>
  </si>
  <si>
    <t>기보변해적</t>
  </si>
  <si>
    <t>사노숭립</t>
  </si>
  <si>
    <t>사노명신</t>
  </si>
  <si>
    <t>경기보병고순경</t>
  </si>
  <si>
    <t>주진강선우</t>
  </si>
  <si>
    <t>역리유애운</t>
  </si>
  <si>
    <t>변인준</t>
  </si>
  <si>
    <t>역리변태종</t>
  </si>
  <si>
    <t>박수일</t>
  </si>
  <si>
    <t>역리변인철</t>
  </si>
  <si>
    <t>역리박추일</t>
  </si>
  <si>
    <t>역리변솟동</t>
  </si>
  <si>
    <t>역리변명장</t>
  </si>
  <si>
    <t>역리장종립</t>
  </si>
  <si>
    <t>조역노장명</t>
  </si>
  <si>
    <t>거사박돌산</t>
  </si>
  <si>
    <t>역노최순립</t>
  </si>
  <si>
    <t>사노이상</t>
  </si>
  <si>
    <t>사노아병덕립</t>
  </si>
  <si>
    <t>아병말량</t>
  </si>
  <si>
    <t>무학순영대솔황정업</t>
  </si>
  <si>
    <t>사노승한</t>
  </si>
  <si>
    <t>기보아병최몽남</t>
  </si>
  <si>
    <t>최막립</t>
  </si>
  <si>
    <t>수철보신막남</t>
  </si>
  <si>
    <t>병인신충량</t>
  </si>
  <si>
    <t>사노승명</t>
  </si>
  <si>
    <t>사노환생</t>
  </si>
  <si>
    <t>수철보정정민</t>
  </si>
  <si>
    <t>무학허인발</t>
  </si>
  <si>
    <t>사노환부세립</t>
  </si>
  <si>
    <t>허억립</t>
  </si>
  <si>
    <t>어보정호립</t>
  </si>
  <si>
    <t>수철보허칠립</t>
  </si>
  <si>
    <t>역보신죽생</t>
  </si>
  <si>
    <t>어보배유세</t>
  </si>
  <si>
    <t>보보속오곽억룡</t>
  </si>
  <si>
    <t>사노속오무철</t>
  </si>
  <si>
    <t>내노명휘</t>
  </si>
  <si>
    <t>사노아병원상</t>
  </si>
  <si>
    <t>어영군천순경</t>
  </si>
  <si>
    <t>사노계흥</t>
  </si>
  <si>
    <t>유산역보속오윤의룡</t>
  </si>
  <si>
    <t>사노속오막립</t>
  </si>
  <si>
    <t>아병부업</t>
  </si>
  <si>
    <t>충찬위정유경</t>
  </si>
  <si>
    <t>충의문의생</t>
  </si>
  <si>
    <t>거사최한립</t>
  </si>
  <si>
    <t>사노승일</t>
  </si>
  <si>
    <t>어영군황백지</t>
  </si>
  <si>
    <t>사노신봉</t>
  </si>
  <si>
    <t>사노금동이</t>
  </si>
  <si>
    <t>사노옥명</t>
  </si>
  <si>
    <t>사노영립</t>
  </si>
  <si>
    <t>사노귀금이</t>
  </si>
  <si>
    <t>사노사길</t>
  </si>
  <si>
    <t>사노성길</t>
  </si>
  <si>
    <t>사노조활이</t>
  </si>
  <si>
    <t>역리배신립</t>
  </si>
  <si>
    <t>사노인립</t>
  </si>
  <si>
    <t>수철장전사일</t>
  </si>
  <si>
    <t>수철장사노을생</t>
  </si>
  <si>
    <t>역보황명발</t>
  </si>
  <si>
    <t>사노말선</t>
  </si>
  <si>
    <t>사노이남</t>
  </si>
  <si>
    <t>금위보곽억민</t>
  </si>
  <si>
    <t>사노사안</t>
  </si>
  <si>
    <t>사노계종</t>
  </si>
  <si>
    <t>사노생일</t>
  </si>
  <si>
    <t>사노백지</t>
  </si>
  <si>
    <t>사노영남</t>
  </si>
  <si>
    <t>경보보박치운</t>
  </si>
  <si>
    <t>금위보배한민</t>
  </si>
  <si>
    <t>사노산학</t>
  </si>
  <si>
    <t>충장위강기생</t>
  </si>
  <si>
    <t>역리윤상일</t>
  </si>
  <si>
    <t>충찬위정호립</t>
  </si>
  <si>
    <t>사노윤선</t>
  </si>
  <si>
    <t>여정홍인발</t>
  </si>
  <si>
    <t>사노일산</t>
  </si>
  <si>
    <t>사노선립</t>
  </si>
  <si>
    <t>어보박영지</t>
  </si>
  <si>
    <t>사노계금</t>
  </si>
  <si>
    <t>사노원</t>
  </si>
  <si>
    <t>충의위문의철</t>
  </si>
  <si>
    <t>통수</t>
  </si>
  <si>
    <t>신호</t>
  </si>
  <si>
    <t>수철장사노병인오십이고처</t>
  </si>
  <si>
    <t>어모장군행독용성별장정이중고처</t>
  </si>
  <si>
    <t>역리정후남금고처</t>
  </si>
  <si>
    <t>고역리변인호처</t>
  </si>
  <si>
    <t>고역노장종남처</t>
  </si>
  <si>
    <t>과사비정옥고대자</t>
  </si>
  <si>
    <t>유학현태소첩</t>
  </si>
  <si>
    <t>야장최승복고처</t>
  </si>
  <si>
    <t>고유학강시망처</t>
  </si>
  <si>
    <t>사노돌남정묘고처</t>
  </si>
  <si>
    <t>사노돌동고처</t>
  </si>
  <si>
    <t>고납속찰방최일룡처</t>
  </si>
  <si>
    <t>어보배선룡고대자</t>
  </si>
  <si>
    <t>고사노상운처</t>
  </si>
  <si>
    <t>사과정흥연고대자</t>
  </si>
  <si>
    <t>대호</t>
  </si>
  <si>
    <t>부</t>
  </si>
  <si>
    <t>자</t>
  </si>
  <si>
    <t>녀</t>
  </si>
  <si>
    <t>솔자</t>
  </si>
  <si>
    <t>솔녀</t>
  </si>
  <si>
    <t>손자</t>
  </si>
  <si>
    <t>손녀</t>
  </si>
  <si>
    <t>고공</t>
  </si>
  <si>
    <t>후처</t>
  </si>
  <si>
    <t>제</t>
  </si>
  <si>
    <t>모</t>
  </si>
  <si>
    <t>솔모</t>
  </si>
  <si>
    <t>서</t>
  </si>
  <si>
    <t>솔부</t>
  </si>
  <si>
    <t>솔처모</t>
  </si>
  <si>
    <t>처남</t>
  </si>
  <si>
    <t>손</t>
  </si>
  <si>
    <t>솔손</t>
  </si>
  <si>
    <t>시모</t>
  </si>
  <si>
    <t>처모</t>
  </si>
  <si>
    <t>솔처부</t>
  </si>
  <si>
    <t>솔과매</t>
  </si>
  <si>
    <t>첩</t>
  </si>
  <si>
    <t>노처</t>
  </si>
  <si>
    <t>솔질</t>
  </si>
  <si>
    <t>솔첩</t>
  </si>
  <si>
    <t>솔숙</t>
  </si>
  <si>
    <t>솔전처부</t>
  </si>
  <si>
    <t>매</t>
  </si>
  <si>
    <t>솔손자</t>
  </si>
  <si>
    <t>솔양자</t>
  </si>
  <si>
    <t>솔매</t>
  </si>
  <si>
    <t>전처</t>
  </si>
  <si>
    <t>형</t>
  </si>
  <si>
    <t>솔손녀</t>
  </si>
  <si>
    <t>계모</t>
  </si>
  <si>
    <t>솔고공</t>
  </si>
  <si>
    <t>솔조모</t>
  </si>
  <si>
    <t>처부</t>
  </si>
  <si>
    <t>솔제</t>
  </si>
  <si>
    <t>비부</t>
  </si>
  <si>
    <t>솔외조부</t>
  </si>
  <si>
    <t>질녀</t>
  </si>
  <si>
    <t>동생녀</t>
  </si>
  <si>
    <t>솔적자</t>
  </si>
  <si>
    <t>동생</t>
  </si>
  <si>
    <t>제처</t>
  </si>
  <si>
    <t>후처녀</t>
  </si>
  <si>
    <t>형처</t>
  </si>
  <si>
    <t>솔계모</t>
  </si>
  <si>
    <t>양자</t>
  </si>
  <si>
    <t>숙모</t>
  </si>
  <si>
    <t>솔서</t>
  </si>
  <si>
    <t>솔형</t>
  </si>
  <si>
    <t>솔의모</t>
  </si>
  <si>
    <t>외손</t>
  </si>
  <si>
    <t>양모</t>
  </si>
  <si>
    <t>솔조부</t>
  </si>
  <si>
    <t>처제</t>
  </si>
  <si>
    <t>솔고공녀</t>
  </si>
  <si>
    <t>조모</t>
  </si>
  <si>
    <t>처자</t>
  </si>
  <si>
    <t>질</t>
  </si>
  <si>
    <t>동생처</t>
  </si>
  <si>
    <t>동생형</t>
  </si>
  <si>
    <t>솔질자</t>
  </si>
  <si>
    <t>조부</t>
  </si>
  <si>
    <t>호내위상</t>
  </si>
  <si>
    <t>사노거사</t>
  </si>
  <si>
    <t>아병</t>
  </si>
  <si>
    <t>병인</t>
  </si>
  <si>
    <t>사비</t>
  </si>
  <si>
    <t>사노아병병인</t>
  </si>
  <si>
    <t>사노</t>
  </si>
  <si>
    <t>사노아병건각병인</t>
  </si>
  <si>
    <t>사노아병</t>
  </si>
  <si>
    <t>환부수철장</t>
  </si>
  <si>
    <t>수철장사노</t>
  </si>
  <si>
    <t>수철장역보</t>
  </si>
  <si>
    <t>역보</t>
  </si>
  <si>
    <t>봉군</t>
  </si>
  <si>
    <t>수철장</t>
  </si>
  <si>
    <t>반비</t>
  </si>
  <si>
    <t>사노수철장</t>
  </si>
  <si>
    <t>장인</t>
  </si>
  <si>
    <t>수철장병인</t>
  </si>
  <si>
    <t>청도충찬위</t>
  </si>
  <si>
    <t>사노칠기장</t>
  </si>
  <si>
    <t>칠기장사노</t>
  </si>
  <si>
    <t>칠기장</t>
  </si>
  <si>
    <t>영장도문서직</t>
  </si>
  <si>
    <t>칠기장사노병인</t>
  </si>
  <si>
    <t>사비병인과녀</t>
  </si>
  <si>
    <t>역리</t>
  </si>
  <si>
    <t>권빈역리</t>
  </si>
  <si>
    <t>보보속오군</t>
  </si>
  <si>
    <t>환부순영마대보</t>
  </si>
  <si>
    <t>노이롱병인</t>
  </si>
  <si>
    <t>비</t>
  </si>
  <si>
    <t>노</t>
  </si>
  <si>
    <t>유학</t>
  </si>
  <si>
    <t>사노병인</t>
  </si>
  <si>
    <t>환부금위보</t>
  </si>
  <si>
    <t>경기보병병인</t>
  </si>
  <si>
    <t>과부</t>
  </si>
  <si>
    <t>솔비</t>
  </si>
  <si>
    <t>솔노</t>
  </si>
  <si>
    <t>사노속오</t>
  </si>
  <si>
    <t>순아병수군</t>
  </si>
  <si>
    <t>충찬위</t>
  </si>
  <si>
    <t>노병인</t>
  </si>
  <si>
    <t>면천</t>
  </si>
  <si>
    <t>면천수철보</t>
  </si>
  <si>
    <t>폐병</t>
  </si>
  <si>
    <t>무학</t>
  </si>
  <si>
    <t>교생</t>
  </si>
  <si>
    <t>업무</t>
  </si>
  <si>
    <t>교서창준</t>
  </si>
  <si>
    <t>사노영장도하전</t>
  </si>
  <si>
    <t>금위보</t>
  </si>
  <si>
    <t>수보</t>
  </si>
  <si>
    <t>어보</t>
  </si>
  <si>
    <t>속량</t>
  </si>
  <si>
    <t>어영군</t>
  </si>
  <si>
    <t>사노환부</t>
  </si>
  <si>
    <t>사노창직</t>
  </si>
  <si>
    <t>기보순영마군</t>
  </si>
  <si>
    <t>경기보병</t>
  </si>
  <si>
    <t>시정</t>
  </si>
  <si>
    <t>역녀</t>
  </si>
  <si>
    <t>역노</t>
  </si>
  <si>
    <t>수어둔모군</t>
  </si>
  <si>
    <t>내노</t>
  </si>
  <si>
    <t>창직사노</t>
  </si>
  <si>
    <t>정병</t>
  </si>
  <si>
    <t>솔노창직</t>
  </si>
  <si>
    <t>속량금위보</t>
  </si>
  <si>
    <t>경포보</t>
  </si>
  <si>
    <t>금위군</t>
  </si>
  <si>
    <t>수철보</t>
  </si>
  <si>
    <t>어모장군</t>
  </si>
  <si>
    <t>기보</t>
  </si>
  <si>
    <t>창직</t>
  </si>
  <si>
    <t>순아병사노</t>
  </si>
  <si>
    <t>병인사노</t>
  </si>
  <si>
    <t>순영마군보</t>
  </si>
  <si>
    <t>기보병</t>
  </si>
  <si>
    <t>환부병인사노</t>
  </si>
  <si>
    <t>량</t>
  </si>
  <si>
    <t>건각병인</t>
  </si>
  <si>
    <t>주진</t>
  </si>
  <si>
    <t>청도무학</t>
  </si>
  <si>
    <t>청도어보</t>
  </si>
  <si>
    <t>역보조역</t>
  </si>
  <si>
    <t>사노피장</t>
  </si>
  <si>
    <t>사노조역</t>
  </si>
  <si>
    <t>역리병인</t>
  </si>
  <si>
    <t>주진사노</t>
  </si>
  <si>
    <t>역보승환속</t>
  </si>
  <si>
    <t>기병발군</t>
  </si>
  <si>
    <t>내노아병</t>
  </si>
  <si>
    <t>어보거사</t>
  </si>
  <si>
    <t>순영대솔무학</t>
  </si>
  <si>
    <t>기보아병</t>
  </si>
  <si>
    <t>가선대부</t>
  </si>
  <si>
    <t>통정대부</t>
  </si>
  <si>
    <t>승환속수어모군</t>
  </si>
  <si>
    <t>노아병</t>
  </si>
  <si>
    <t>기준</t>
  </si>
  <si>
    <t>과녀</t>
  </si>
  <si>
    <t>속량수어모군</t>
  </si>
  <si>
    <t>어영군겸사복</t>
  </si>
  <si>
    <t>순별대보</t>
  </si>
  <si>
    <t>청도무학순대솔</t>
  </si>
  <si>
    <t>매득노</t>
  </si>
  <si>
    <t>매득비</t>
  </si>
  <si>
    <t>무학순대솔</t>
  </si>
  <si>
    <t>과사비</t>
  </si>
  <si>
    <t>거사</t>
  </si>
  <si>
    <t>역보아병</t>
  </si>
  <si>
    <t>맹인</t>
  </si>
  <si>
    <t>순영군기장인</t>
  </si>
  <si>
    <t>모군</t>
  </si>
  <si>
    <t>속량기보아병</t>
  </si>
  <si>
    <t>수군속오</t>
  </si>
  <si>
    <t>현풍무학별대</t>
  </si>
  <si>
    <t>수어아병모군</t>
  </si>
  <si>
    <t>통훈대부행곤양군수</t>
  </si>
  <si>
    <t>노청도봉수군</t>
  </si>
  <si>
    <t>청도안부속오병인</t>
  </si>
  <si>
    <t>무학순재가</t>
  </si>
  <si>
    <t>별대보</t>
  </si>
  <si>
    <t>무학속오별대</t>
  </si>
  <si>
    <t>노면천</t>
  </si>
  <si>
    <t>무학아병</t>
  </si>
  <si>
    <t>내비</t>
  </si>
  <si>
    <t>솔노아병</t>
  </si>
  <si>
    <t>설화역보</t>
  </si>
  <si>
    <t>병인내노</t>
  </si>
  <si>
    <t>기병속오</t>
  </si>
  <si>
    <t>속량수철보아병</t>
  </si>
  <si>
    <t>내노속량</t>
  </si>
  <si>
    <t>업무부군관</t>
  </si>
  <si>
    <t>보병</t>
  </si>
  <si>
    <t>기보순별대</t>
  </si>
  <si>
    <t>무학부대솔</t>
  </si>
  <si>
    <t>기보별대</t>
  </si>
  <si>
    <t>보보순별대</t>
  </si>
  <si>
    <t>병인거사</t>
  </si>
  <si>
    <t>포보</t>
  </si>
  <si>
    <t>충익위</t>
  </si>
  <si>
    <t>솔노청도속오</t>
  </si>
  <si>
    <t>무학순별대</t>
  </si>
  <si>
    <t>금보</t>
  </si>
  <si>
    <t>기병</t>
  </si>
  <si>
    <t>절각병인</t>
  </si>
  <si>
    <t>기보순재가군관</t>
  </si>
  <si>
    <t>수보순별대</t>
  </si>
  <si>
    <t>어보병인</t>
  </si>
  <si>
    <t>청도원비</t>
  </si>
  <si>
    <t>순영별대보</t>
  </si>
  <si>
    <t>보보</t>
  </si>
  <si>
    <t>기병순별대</t>
  </si>
  <si>
    <t>보보속오</t>
  </si>
  <si>
    <t>사노영장건보군</t>
  </si>
  <si>
    <t>여정병인</t>
  </si>
  <si>
    <t>경보병본부군관</t>
  </si>
  <si>
    <t>환부</t>
  </si>
  <si>
    <t>순별보</t>
  </si>
  <si>
    <t>청도기보</t>
  </si>
  <si>
    <t>생원</t>
  </si>
  <si>
    <t>사노순영장방하전</t>
  </si>
  <si>
    <t>속량청도속오별대보</t>
  </si>
  <si>
    <t>아병사노</t>
  </si>
  <si>
    <t>보보주진병인</t>
  </si>
  <si>
    <t>유산역보청도속오</t>
  </si>
  <si>
    <t>노군관청하전</t>
  </si>
  <si>
    <t>청도기보별대</t>
  </si>
  <si>
    <t>청도경포보</t>
  </si>
  <si>
    <t>경보병</t>
  </si>
  <si>
    <t>청도충익위순별대</t>
  </si>
  <si>
    <t>노속오</t>
  </si>
  <si>
    <t>출신</t>
  </si>
  <si>
    <t>장사랑사재감참봉</t>
  </si>
  <si>
    <t>속오별대보</t>
  </si>
  <si>
    <t>무학부군관</t>
  </si>
  <si>
    <t>충의</t>
  </si>
  <si>
    <t>충의순별대</t>
  </si>
  <si>
    <t>경보보</t>
  </si>
  <si>
    <t>기보부군관</t>
  </si>
  <si>
    <t>부안부어영보</t>
  </si>
  <si>
    <t>목수</t>
  </si>
  <si>
    <t>부안부기보</t>
  </si>
  <si>
    <t>창녕안부보병속오별대</t>
  </si>
  <si>
    <t>순마군보인</t>
  </si>
  <si>
    <t>부안부충찬위</t>
  </si>
  <si>
    <t>부안부어보</t>
  </si>
  <si>
    <t>부안부포보</t>
  </si>
  <si>
    <t>부안부무학순별대</t>
  </si>
  <si>
    <t>부안부어영군</t>
  </si>
  <si>
    <t>부안부금위보</t>
  </si>
  <si>
    <t>부안부사복제원</t>
  </si>
  <si>
    <t>부안부무학속오별대</t>
  </si>
  <si>
    <t>부안부수군</t>
  </si>
  <si>
    <t>사노순아병</t>
  </si>
  <si>
    <t>유철장환부</t>
  </si>
  <si>
    <t>유철장</t>
  </si>
  <si>
    <t>유철장병인</t>
  </si>
  <si>
    <t>청도봉수군</t>
  </si>
  <si>
    <t>속량부안부기보</t>
  </si>
  <si>
    <t>유철장인</t>
  </si>
  <si>
    <t>반</t>
  </si>
  <si>
    <t>순아병</t>
  </si>
  <si>
    <t>유산역보</t>
  </si>
  <si>
    <t>속량순별대보</t>
  </si>
  <si>
    <t>사노청도속오</t>
  </si>
  <si>
    <t>현풍안부기보</t>
  </si>
  <si>
    <t>부안부수보</t>
  </si>
  <si>
    <t>부안부수보속오군환부</t>
  </si>
  <si>
    <t>속량부안부수보순아병</t>
  </si>
  <si>
    <t>유산역리</t>
  </si>
  <si>
    <t>부안부수철장</t>
  </si>
  <si>
    <t>환속수철장</t>
  </si>
  <si>
    <t>부안부수철장교하역리</t>
  </si>
  <si>
    <t>부안부수철장사노</t>
  </si>
  <si>
    <t>부안부보병</t>
  </si>
  <si>
    <t>성현역리</t>
  </si>
  <si>
    <t>황산역보</t>
  </si>
  <si>
    <t>유산역리병인</t>
  </si>
  <si>
    <t>성현역보</t>
  </si>
  <si>
    <t>순수철장</t>
  </si>
  <si>
    <t>부안부기보주진군</t>
  </si>
  <si>
    <t>순수철보</t>
  </si>
  <si>
    <t>순수철장순아병</t>
  </si>
  <si>
    <t>속량녀</t>
  </si>
  <si>
    <t>사노부장관청하전</t>
  </si>
  <si>
    <t>오서역보</t>
  </si>
  <si>
    <t>속량오서역보</t>
  </si>
  <si>
    <t>부안부수보순아병</t>
  </si>
  <si>
    <t>부안부공조장보</t>
  </si>
  <si>
    <t>사노환부순아병</t>
  </si>
  <si>
    <t>근력부위순수철장</t>
  </si>
  <si>
    <t>납속면군역</t>
  </si>
  <si>
    <t>쌍산역보</t>
  </si>
  <si>
    <t>부안부충순위</t>
  </si>
  <si>
    <t>송라역비</t>
  </si>
  <si>
    <t>사노순영화포장인</t>
  </si>
  <si>
    <t>청도안부교비</t>
  </si>
  <si>
    <t>청도서원노</t>
  </si>
  <si>
    <t>속량유산역보</t>
  </si>
  <si>
    <t>속량유산역보순아병</t>
  </si>
  <si>
    <t>매노청도속오</t>
  </si>
  <si>
    <t>환부사노순아병</t>
  </si>
  <si>
    <t>부안부무학순대솔</t>
  </si>
  <si>
    <t>사노순아병거사</t>
  </si>
  <si>
    <t>경재인</t>
  </si>
  <si>
    <t>부안부경보병</t>
  </si>
  <si>
    <t>경산무학영장재가군관</t>
  </si>
  <si>
    <t>부안부무학순재가</t>
  </si>
  <si>
    <t>업무순대솔</t>
  </si>
  <si>
    <t>부안부무학순대솔군관</t>
  </si>
  <si>
    <t>순영채은장인</t>
  </si>
  <si>
    <t>부안부사옹제원</t>
  </si>
  <si>
    <t>현풍기보</t>
  </si>
  <si>
    <t>병인순아병사노</t>
  </si>
  <si>
    <t>부안부무학</t>
  </si>
  <si>
    <t>전사과주부</t>
  </si>
  <si>
    <t>속량부안부별대보</t>
  </si>
  <si>
    <t>속량부안부속오별대보</t>
  </si>
  <si>
    <t>노순아병</t>
  </si>
  <si>
    <t>부안부주진군</t>
  </si>
  <si>
    <t>부안부경보보</t>
  </si>
  <si>
    <t>충찬위선략장군</t>
  </si>
  <si>
    <t>부안부여정</t>
  </si>
  <si>
    <t>부안부충익위</t>
  </si>
  <si>
    <t>부안부금위보순대솔</t>
  </si>
  <si>
    <t>부안부기보순별대</t>
  </si>
  <si>
    <t>부안부기병주진군</t>
  </si>
  <si>
    <t>부안부무학병인</t>
  </si>
  <si>
    <t>부안부무학순재가군관</t>
  </si>
  <si>
    <t>현풍기보순별대</t>
  </si>
  <si>
    <t>첨정</t>
  </si>
  <si>
    <t>부안부보보순별대</t>
  </si>
  <si>
    <t>매득노순아병</t>
  </si>
  <si>
    <t>절충장군첨지중추부사</t>
  </si>
  <si>
    <t>청도안부공조장인순아병</t>
  </si>
  <si>
    <t>부안부기병주진</t>
  </si>
  <si>
    <t>사노순군기수솔</t>
  </si>
  <si>
    <t>속량순야장</t>
  </si>
  <si>
    <t>부안부무학영장재가군관</t>
  </si>
  <si>
    <t>부안부기병순별대</t>
  </si>
  <si>
    <t>솔매득노</t>
  </si>
  <si>
    <t>부안부어보순대솔</t>
  </si>
  <si>
    <t>부안부충장위</t>
  </si>
  <si>
    <t>부안부기보속오별대</t>
  </si>
  <si>
    <t>업무부대솔</t>
  </si>
  <si>
    <t>부안부보보주진순대솔</t>
  </si>
  <si>
    <t>순영하전사노</t>
  </si>
  <si>
    <t>밀양안부어보</t>
  </si>
  <si>
    <t>부안부기보주진</t>
  </si>
  <si>
    <t>병인속량</t>
  </si>
  <si>
    <t>밀양안부성균관노</t>
  </si>
  <si>
    <t>사비병인</t>
  </si>
  <si>
    <t>성주안부무학순별대</t>
  </si>
  <si>
    <t>환부사노</t>
  </si>
  <si>
    <t>구활비</t>
  </si>
  <si>
    <t>업유</t>
  </si>
  <si>
    <t>속량순수철장</t>
  </si>
  <si>
    <t>청도봉군</t>
  </si>
  <si>
    <t>부안부경보병순대솔</t>
  </si>
  <si>
    <t>금위보인</t>
  </si>
  <si>
    <t>부안부순수철장</t>
  </si>
  <si>
    <t>고평역보순아병</t>
  </si>
  <si>
    <t>고평역보</t>
  </si>
  <si>
    <t>부안부충의</t>
  </si>
  <si>
    <t>부안부충의위순대솔</t>
  </si>
  <si>
    <t>속량부안부순수철장</t>
  </si>
  <si>
    <t>속량순수철장순아병</t>
  </si>
  <si>
    <t>속량부안부어보</t>
  </si>
  <si>
    <t>직역</t>
  </si>
  <si>
    <t>장</t>
  </si>
  <si>
    <t>정</t>
  </si>
  <si>
    <t>금</t>
  </si>
  <si>
    <t>강</t>
  </si>
  <si>
    <t>박</t>
  </si>
  <si>
    <t>조</t>
  </si>
  <si>
    <t>림</t>
  </si>
  <si>
    <t>권</t>
  </si>
  <si>
    <t>안</t>
  </si>
  <si>
    <t>예</t>
  </si>
  <si>
    <t>한</t>
  </si>
  <si>
    <t>최</t>
  </si>
  <si>
    <t>윤</t>
  </si>
  <si>
    <t>변</t>
  </si>
  <si>
    <t>허</t>
  </si>
  <si>
    <t>현</t>
  </si>
  <si>
    <t>성</t>
  </si>
  <si>
    <t>진</t>
  </si>
  <si>
    <t>구</t>
  </si>
  <si>
    <t>곽</t>
  </si>
  <si>
    <t>도</t>
  </si>
  <si>
    <t>전</t>
  </si>
  <si>
    <t>하</t>
  </si>
  <si>
    <t>문</t>
  </si>
  <si>
    <t>고</t>
  </si>
  <si>
    <t>황</t>
  </si>
  <si>
    <t>유</t>
  </si>
  <si>
    <t>배</t>
  </si>
  <si>
    <t>신</t>
  </si>
  <si>
    <t>우</t>
  </si>
  <si>
    <t>백</t>
  </si>
  <si>
    <t>추</t>
  </si>
  <si>
    <t>지</t>
  </si>
  <si>
    <t>송</t>
  </si>
  <si>
    <t>주</t>
  </si>
  <si>
    <t>공</t>
  </si>
  <si>
    <t>엄</t>
  </si>
  <si>
    <t>천</t>
  </si>
  <si>
    <t>홍</t>
  </si>
  <si>
    <t>함</t>
  </si>
  <si>
    <t>석</t>
  </si>
  <si>
    <t>련</t>
  </si>
  <si>
    <t>남</t>
  </si>
  <si>
    <t>소</t>
  </si>
  <si>
    <t>행립</t>
  </si>
  <si>
    <t>한분</t>
  </si>
  <si>
    <t>시남</t>
  </si>
  <si>
    <t>시춘</t>
  </si>
  <si>
    <t>시창</t>
  </si>
  <si>
    <t>춘X</t>
  </si>
  <si>
    <t>돌명</t>
  </si>
  <si>
    <t>번사리</t>
  </si>
  <si>
    <t>귀발</t>
  </si>
  <si>
    <t>시옥</t>
  </si>
  <si>
    <t>삼월</t>
  </si>
  <si>
    <t>귀연</t>
  </si>
  <si>
    <t>이석</t>
  </si>
  <si>
    <t>애대</t>
  </si>
  <si>
    <t>창업</t>
  </si>
  <si>
    <t>시덕</t>
  </si>
  <si>
    <t>무술</t>
  </si>
  <si>
    <t>애월</t>
  </si>
  <si>
    <t>계손</t>
  </si>
  <si>
    <t>시양</t>
  </si>
  <si>
    <t>봉학</t>
  </si>
  <si>
    <t>성월</t>
  </si>
  <si>
    <t>석룡</t>
  </si>
  <si>
    <t>계량</t>
  </si>
  <si>
    <t>성춘</t>
  </si>
  <si>
    <t>덕상</t>
  </si>
  <si>
    <t>어둔</t>
  </si>
  <si>
    <t>순옥</t>
  </si>
  <si>
    <t>성립</t>
  </si>
  <si>
    <t>승옥</t>
  </si>
  <si>
    <t>한룡</t>
  </si>
  <si>
    <t>광선</t>
  </si>
  <si>
    <t>말선</t>
  </si>
  <si>
    <t>지월</t>
  </si>
  <si>
    <t>말금</t>
  </si>
  <si>
    <t>지시</t>
  </si>
  <si>
    <t>수남</t>
  </si>
  <si>
    <t>두경</t>
  </si>
  <si>
    <t>막금</t>
  </si>
  <si>
    <t>명생</t>
  </si>
  <si>
    <t>가례</t>
  </si>
  <si>
    <t>풍월</t>
  </si>
  <si>
    <t>임생</t>
  </si>
  <si>
    <t>돌옥</t>
  </si>
  <si>
    <t>말립</t>
  </si>
  <si>
    <t>돌진</t>
  </si>
  <si>
    <t>계립</t>
  </si>
  <si>
    <t>후금</t>
  </si>
  <si>
    <t>후례</t>
  </si>
  <si>
    <t>후발</t>
  </si>
  <si>
    <t>상일</t>
  </si>
  <si>
    <t>일춘</t>
  </si>
  <si>
    <t>유금</t>
  </si>
  <si>
    <t>수금</t>
  </si>
  <si>
    <t>순</t>
  </si>
  <si>
    <t>계금</t>
  </si>
  <si>
    <t>계월</t>
  </si>
  <si>
    <t>봉상</t>
  </si>
  <si>
    <t>말례</t>
  </si>
  <si>
    <t>명진</t>
  </si>
  <si>
    <t>일개</t>
  </si>
  <si>
    <t>시진</t>
  </si>
  <si>
    <t>종남</t>
  </si>
  <si>
    <t>성금</t>
  </si>
  <si>
    <t>종립</t>
  </si>
  <si>
    <t>자하지</t>
  </si>
  <si>
    <t>금녀</t>
  </si>
  <si>
    <t>우례</t>
  </si>
  <si>
    <t>작사리</t>
  </si>
  <si>
    <t>귀비</t>
  </si>
  <si>
    <t>돌이</t>
  </si>
  <si>
    <t>금덕</t>
  </si>
  <si>
    <t>금춘</t>
  </si>
  <si>
    <t>옥례</t>
  </si>
  <si>
    <t>구월</t>
  </si>
  <si>
    <t>옥남</t>
  </si>
  <si>
    <t>대생</t>
  </si>
  <si>
    <t>막분</t>
  </si>
  <si>
    <t>정분</t>
  </si>
  <si>
    <t>일남</t>
  </si>
  <si>
    <t>일대</t>
  </si>
  <si>
    <t>정남</t>
  </si>
  <si>
    <t>소사</t>
  </si>
  <si>
    <t>일산</t>
  </si>
  <si>
    <t>일금</t>
  </si>
  <si>
    <t>일만</t>
  </si>
  <si>
    <t>명금</t>
  </si>
  <si>
    <t>소아</t>
  </si>
  <si>
    <t>영남</t>
  </si>
  <si>
    <t>상운</t>
  </si>
  <si>
    <t>시금</t>
  </si>
  <si>
    <t>시돌이</t>
  </si>
  <si>
    <t>시산</t>
  </si>
  <si>
    <t>애춘</t>
  </si>
  <si>
    <t>개대</t>
  </si>
  <si>
    <t>금생</t>
  </si>
  <si>
    <t>망덕</t>
  </si>
  <si>
    <t>도상</t>
  </si>
  <si>
    <t>승녀</t>
  </si>
  <si>
    <t>막녀</t>
  </si>
  <si>
    <t>승선</t>
  </si>
  <si>
    <t>종랑</t>
  </si>
  <si>
    <t>막남</t>
  </si>
  <si>
    <t>의녀</t>
  </si>
  <si>
    <t>암회</t>
  </si>
  <si>
    <t>의득</t>
  </si>
  <si>
    <t>봉희</t>
  </si>
  <si>
    <t>엇개</t>
  </si>
  <si>
    <t>이봉</t>
  </si>
  <si>
    <t>건리</t>
  </si>
  <si>
    <t>선</t>
  </si>
  <si>
    <t>재립</t>
  </si>
  <si>
    <t>안춘</t>
  </si>
  <si>
    <t>보춘</t>
  </si>
  <si>
    <t>봉이</t>
  </si>
  <si>
    <t>춘분</t>
  </si>
  <si>
    <t>솟동</t>
  </si>
  <si>
    <t>덕지</t>
  </si>
  <si>
    <t>말상</t>
  </si>
  <si>
    <t>귀봉</t>
  </si>
  <si>
    <t>수명</t>
  </si>
  <si>
    <t>엇덕</t>
  </si>
  <si>
    <t>둔지개</t>
  </si>
  <si>
    <t>승매</t>
  </si>
  <si>
    <t>사분</t>
  </si>
  <si>
    <t>건리덕</t>
  </si>
  <si>
    <t>돌산</t>
  </si>
  <si>
    <t>밀낭</t>
  </si>
  <si>
    <t>경진</t>
  </si>
  <si>
    <t>초례</t>
  </si>
  <si>
    <t>운선</t>
  </si>
  <si>
    <t>옥상</t>
  </si>
  <si>
    <t>이금</t>
  </si>
  <si>
    <t>이운</t>
  </si>
  <si>
    <t>춘양</t>
  </si>
  <si>
    <t>태복</t>
  </si>
  <si>
    <t>운반</t>
  </si>
  <si>
    <t>덕춘</t>
  </si>
  <si>
    <t>애례</t>
  </si>
  <si>
    <t>옥금</t>
  </si>
  <si>
    <t>명수</t>
  </si>
  <si>
    <t>돌분</t>
  </si>
  <si>
    <t>옥룡</t>
  </si>
  <si>
    <t>옥립</t>
  </si>
  <si>
    <t>정옥</t>
  </si>
  <si>
    <t>애화</t>
  </si>
  <si>
    <t>덕</t>
  </si>
  <si>
    <t>계룡</t>
  </si>
  <si>
    <t>시한</t>
  </si>
  <si>
    <t>책진</t>
  </si>
  <si>
    <t>일은금</t>
  </si>
  <si>
    <t>시발</t>
  </si>
  <si>
    <t>기봉</t>
  </si>
  <si>
    <t>계분</t>
  </si>
  <si>
    <t>기분</t>
  </si>
  <si>
    <t>일매</t>
  </si>
  <si>
    <t>립</t>
  </si>
  <si>
    <t>무찬</t>
  </si>
  <si>
    <t>무생</t>
  </si>
  <si>
    <t>소관</t>
  </si>
  <si>
    <t>시봉</t>
  </si>
  <si>
    <t>솔춘</t>
  </si>
  <si>
    <t>시월</t>
  </si>
  <si>
    <t>계축</t>
  </si>
  <si>
    <t>효례</t>
  </si>
  <si>
    <t>덕봉</t>
  </si>
  <si>
    <t>선금</t>
  </si>
  <si>
    <t>석지</t>
  </si>
  <si>
    <t>월양</t>
  </si>
  <si>
    <t>영우</t>
  </si>
  <si>
    <t>철금</t>
  </si>
  <si>
    <t>삼옥</t>
  </si>
  <si>
    <t>신생</t>
  </si>
  <si>
    <t>청금</t>
  </si>
  <si>
    <t>덕일</t>
  </si>
  <si>
    <t>씨</t>
  </si>
  <si>
    <t>태형</t>
  </si>
  <si>
    <t>기발</t>
  </si>
  <si>
    <t>정춘</t>
  </si>
  <si>
    <t>주남</t>
  </si>
  <si>
    <t>백례</t>
  </si>
  <si>
    <t>팔십이</t>
  </si>
  <si>
    <t>명록</t>
  </si>
  <si>
    <t>명산</t>
  </si>
  <si>
    <t>명란</t>
  </si>
  <si>
    <t>성복</t>
  </si>
  <si>
    <t>신춘</t>
  </si>
  <si>
    <t>애상</t>
  </si>
  <si>
    <t>인선</t>
  </si>
  <si>
    <t>애양</t>
  </si>
  <si>
    <t>애경</t>
  </si>
  <si>
    <t>하익</t>
  </si>
  <si>
    <t>하명</t>
  </si>
  <si>
    <t>이대</t>
  </si>
  <si>
    <t>일랑</t>
  </si>
  <si>
    <t>생례</t>
  </si>
  <si>
    <t>막생</t>
  </si>
  <si>
    <t>춘진</t>
  </si>
  <si>
    <t>만수</t>
  </si>
  <si>
    <t>학복</t>
  </si>
  <si>
    <t>돌남</t>
  </si>
  <si>
    <t>자매</t>
  </si>
  <si>
    <t>원화</t>
  </si>
  <si>
    <t>형화</t>
  </si>
  <si>
    <t>기남</t>
  </si>
  <si>
    <t>봉선</t>
  </si>
  <si>
    <t>월선</t>
  </si>
  <si>
    <t>을남</t>
  </si>
  <si>
    <t>태극</t>
  </si>
  <si>
    <t>주양</t>
  </si>
  <si>
    <t>철봉</t>
  </si>
  <si>
    <t>건리개</t>
  </si>
  <si>
    <t>승진</t>
  </si>
  <si>
    <t>승분</t>
  </si>
  <si>
    <t>승립</t>
  </si>
  <si>
    <t>계대</t>
  </si>
  <si>
    <t>금옥</t>
  </si>
  <si>
    <t>춘금</t>
  </si>
  <si>
    <t>애옥</t>
  </si>
  <si>
    <t>계인</t>
  </si>
  <si>
    <t>금선</t>
  </si>
  <si>
    <t>돌선</t>
  </si>
  <si>
    <t>생립</t>
  </si>
  <si>
    <t>명옥</t>
  </si>
  <si>
    <t>애운</t>
  </si>
  <si>
    <t>무연</t>
  </si>
  <si>
    <t>천발</t>
  </si>
  <si>
    <t>천석</t>
  </si>
  <si>
    <t>만석</t>
  </si>
  <si>
    <t>복만</t>
  </si>
  <si>
    <t>시복</t>
  </si>
  <si>
    <t>이녀</t>
  </si>
  <si>
    <t>일녀</t>
  </si>
  <si>
    <t>희직</t>
  </si>
  <si>
    <t>영준</t>
  </si>
  <si>
    <t>인상</t>
  </si>
  <si>
    <t>세대</t>
  </si>
  <si>
    <t>명발</t>
  </si>
  <si>
    <t>재창</t>
  </si>
  <si>
    <t>정덕</t>
  </si>
  <si>
    <t>계연</t>
  </si>
  <si>
    <t>종발</t>
  </si>
  <si>
    <t>사금</t>
  </si>
  <si>
    <t>진명</t>
  </si>
  <si>
    <t>자음미</t>
  </si>
  <si>
    <t>설립</t>
  </si>
  <si>
    <t>명천</t>
  </si>
  <si>
    <t>일례</t>
  </si>
  <si>
    <t>개춘</t>
  </si>
  <si>
    <t>순대</t>
  </si>
  <si>
    <t>기림개</t>
  </si>
  <si>
    <t>의춘</t>
  </si>
  <si>
    <t>흠</t>
  </si>
  <si>
    <t>감</t>
  </si>
  <si>
    <t>명남</t>
  </si>
  <si>
    <t>동상</t>
  </si>
  <si>
    <t>동립</t>
  </si>
  <si>
    <t>멱서리</t>
  </si>
  <si>
    <t>옥춘</t>
  </si>
  <si>
    <t>권례</t>
  </si>
  <si>
    <t>야매</t>
  </si>
  <si>
    <t>옥진</t>
  </si>
  <si>
    <t>봉례</t>
  </si>
  <si>
    <t>호명</t>
  </si>
  <si>
    <t>세생</t>
  </si>
  <si>
    <t>이영</t>
  </si>
  <si>
    <t>팔금</t>
  </si>
  <si>
    <t>무선</t>
  </si>
  <si>
    <t>귀산</t>
  </si>
  <si>
    <t>철옥</t>
  </si>
  <si>
    <t>한득</t>
  </si>
  <si>
    <t>성진</t>
  </si>
  <si>
    <t>선진</t>
  </si>
  <si>
    <t>아망개</t>
  </si>
  <si>
    <t>말춘</t>
  </si>
  <si>
    <t>성득</t>
  </si>
  <si>
    <t>벽옥</t>
  </si>
  <si>
    <t>맹춘</t>
  </si>
  <si>
    <t>영립</t>
  </si>
  <si>
    <t>영진</t>
  </si>
  <si>
    <t>갑례</t>
  </si>
  <si>
    <t>담사리</t>
  </si>
  <si>
    <t>초진</t>
  </si>
  <si>
    <t>초옥</t>
  </si>
  <si>
    <t>태홍</t>
  </si>
  <si>
    <t>태유</t>
  </si>
  <si>
    <t>집</t>
  </si>
  <si>
    <t>칠분</t>
  </si>
  <si>
    <t>막복</t>
  </si>
  <si>
    <t>칠금</t>
  </si>
  <si>
    <t>태명</t>
  </si>
  <si>
    <t>시개</t>
  </si>
  <si>
    <t>태일</t>
  </si>
  <si>
    <t>매상</t>
  </si>
  <si>
    <t>평매</t>
  </si>
  <si>
    <t>월생</t>
  </si>
  <si>
    <t>감진</t>
  </si>
  <si>
    <t>감례</t>
  </si>
  <si>
    <t>금월</t>
  </si>
  <si>
    <t>석청</t>
  </si>
  <si>
    <t>악석</t>
  </si>
  <si>
    <t>의발</t>
  </si>
  <si>
    <t>의주</t>
  </si>
  <si>
    <t>귀춘</t>
  </si>
  <si>
    <t>정선</t>
  </si>
  <si>
    <t>이선</t>
  </si>
  <si>
    <t>선춘</t>
  </si>
  <si>
    <t>석남</t>
  </si>
  <si>
    <t>희</t>
  </si>
  <si>
    <t>의금</t>
  </si>
  <si>
    <t>건리금</t>
  </si>
  <si>
    <t>금상</t>
  </si>
  <si>
    <t>옥당</t>
  </si>
  <si>
    <t>태강</t>
  </si>
  <si>
    <t>파휘</t>
  </si>
  <si>
    <t>벽선</t>
  </si>
  <si>
    <t>부영</t>
  </si>
  <si>
    <t>가지</t>
  </si>
  <si>
    <t>응발</t>
  </si>
  <si>
    <t>익석</t>
  </si>
  <si>
    <t>일분</t>
  </si>
  <si>
    <t>명선</t>
  </si>
  <si>
    <t>명분</t>
  </si>
  <si>
    <t>자음진</t>
  </si>
  <si>
    <t>기양</t>
  </si>
  <si>
    <t>자미</t>
  </si>
  <si>
    <t>한걸</t>
  </si>
  <si>
    <t>귀생</t>
  </si>
  <si>
    <t>인적</t>
  </si>
  <si>
    <t>억봉</t>
  </si>
  <si>
    <t>실금</t>
  </si>
  <si>
    <t>억립</t>
  </si>
  <si>
    <t>청복</t>
  </si>
  <si>
    <t>계생</t>
  </si>
  <si>
    <t>명춘</t>
  </si>
  <si>
    <t>어금</t>
  </si>
  <si>
    <t>복세</t>
  </si>
  <si>
    <t>도진</t>
  </si>
  <si>
    <t>세운</t>
  </si>
  <si>
    <t>종석</t>
  </si>
  <si>
    <t>홍석</t>
  </si>
  <si>
    <t>천월</t>
  </si>
  <si>
    <t>천백</t>
  </si>
  <si>
    <t>덕선</t>
  </si>
  <si>
    <t>기선</t>
  </si>
  <si>
    <t>윤월</t>
  </si>
  <si>
    <t>시동</t>
  </si>
  <si>
    <t>명달</t>
  </si>
  <si>
    <t>갯동</t>
  </si>
  <si>
    <t>정례</t>
  </si>
  <si>
    <t>승복</t>
  </si>
  <si>
    <t>계홍</t>
  </si>
  <si>
    <t>일월</t>
  </si>
  <si>
    <t>초만</t>
  </si>
  <si>
    <t>초원</t>
  </si>
  <si>
    <t>영호</t>
  </si>
  <si>
    <t>인명</t>
  </si>
  <si>
    <t>숭남</t>
  </si>
  <si>
    <t>기월</t>
  </si>
  <si>
    <t>기안</t>
  </si>
  <si>
    <t>황일</t>
  </si>
  <si>
    <t>대춘</t>
  </si>
  <si>
    <t>옥지</t>
  </si>
  <si>
    <t>종생</t>
  </si>
  <si>
    <t>인금</t>
  </si>
  <si>
    <t>일문</t>
  </si>
  <si>
    <t>계춘</t>
  </si>
  <si>
    <t>윤덕</t>
  </si>
  <si>
    <t>을민</t>
  </si>
  <si>
    <t>을매</t>
  </si>
  <si>
    <t>세인</t>
  </si>
  <si>
    <t>계진</t>
  </si>
  <si>
    <t>귀인</t>
  </si>
  <si>
    <t>종만</t>
  </si>
  <si>
    <t>기상</t>
  </si>
  <si>
    <t>기례</t>
  </si>
  <si>
    <t>애단</t>
  </si>
  <si>
    <t>영철</t>
  </si>
  <si>
    <t>초분</t>
  </si>
  <si>
    <t>흥국</t>
  </si>
  <si>
    <t>자성</t>
  </si>
  <si>
    <t>섬진</t>
  </si>
  <si>
    <t>금이</t>
  </si>
  <si>
    <t>초명</t>
  </si>
  <si>
    <t>순비</t>
  </si>
  <si>
    <t>춘이</t>
  </si>
  <si>
    <t>은진</t>
  </si>
  <si>
    <t>계선</t>
  </si>
  <si>
    <t>응선</t>
  </si>
  <si>
    <t>응진</t>
  </si>
  <si>
    <t>응개</t>
  </si>
  <si>
    <t>응립</t>
  </si>
  <si>
    <t>정월</t>
  </si>
  <si>
    <t>군생</t>
  </si>
  <si>
    <t>선봉</t>
  </si>
  <si>
    <t>금례</t>
  </si>
  <si>
    <t>행선</t>
  </si>
  <si>
    <t>돌금</t>
  </si>
  <si>
    <t>운학</t>
  </si>
  <si>
    <t>석봉</t>
  </si>
  <si>
    <t>귀분</t>
  </si>
  <si>
    <t>귀천</t>
  </si>
  <si>
    <t>자질춘</t>
  </si>
  <si>
    <t>옥분</t>
  </si>
  <si>
    <t>옥매</t>
  </si>
  <si>
    <t>민</t>
  </si>
  <si>
    <t>시운</t>
  </si>
  <si>
    <t>올미</t>
  </si>
  <si>
    <t>금개</t>
  </si>
  <si>
    <t>대금</t>
  </si>
  <si>
    <t>응신</t>
  </si>
  <si>
    <t>일량</t>
  </si>
  <si>
    <t>후생</t>
  </si>
  <si>
    <t>석랑</t>
  </si>
  <si>
    <t>석상</t>
  </si>
  <si>
    <t>천경</t>
  </si>
  <si>
    <t>순례</t>
  </si>
  <si>
    <t>자립</t>
  </si>
  <si>
    <t>귀환</t>
  </si>
  <si>
    <t>인득</t>
  </si>
  <si>
    <t>대경</t>
  </si>
  <si>
    <t>자양</t>
  </si>
  <si>
    <t>영민</t>
  </si>
  <si>
    <t>청선</t>
  </si>
  <si>
    <t>유례</t>
  </si>
  <si>
    <t>석천</t>
  </si>
  <si>
    <t>자옥</t>
  </si>
  <si>
    <t>월금</t>
  </si>
  <si>
    <t>주량</t>
  </si>
  <si>
    <t>중립</t>
  </si>
  <si>
    <t>영선</t>
  </si>
  <si>
    <t>명우</t>
  </si>
  <si>
    <t>차경</t>
  </si>
  <si>
    <t>차량</t>
  </si>
  <si>
    <t>두상</t>
  </si>
  <si>
    <t>영화</t>
  </si>
  <si>
    <t>선분</t>
  </si>
  <si>
    <t>억개</t>
  </si>
  <si>
    <t>선상</t>
  </si>
  <si>
    <t>천옥</t>
  </si>
  <si>
    <t>천만</t>
  </si>
  <si>
    <t>해적</t>
  </si>
  <si>
    <t>말덕</t>
  </si>
  <si>
    <t>천진</t>
  </si>
  <si>
    <t>천분</t>
  </si>
  <si>
    <t>상립</t>
  </si>
  <si>
    <t>순남</t>
  </si>
  <si>
    <t>순봉</t>
  </si>
  <si>
    <t>계상</t>
  </si>
  <si>
    <t>억신</t>
  </si>
  <si>
    <t>후지</t>
  </si>
  <si>
    <t>송학</t>
  </si>
  <si>
    <t>숭립</t>
  </si>
  <si>
    <t>동덕</t>
  </si>
  <si>
    <t>효영</t>
  </si>
  <si>
    <t>계례</t>
  </si>
  <si>
    <t>억석</t>
  </si>
  <si>
    <t>억룡</t>
  </si>
  <si>
    <t>명성</t>
  </si>
  <si>
    <t>군춘</t>
  </si>
  <si>
    <t>순영</t>
  </si>
  <si>
    <t>향춘</t>
  </si>
  <si>
    <t>자분</t>
  </si>
  <si>
    <t>자금</t>
  </si>
  <si>
    <t>향례</t>
  </si>
  <si>
    <t>시일</t>
  </si>
  <si>
    <t>명월</t>
  </si>
  <si>
    <t>귀련</t>
  </si>
  <si>
    <t>막내</t>
  </si>
  <si>
    <t>명신</t>
  </si>
  <si>
    <t>명낭</t>
  </si>
  <si>
    <t>명창</t>
  </si>
  <si>
    <t>분대</t>
  </si>
  <si>
    <t>종봉</t>
  </si>
  <si>
    <t>순량</t>
  </si>
  <si>
    <t>진춘</t>
  </si>
  <si>
    <t>수생</t>
  </si>
  <si>
    <t>진량</t>
  </si>
  <si>
    <t>환</t>
  </si>
  <si>
    <t>순경</t>
  </si>
  <si>
    <t>수길</t>
  </si>
  <si>
    <t>시영</t>
  </si>
  <si>
    <t>득선</t>
  </si>
  <si>
    <t>애당</t>
  </si>
  <si>
    <t>계운</t>
  </si>
  <si>
    <t>막춘</t>
  </si>
  <si>
    <t>인발</t>
  </si>
  <si>
    <t>이신</t>
  </si>
  <si>
    <t>의례</t>
  </si>
  <si>
    <t>선우</t>
  </si>
  <si>
    <t>기룡</t>
  </si>
  <si>
    <t>학</t>
  </si>
  <si>
    <t>금금</t>
  </si>
  <si>
    <t>진현</t>
  </si>
  <si>
    <t>원</t>
  </si>
  <si>
    <t>첨</t>
  </si>
  <si>
    <t>인봉</t>
  </si>
  <si>
    <t>막진</t>
  </si>
  <si>
    <t>춘매</t>
  </si>
  <si>
    <t>행억</t>
  </si>
  <si>
    <t>행옥</t>
  </si>
  <si>
    <t>현덕</t>
  </si>
  <si>
    <t>분이</t>
  </si>
  <si>
    <t>시련</t>
  </si>
  <si>
    <t>근선</t>
  </si>
  <si>
    <t>사례</t>
  </si>
  <si>
    <t>일상</t>
  </si>
  <si>
    <t>순걸</t>
  </si>
  <si>
    <t>춘낭</t>
  </si>
  <si>
    <t>순선</t>
  </si>
  <si>
    <t>순백</t>
  </si>
  <si>
    <t>천민</t>
  </si>
  <si>
    <t>진분</t>
  </si>
  <si>
    <t>진만</t>
  </si>
  <si>
    <t>만동</t>
  </si>
  <si>
    <t>만상</t>
  </si>
  <si>
    <t>응례</t>
  </si>
  <si>
    <t>순정</t>
  </si>
  <si>
    <t>상민</t>
  </si>
  <si>
    <t>상발</t>
  </si>
  <si>
    <t>인준</t>
  </si>
  <si>
    <t>기운</t>
  </si>
  <si>
    <t>막개</t>
  </si>
  <si>
    <t>몽생</t>
  </si>
  <si>
    <t>애금</t>
  </si>
  <si>
    <t>진창</t>
  </si>
  <si>
    <t>영창</t>
  </si>
  <si>
    <t>영발</t>
  </si>
  <si>
    <t>학견</t>
  </si>
  <si>
    <t>효일</t>
  </si>
  <si>
    <t>효삼</t>
  </si>
  <si>
    <t>태종</t>
  </si>
  <si>
    <t>인장</t>
  </si>
  <si>
    <t>귀화</t>
  </si>
  <si>
    <t>개부</t>
  </si>
  <si>
    <t>의중</t>
  </si>
  <si>
    <t>시걸</t>
  </si>
  <si>
    <t>시종</t>
  </si>
  <si>
    <t>춘옥</t>
  </si>
  <si>
    <t>검동</t>
  </si>
  <si>
    <t>의명</t>
  </si>
  <si>
    <t>진영</t>
  </si>
  <si>
    <t>지영</t>
  </si>
  <si>
    <t>수일</t>
  </si>
  <si>
    <t>의인</t>
  </si>
  <si>
    <t>오남</t>
  </si>
  <si>
    <t>인개</t>
  </si>
  <si>
    <t>가이금</t>
  </si>
  <si>
    <t>원선</t>
  </si>
  <si>
    <t>선옥</t>
  </si>
  <si>
    <t>인생</t>
  </si>
  <si>
    <t>인춘</t>
  </si>
  <si>
    <t>인화</t>
  </si>
  <si>
    <t>계복</t>
  </si>
  <si>
    <t>모철</t>
  </si>
  <si>
    <t>선남</t>
  </si>
  <si>
    <t>귀선</t>
  </si>
  <si>
    <t>사일</t>
  </si>
  <si>
    <t>팔례</t>
  </si>
  <si>
    <t>택례</t>
  </si>
  <si>
    <t>억강</t>
  </si>
  <si>
    <t>애발</t>
  </si>
  <si>
    <t>인철</t>
  </si>
  <si>
    <t>유발</t>
  </si>
  <si>
    <t>유정</t>
  </si>
  <si>
    <t>칠옥</t>
  </si>
  <si>
    <t>옥생</t>
  </si>
  <si>
    <t>상례</t>
  </si>
  <si>
    <t>백진</t>
  </si>
  <si>
    <t>시룡</t>
  </si>
  <si>
    <t>대운</t>
  </si>
  <si>
    <t>추일</t>
  </si>
  <si>
    <t>인민</t>
  </si>
  <si>
    <t>운백</t>
  </si>
  <si>
    <t>귀백</t>
  </si>
  <si>
    <t>영백</t>
  </si>
  <si>
    <t>호</t>
  </si>
  <si>
    <t>선철</t>
  </si>
  <si>
    <t>망호</t>
  </si>
  <si>
    <t>생남</t>
  </si>
  <si>
    <t>복례</t>
  </si>
  <si>
    <t>돌개</t>
  </si>
  <si>
    <t>언생</t>
  </si>
  <si>
    <t>이발</t>
  </si>
  <si>
    <t>천복</t>
  </si>
  <si>
    <t>사민</t>
  </si>
  <si>
    <t>매수</t>
  </si>
  <si>
    <t>모을래</t>
  </si>
  <si>
    <t>세종</t>
  </si>
  <si>
    <t>계종</t>
  </si>
  <si>
    <t>인주</t>
  </si>
  <si>
    <t>인백</t>
  </si>
  <si>
    <t>몽선</t>
  </si>
  <si>
    <t>하망덕</t>
  </si>
  <si>
    <t>명립</t>
  </si>
  <si>
    <t>귀철</t>
  </si>
  <si>
    <t>귀옥</t>
  </si>
  <si>
    <t>원례</t>
  </si>
  <si>
    <t>원분</t>
  </si>
  <si>
    <t>원종</t>
  </si>
  <si>
    <t>하진</t>
  </si>
  <si>
    <t>금립</t>
  </si>
  <si>
    <t>자음금</t>
  </si>
  <si>
    <t>오생</t>
  </si>
  <si>
    <t>준백</t>
  </si>
  <si>
    <t>인귀</t>
  </si>
  <si>
    <t>애수</t>
  </si>
  <si>
    <t>천강</t>
  </si>
  <si>
    <t>갈금</t>
  </si>
  <si>
    <t>해운</t>
  </si>
  <si>
    <t>억생</t>
  </si>
  <si>
    <t>인걸</t>
  </si>
  <si>
    <t>어리개</t>
  </si>
  <si>
    <t>방진</t>
  </si>
  <si>
    <t>명장</t>
  </si>
  <si>
    <t>세분</t>
  </si>
  <si>
    <t>세홍</t>
  </si>
  <si>
    <t>자창</t>
  </si>
  <si>
    <t>창춘</t>
  </si>
  <si>
    <t>창억</t>
  </si>
  <si>
    <t>인종</t>
  </si>
  <si>
    <t>귀일</t>
  </si>
  <si>
    <t>우음춘</t>
  </si>
  <si>
    <t>학민</t>
  </si>
  <si>
    <t>종학</t>
  </si>
  <si>
    <t>종덕</t>
  </si>
  <si>
    <t>종한</t>
  </si>
  <si>
    <t>매옥</t>
  </si>
  <si>
    <t>천명</t>
  </si>
  <si>
    <t>초생</t>
  </si>
  <si>
    <t>준호</t>
  </si>
  <si>
    <t>천호</t>
  </si>
  <si>
    <t>개덕</t>
  </si>
  <si>
    <t>귀덕</t>
  </si>
  <si>
    <t>중진</t>
  </si>
  <si>
    <t>상남</t>
  </si>
  <si>
    <t>영달</t>
  </si>
  <si>
    <t>익선</t>
  </si>
  <si>
    <t>시철</t>
  </si>
  <si>
    <t>귀</t>
  </si>
  <si>
    <t>귀진</t>
  </si>
  <si>
    <t>승금</t>
  </si>
  <si>
    <t>귀금</t>
  </si>
  <si>
    <t>장명</t>
  </si>
  <si>
    <t>억명</t>
  </si>
  <si>
    <t>기철</t>
  </si>
  <si>
    <t>기명</t>
  </si>
  <si>
    <t>일명</t>
  </si>
  <si>
    <t>억진</t>
  </si>
  <si>
    <t>한일</t>
  </si>
  <si>
    <t>귀월</t>
  </si>
  <si>
    <t>명례</t>
  </si>
  <si>
    <t>자점</t>
  </si>
  <si>
    <t>보일</t>
  </si>
  <si>
    <t>정립</t>
  </si>
  <si>
    <t>모진</t>
  </si>
  <si>
    <t>만억</t>
  </si>
  <si>
    <t>상원</t>
  </si>
  <si>
    <t>동월</t>
  </si>
  <si>
    <t>일신</t>
  </si>
  <si>
    <t>일원</t>
  </si>
  <si>
    <t>순립</t>
  </si>
  <si>
    <t>해룡</t>
  </si>
  <si>
    <t>운해</t>
  </si>
  <si>
    <t>금매</t>
  </si>
  <si>
    <t>기생</t>
  </si>
  <si>
    <t>금대</t>
  </si>
  <si>
    <t>돌금이</t>
  </si>
  <si>
    <t>행남</t>
  </si>
  <si>
    <t>옥대</t>
  </si>
  <si>
    <t>세산</t>
  </si>
  <si>
    <t>세진</t>
  </si>
  <si>
    <t>세금</t>
  </si>
  <si>
    <t>명녀</t>
  </si>
  <si>
    <t>정생</t>
  </si>
  <si>
    <t>차석</t>
  </si>
  <si>
    <t>돌만</t>
  </si>
  <si>
    <t>옥정</t>
  </si>
  <si>
    <t>문징</t>
  </si>
  <si>
    <t>막례</t>
  </si>
  <si>
    <t>개금</t>
  </si>
  <si>
    <t>덕순</t>
  </si>
  <si>
    <t>득추</t>
  </si>
  <si>
    <t>승민</t>
  </si>
  <si>
    <t>원적</t>
  </si>
  <si>
    <t>금분</t>
  </si>
  <si>
    <t>이상</t>
  </si>
  <si>
    <t>감덕</t>
  </si>
  <si>
    <t>강아지</t>
  </si>
  <si>
    <t>입사리</t>
  </si>
  <si>
    <t>응명</t>
  </si>
  <si>
    <t>윤진</t>
  </si>
  <si>
    <t>유걸</t>
  </si>
  <si>
    <t>유원</t>
  </si>
  <si>
    <t>선매</t>
  </si>
  <si>
    <t>영건</t>
  </si>
  <si>
    <t>막란</t>
  </si>
  <si>
    <t>소소사</t>
  </si>
  <si>
    <t>약해</t>
  </si>
  <si>
    <t>풍개</t>
  </si>
  <si>
    <t>분춘</t>
  </si>
  <si>
    <t>계일</t>
  </si>
  <si>
    <t>덕립</t>
  </si>
  <si>
    <t>애분</t>
  </si>
  <si>
    <t>계옥</t>
  </si>
  <si>
    <t>칠립</t>
  </si>
  <si>
    <t>선재</t>
  </si>
  <si>
    <t>팔웅</t>
  </si>
  <si>
    <t>무춘</t>
  </si>
  <si>
    <t>맹랑</t>
  </si>
  <si>
    <t>말량</t>
  </si>
  <si>
    <t>말지</t>
  </si>
  <si>
    <t>갯지</t>
  </si>
  <si>
    <t>일진</t>
  </si>
  <si>
    <t>철경</t>
  </si>
  <si>
    <t>윤선</t>
  </si>
  <si>
    <t>사음개</t>
  </si>
  <si>
    <t>선능</t>
  </si>
  <si>
    <t>향월</t>
  </si>
  <si>
    <t>가사리</t>
  </si>
  <si>
    <t>이적</t>
  </si>
  <si>
    <t>영월</t>
  </si>
  <si>
    <t>필문</t>
  </si>
  <si>
    <t>준건</t>
  </si>
  <si>
    <t>준영</t>
  </si>
  <si>
    <t>정업</t>
  </si>
  <si>
    <t>명한</t>
  </si>
  <si>
    <t>명사리</t>
  </si>
  <si>
    <t>필영</t>
  </si>
  <si>
    <t>향대</t>
  </si>
  <si>
    <t>명석</t>
  </si>
  <si>
    <t>명대</t>
  </si>
  <si>
    <t>기춘</t>
  </si>
  <si>
    <t>일선</t>
  </si>
  <si>
    <t>선립</t>
  </si>
  <si>
    <t>향분</t>
  </si>
  <si>
    <t>일생</t>
  </si>
  <si>
    <t>금내</t>
  </si>
  <si>
    <t>기련</t>
  </si>
  <si>
    <t>필선</t>
  </si>
  <si>
    <t>의</t>
  </si>
  <si>
    <t>희금</t>
  </si>
  <si>
    <t>희발</t>
  </si>
  <si>
    <t>순업</t>
  </si>
  <si>
    <t>금학</t>
  </si>
  <si>
    <t>풍립</t>
  </si>
  <si>
    <t>사복</t>
  </si>
  <si>
    <t>서옥</t>
  </si>
  <si>
    <t>계X</t>
  </si>
  <si>
    <t>진걸</t>
  </si>
  <si>
    <t>순개</t>
  </si>
  <si>
    <t>승한</t>
  </si>
  <si>
    <t>계이</t>
  </si>
  <si>
    <t>운향</t>
  </si>
  <si>
    <t>유적</t>
  </si>
  <si>
    <t>취금</t>
  </si>
  <si>
    <t>순방</t>
  </si>
  <si>
    <t>갓개</t>
  </si>
  <si>
    <t>봉손</t>
  </si>
  <si>
    <t>요란</t>
  </si>
  <si>
    <t>해금</t>
  </si>
  <si>
    <t>후종</t>
  </si>
  <si>
    <t>월춘</t>
  </si>
  <si>
    <t>성발</t>
  </si>
  <si>
    <t>애봉</t>
  </si>
  <si>
    <t>귀개</t>
  </si>
  <si>
    <t>사봉</t>
  </si>
  <si>
    <t>얼남</t>
  </si>
  <si>
    <t>목금</t>
  </si>
  <si>
    <t>칠룡</t>
  </si>
  <si>
    <t>옥란</t>
  </si>
  <si>
    <t>후읍시</t>
  </si>
  <si>
    <t>화인</t>
  </si>
  <si>
    <t>옥선</t>
  </si>
  <si>
    <t>오십금</t>
  </si>
  <si>
    <t>초정</t>
  </si>
  <si>
    <t>승왕</t>
  </si>
  <si>
    <t>춘의</t>
  </si>
  <si>
    <t>초선</t>
  </si>
  <si>
    <t>몽걸</t>
  </si>
  <si>
    <t>유신</t>
  </si>
  <si>
    <t>영록</t>
  </si>
  <si>
    <t>분금</t>
  </si>
  <si>
    <t>귀대</t>
  </si>
  <si>
    <t>응안</t>
  </si>
  <si>
    <t>응창</t>
  </si>
  <si>
    <t>몽남</t>
  </si>
  <si>
    <t>욱</t>
  </si>
  <si>
    <t>극명</t>
  </si>
  <si>
    <t>건리진</t>
  </si>
  <si>
    <t>말남</t>
  </si>
  <si>
    <t>옥개</t>
  </si>
  <si>
    <t>향달</t>
  </si>
  <si>
    <t>승개</t>
  </si>
  <si>
    <t>사발</t>
  </si>
  <si>
    <t>순월</t>
  </si>
  <si>
    <t>순금</t>
  </si>
  <si>
    <t>정석</t>
  </si>
  <si>
    <t>청례</t>
  </si>
  <si>
    <t>청룡</t>
  </si>
  <si>
    <t>청립</t>
  </si>
  <si>
    <t>천양</t>
  </si>
  <si>
    <t>몽치</t>
  </si>
  <si>
    <t>완실</t>
  </si>
  <si>
    <t>막립</t>
  </si>
  <si>
    <t>영분</t>
  </si>
  <si>
    <t>준이</t>
  </si>
  <si>
    <t>유경</t>
  </si>
  <si>
    <t>성업</t>
  </si>
  <si>
    <t>후영</t>
  </si>
  <si>
    <t>은학</t>
  </si>
  <si>
    <t>희창</t>
  </si>
  <si>
    <t>문세</t>
  </si>
  <si>
    <t>인택</t>
  </si>
  <si>
    <t>사월</t>
  </si>
  <si>
    <t>운발</t>
  </si>
  <si>
    <t>귀만</t>
  </si>
  <si>
    <t>정귀</t>
  </si>
  <si>
    <t>청매</t>
  </si>
  <si>
    <t>설개</t>
  </si>
  <si>
    <t>영한</t>
  </si>
  <si>
    <t>한발</t>
  </si>
  <si>
    <t>산비</t>
  </si>
  <si>
    <t>창준</t>
  </si>
  <si>
    <t>창휘</t>
  </si>
  <si>
    <t>학룡</t>
  </si>
  <si>
    <t>은룡</t>
  </si>
  <si>
    <t>기환</t>
  </si>
  <si>
    <t>순매</t>
  </si>
  <si>
    <t>순화</t>
  </si>
  <si>
    <t>상대</t>
  </si>
  <si>
    <t>매덕</t>
  </si>
  <si>
    <t>후매</t>
  </si>
  <si>
    <t>말봉</t>
  </si>
  <si>
    <t>선대</t>
  </si>
  <si>
    <t>선발</t>
  </si>
  <si>
    <t>신아</t>
  </si>
  <si>
    <t>세봉</t>
  </si>
  <si>
    <t>생금</t>
  </si>
  <si>
    <t>춘언</t>
  </si>
  <si>
    <t>후시</t>
  </si>
  <si>
    <t>충량</t>
  </si>
  <si>
    <t>여옥</t>
  </si>
  <si>
    <t>이춘</t>
  </si>
  <si>
    <t>한금</t>
  </si>
  <si>
    <t>일양</t>
  </si>
  <si>
    <t>시오</t>
  </si>
  <si>
    <t>만금</t>
  </si>
  <si>
    <t>막산</t>
  </si>
  <si>
    <t>성보</t>
  </si>
  <si>
    <t>우부</t>
  </si>
  <si>
    <t>후양</t>
  </si>
  <si>
    <t>흥례</t>
  </si>
  <si>
    <t>선양</t>
  </si>
  <si>
    <t>인양</t>
  </si>
  <si>
    <t>옥단</t>
  </si>
  <si>
    <t>계양</t>
  </si>
  <si>
    <t>계남</t>
  </si>
  <si>
    <t>계화</t>
  </si>
  <si>
    <t>무길</t>
  </si>
  <si>
    <t>세매</t>
  </si>
  <si>
    <t>선이</t>
  </si>
  <si>
    <t>승명</t>
  </si>
  <si>
    <t>득상</t>
  </si>
  <si>
    <t>선종</t>
  </si>
  <si>
    <t>언립</t>
  </si>
  <si>
    <t>승춘</t>
  </si>
  <si>
    <t>시례</t>
  </si>
  <si>
    <t>환생</t>
  </si>
  <si>
    <t>시석</t>
  </si>
  <si>
    <t>응낭</t>
  </si>
  <si>
    <t>종건</t>
  </si>
  <si>
    <t>남이</t>
  </si>
  <si>
    <t>석정</t>
  </si>
  <si>
    <t>득립</t>
  </si>
  <si>
    <t>두변</t>
  </si>
  <si>
    <t>선명</t>
  </si>
  <si>
    <t>인홍</t>
  </si>
  <si>
    <t>폐룡</t>
  </si>
  <si>
    <t>정민</t>
  </si>
  <si>
    <t>의상</t>
  </si>
  <si>
    <t>오립</t>
  </si>
  <si>
    <t>옥망</t>
  </si>
  <si>
    <t>신이</t>
  </si>
  <si>
    <t>단옥</t>
  </si>
  <si>
    <t>시대</t>
  </si>
  <si>
    <t>극민</t>
  </si>
  <si>
    <t>만흥</t>
  </si>
  <si>
    <t>만화</t>
  </si>
  <si>
    <t>진생</t>
  </si>
  <si>
    <t>회생</t>
  </si>
  <si>
    <t>열</t>
  </si>
  <si>
    <t>오월</t>
  </si>
  <si>
    <t>찬</t>
  </si>
  <si>
    <t>애진</t>
  </si>
  <si>
    <t>진망</t>
  </si>
  <si>
    <t>완해</t>
  </si>
  <si>
    <t>향낭</t>
  </si>
  <si>
    <t>기금</t>
  </si>
  <si>
    <t>계민</t>
  </si>
  <si>
    <t>성민</t>
  </si>
  <si>
    <t>완석</t>
  </si>
  <si>
    <t>원대</t>
  </si>
  <si>
    <t>희적</t>
  </si>
  <si>
    <t>개년</t>
  </si>
  <si>
    <t>일백</t>
  </si>
  <si>
    <t>정발</t>
  </si>
  <si>
    <t>대량</t>
  </si>
  <si>
    <t>선방</t>
  </si>
  <si>
    <t>응만</t>
  </si>
  <si>
    <t>신방</t>
  </si>
  <si>
    <t>금낭</t>
  </si>
  <si>
    <t>인한</t>
  </si>
  <si>
    <t>부원</t>
  </si>
  <si>
    <t>성남</t>
  </si>
  <si>
    <t>돌동</t>
  </si>
  <si>
    <t>승업</t>
  </si>
  <si>
    <t>충금</t>
  </si>
  <si>
    <t>민옥</t>
  </si>
  <si>
    <t>인만</t>
  </si>
  <si>
    <t>한명</t>
  </si>
  <si>
    <t>이남</t>
  </si>
  <si>
    <t>세립</t>
  </si>
  <si>
    <t>순이</t>
  </si>
  <si>
    <t>순만</t>
  </si>
  <si>
    <t>명운</t>
  </si>
  <si>
    <t>문향</t>
  </si>
  <si>
    <t>사립</t>
  </si>
  <si>
    <t>충립</t>
  </si>
  <si>
    <t>강계</t>
  </si>
  <si>
    <t>덕매</t>
  </si>
  <si>
    <t>춘득</t>
  </si>
  <si>
    <t>악손</t>
  </si>
  <si>
    <t>운달</t>
  </si>
  <si>
    <t>은기</t>
  </si>
  <si>
    <t>은봉</t>
  </si>
  <si>
    <t>사석</t>
  </si>
  <si>
    <t>충개</t>
  </si>
  <si>
    <t>신월</t>
  </si>
  <si>
    <t>응룡</t>
  </si>
  <si>
    <t>응춘</t>
  </si>
  <si>
    <t>정음진</t>
  </si>
  <si>
    <t>응남</t>
  </si>
  <si>
    <t>의분</t>
  </si>
  <si>
    <t>봉금</t>
  </si>
  <si>
    <t>사음춘</t>
  </si>
  <si>
    <t>응상</t>
  </si>
  <si>
    <t>웅건</t>
  </si>
  <si>
    <t>종낭</t>
  </si>
  <si>
    <t>말철</t>
  </si>
  <si>
    <t>태건</t>
  </si>
  <si>
    <t>호립</t>
  </si>
  <si>
    <t>정개</t>
  </si>
  <si>
    <t>시적</t>
  </si>
  <si>
    <t>정우</t>
  </si>
  <si>
    <t>영급</t>
  </si>
  <si>
    <t>운한</t>
  </si>
  <si>
    <t>명상</t>
  </si>
  <si>
    <t>강아치</t>
  </si>
  <si>
    <t>인분</t>
  </si>
  <si>
    <t>명이</t>
  </si>
  <si>
    <t>의옥</t>
  </si>
  <si>
    <t>응분</t>
  </si>
  <si>
    <t>정매</t>
  </si>
  <si>
    <t>응매</t>
  </si>
  <si>
    <t>진호</t>
  </si>
  <si>
    <t>솔금</t>
  </si>
  <si>
    <t>인석</t>
  </si>
  <si>
    <t>중걸</t>
  </si>
  <si>
    <t>진성</t>
  </si>
  <si>
    <t>진귀</t>
  </si>
  <si>
    <t>은량</t>
  </si>
  <si>
    <t>상우</t>
  </si>
  <si>
    <t>발이</t>
  </si>
  <si>
    <t>죽생</t>
  </si>
  <si>
    <t>흥민</t>
  </si>
  <si>
    <t>흥달</t>
  </si>
  <si>
    <t>돌무치</t>
  </si>
  <si>
    <t>축륙</t>
  </si>
  <si>
    <t>지한</t>
  </si>
  <si>
    <t>축룡</t>
  </si>
  <si>
    <t>세걸</t>
  </si>
  <si>
    <t>상구</t>
  </si>
  <si>
    <t>상명</t>
  </si>
  <si>
    <t>유세</t>
  </si>
  <si>
    <t>세창</t>
  </si>
  <si>
    <t>지돈</t>
  </si>
  <si>
    <t>선일</t>
  </si>
  <si>
    <t>수망</t>
  </si>
  <si>
    <t>상진</t>
  </si>
  <si>
    <t>유철</t>
  </si>
  <si>
    <t>인진</t>
  </si>
  <si>
    <t>이옥</t>
  </si>
  <si>
    <t>모로덕</t>
  </si>
  <si>
    <t>부업</t>
  </si>
  <si>
    <t>돌례</t>
  </si>
  <si>
    <t>여한</t>
  </si>
  <si>
    <t>명률</t>
  </si>
  <si>
    <t>정외</t>
  </si>
  <si>
    <t>칠생</t>
  </si>
  <si>
    <t>시달</t>
  </si>
  <si>
    <t>무상</t>
  </si>
  <si>
    <t>돈금</t>
  </si>
  <si>
    <t>금남</t>
  </si>
  <si>
    <t>진발</t>
  </si>
  <si>
    <t>진웅</t>
  </si>
  <si>
    <t>감춘</t>
  </si>
  <si>
    <t>의진</t>
  </si>
  <si>
    <t>종막</t>
  </si>
  <si>
    <t>영</t>
  </si>
  <si>
    <t>영수</t>
  </si>
  <si>
    <t>계찰</t>
  </si>
  <si>
    <t>계창</t>
  </si>
  <si>
    <t>필례</t>
  </si>
  <si>
    <t>호인</t>
  </si>
  <si>
    <t>소금</t>
  </si>
  <si>
    <t>순의</t>
  </si>
  <si>
    <t>무옥</t>
  </si>
  <si>
    <t>광우</t>
  </si>
  <si>
    <t>향매</t>
  </si>
  <si>
    <t>무철</t>
  </si>
  <si>
    <t>무남</t>
  </si>
  <si>
    <t>애선</t>
  </si>
  <si>
    <t>축</t>
  </si>
  <si>
    <t>은휘</t>
  </si>
  <si>
    <t>사상</t>
  </si>
  <si>
    <t>세직</t>
  </si>
  <si>
    <t>진휘</t>
  </si>
  <si>
    <t>계득</t>
  </si>
  <si>
    <t>명매</t>
  </si>
  <si>
    <t>인달</t>
  </si>
  <si>
    <t>매득</t>
  </si>
  <si>
    <t>명휘</t>
  </si>
  <si>
    <t>의이</t>
  </si>
  <si>
    <t>자신</t>
  </si>
  <si>
    <t>춘덕</t>
  </si>
  <si>
    <t>명화</t>
  </si>
  <si>
    <t>의룡</t>
  </si>
  <si>
    <t>종선</t>
  </si>
  <si>
    <t>순내</t>
  </si>
  <si>
    <t>순발</t>
  </si>
  <si>
    <t>시안</t>
  </si>
  <si>
    <t>운준</t>
  </si>
  <si>
    <t>운핵</t>
  </si>
  <si>
    <t>득호</t>
  </si>
  <si>
    <t>정음춘</t>
  </si>
  <si>
    <t>두갑</t>
  </si>
  <si>
    <t>진향</t>
  </si>
  <si>
    <t>윤옥</t>
  </si>
  <si>
    <t>자선</t>
  </si>
  <si>
    <t>소원</t>
  </si>
  <si>
    <t>극태</t>
  </si>
  <si>
    <t>득일</t>
  </si>
  <si>
    <t>일화</t>
  </si>
  <si>
    <t>원진</t>
  </si>
  <si>
    <t>원상</t>
  </si>
  <si>
    <t>원양</t>
  </si>
  <si>
    <t>감돌이</t>
  </si>
  <si>
    <t>암분</t>
  </si>
  <si>
    <t>홍명</t>
  </si>
  <si>
    <t>개</t>
  </si>
  <si>
    <t>설매</t>
  </si>
  <si>
    <t>기리진</t>
  </si>
  <si>
    <t>진양</t>
  </si>
  <si>
    <t>훈진</t>
  </si>
  <si>
    <t>후선</t>
  </si>
  <si>
    <t>평옥</t>
  </si>
  <si>
    <t>요진</t>
  </si>
  <si>
    <t>순학</t>
  </si>
  <si>
    <t>이원</t>
  </si>
  <si>
    <t>차강</t>
  </si>
  <si>
    <t>정복</t>
  </si>
  <si>
    <t>자진</t>
  </si>
  <si>
    <t>수정</t>
  </si>
  <si>
    <t>계봉</t>
  </si>
  <si>
    <t>계흥</t>
  </si>
  <si>
    <t>모다지</t>
  </si>
  <si>
    <t>석례</t>
  </si>
  <si>
    <t>막향</t>
  </si>
  <si>
    <t>줏남</t>
  </si>
  <si>
    <t>수창</t>
  </si>
  <si>
    <t>줏금</t>
  </si>
  <si>
    <t>만일</t>
  </si>
  <si>
    <t>영개</t>
  </si>
  <si>
    <t>정진</t>
  </si>
  <si>
    <t>정상</t>
  </si>
  <si>
    <t>임인</t>
  </si>
  <si>
    <t>덕룡</t>
  </si>
  <si>
    <t>일룡</t>
  </si>
  <si>
    <t>자음춘</t>
  </si>
  <si>
    <t>명복</t>
  </si>
  <si>
    <t>기옥</t>
  </si>
  <si>
    <t>일손</t>
  </si>
  <si>
    <t>귀양</t>
  </si>
  <si>
    <t>인옥</t>
  </si>
  <si>
    <t>말녀</t>
  </si>
  <si>
    <t>태립</t>
  </si>
  <si>
    <t>귀남</t>
  </si>
  <si>
    <t>일옥</t>
  </si>
  <si>
    <t>진옥</t>
  </si>
  <si>
    <t>매월</t>
  </si>
  <si>
    <t>영신</t>
  </si>
  <si>
    <t>매량</t>
  </si>
  <si>
    <t>영찬</t>
  </si>
  <si>
    <t>영극</t>
  </si>
  <si>
    <t>성도</t>
  </si>
  <si>
    <t>홍발</t>
  </si>
  <si>
    <t>후인</t>
  </si>
  <si>
    <t>개진</t>
  </si>
  <si>
    <t>득이</t>
  </si>
  <si>
    <t>평상</t>
  </si>
  <si>
    <t>근상</t>
  </si>
  <si>
    <t>근검</t>
  </si>
  <si>
    <t>중경</t>
  </si>
  <si>
    <t>원주</t>
  </si>
  <si>
    <t>일덕</t>
  </si>
  <si>
    <t>업상</t>
  </si>
  <si>
    <t>이준</t>
  </si>
  <si>
    <t>경신</t>
  </si>
  <si>
    <t>자근덕</t>
  </si>
  <si>
    <t>강진</t>
  </si>
  <si>
    <t>개례</t>
  </si>
  <si>
    <t>이례</t>
  </si>
  <si>
    <t>인월</t>
  </si>
  <si>
    <t>영학</t>
  </si>
  <si>
    <t>우정</t>
  </si>
  <si>
    <t>익주</t>
  </si>
  <si>
    <t>정영</t>
  </si>
  <si>
    <t>자명</t>
  </si>
  <si>
    <t>조시</t>
  </si>
  <si>
    <t>검산</t>
  </si>
  <si>
    <t>세장</t>
  </si>
  <si>
    <t>이주</t>
  </si>
  <si>
    <t>득창</t>
  </si>
  <si>
    <t>세범</t>
  </si>
  <si>
    <t>만기</t>
  </si>
  <si>
    <t>민주</t>
  </si>
  <si>
    <t>건리동</t>
  </si>
  <si>
    <t>석녀</t>
  </si>
  <si>
    <t>후덕</t>
  </si>
  <si>
    <t>응길</t>
  </si>
  <si>
    <t>순양</t>
  </si>
  <si>
    <t>기한</t>
  </si>
  <si>
    <t>창석</t>
  </si>
  <si>
    <t>의일</t>
  </si>
  <si>
    <t>한경</t>
  </si>
  <si>
    <t>경립</t>
  </si>
  <si>
    <t>지명</t>
  </si>
  <si>
    <t>호룡</t>
  </si>
  <si>
    <t>한규</t>
  </si>
  <si>
    <t>한수</t>
  </si>
  <si>
    <t>자해</t>
  </si>
  <si>
    <t>한X</t>
  </si>
  <si>
    <t>한추</t>
  </si>
  <si>
    <t>의생</t>
  </si>
  <si>
    <t>당금</t>
  </si>
  <si>
    <t>정화</t>
  </si>
  <si>
    <t>법성</t>
  </si>
  <si>
    <t>귀인개</t>
  </si>
  <si>
    <t>성안</t>
  </si>
  <si>
    <t>한립</t>
  </si>
  <si>
    <t>사경</t>
  </si>
  <si>
    <t>자홍</t>
  </si>
  <si>
    <t>석철</t>
  </si>
  <si>
    <t>석귀</t>
  </si>
  <si>
    <t>철</t>
  </si>
  <si>
    <t>옥명</t>
  </si>
  <si>
    <t>홍옥</t>
  </si>
  <si>
    <t>응백</t>
  </si>
  <si>
    <t>석창</t>
  </si>
  <si>
    <t>봉기</t>
  </si>
  <si>
    <t>일봉</t>
  </si>
  <si>
    <t>추옥</t>
  </si>
  <si>
    <t>진강</t>
  </si>
  <si>
    <t>승류</t>
  </si>
  <si>
    <t>진익</t>
  </si>
  <si>
    <t>옥량</t>
  </si>
  <si>
    <t>승일</t>
  </si>
  <si>
    <t>사옥</t>
  </si>
  <si>
    <t>환령</t>
  </si>
  <si>
    <t>진원</t>
  </si>
  <si>
    <t>을립</t>
  </si>
  <si>
    <t>세춘</t>
  </si>
  <si>
    <t>백지</t>
  </si>
  <si>
    <t>동례</t>
  </si>
  <si>
    <t>매환</t>
  </si>
  <si>
    <t>부기</t>
  </si>
  <si>
    <t>봉수</t>
  </si>
  <si>
    <t>신봉</t>
  </si>
  <si>
    <t>득분</t>
  </si>
  <si>
    <t>수복</t>
  </si>
  <si>
    <t>원량</t>
  </si>
  <si>
    <t>조양</t>
  </si>
  <si>
    <t>정록</t>
  </si>
  <si>
    <t>명개</t>
  </si>
  <si>
    <t>복남</t>
  </si>
  <si>
    <t>발성</t>
  </si>
  <si>
    <t>승발</t>
  </si>
  <si>
    <t>진례</t>
  </si>
  <si>
    <t>귀상</t>
  </si>
  <si>
    <t>분진</t>
  </si>
  <si>
    <t>일견</t>
  </si>
  <si>
    <t>동이</t>
  </si>
  <si>
    <t>봉경</t>
  </si>
  <si>
    <t>유민</t>
  </si>
  <si>
    <t>두리덕</t>
  </si>
  <si>
    <t>백련</t>
  </si>
  <si>
    <t>말을백</t>
  </si>
  <si>
    <t>천이</t>
  </si>
  <si>
    <t>돌손</t>
  </si>
  <si>
    <t>상백</t>
  </si>
  <si>
    <t>감미</t>
  </si>
  <si>
    <t>윤양</t>
  </si>
  <si>
    <t>성례</t>
  </si>
  <si>
    <t>몽징</t>
  </si>
  <si>
    <t>애환</t>
  </si>
  <si>
    <t>태상</t>
  </si>
  <si>
    <t>막룡</t>
  </si>
  <si>
    <t>효진</t>
  </si>
  <si>
    <t>망득</t>
  </si>
  <si>
    <t>규징</t>
  </si>
  <si>
    <t>해선</t>
  </si>
  <si>
    <t>해당</t>
  </si>
  <si>
    <t>수분</t>
  </si>
  <si>
    <t>인량</t>
  </si>
  <si>
    <t>월매</t>
  </si>
  <si>
    <t>석립</t>
  </si>
  <si>
    <t>흥선</t>
  </si>
  <si>
    <t>흥립</t>
  </si>
  <si>
    <t>자산</t>
  </si>
  <si>
    <t>맹신</t>
  </si>
  <si>
    <t>덕홍</t>
  </si>
  <si>
    <t>덕개</t>
  </si>
  <si>
    <t>옥랑</t>
  </si>
  <si>
    <t>우질지</t>
  </si>
  <si>
    <t>우질동</t>
  </si>
  <si>
    <t>인내</t>
  </si>
  <si>
    <t>돌문</t>
  </si>
  <si>
    <t>기징</t>
  </si>
  <si>
    <t>진숙</t>
  </si>
  <si>
    <t>종일</t>
  </si>
  <si>
    <t>명</t>
  </si>
  <si>
    <t>분녀</t>
  </si>
  <si>
    <t>우양</t>
  </si>
  <si>
    <t>종매</t>
  </si>
  <si>
    <t>윤탁</t>
  </si>
  <si>
    <t>인덕</t>
  </si>
  <si>
    <t>액례</t>
  </si>
  <si>
    <t>성징</t>
  </si>
  <si>
    <t>태징</t>
  </si>
  <si>
    <t>진공</t>
  </si>
  <si>
    <t>돌립</t>
  </si>
  <si>
    <t>말치</t>
  </si>
  <si>
    <t>봉개</t>
  </si>
  <si>
    <t>국화</t>
  </si>
  <si>
    <t>윤봉</t>
  </si>
  <si>
    <t>수원</t>
  </si>
  <si>
    <t>이월</t>
  </si>
  <si>
    <t>석음산</t>
  </si>
  <si>
    <t>계징</t>
  </si>
  <si>
    <t>재징</t>
  </si>
  <si>
    <t>세징</t>
  </si>
  <si>
    <t>진핵</t>
  </si>
  <si>
    <t>환진</t>
  </si>
  <si>
    <t>응화</t>
  </si>
  <si>
    <t>돌립모</t>
  </si>
  <si>
    <t>윤내</t>
  </si>
  <si>
    <t>훈개</t>
  </si>
  <si>
    <t>봉석</t>
  </si>
  <si>
    <t>망립</t>
  </si>
  <si>
    <t>봉생</t>
  </si>
  <si>
    <t>옥양</t>
  </si>
  <si>
    <t>경징</t>
  </si>
  <si>
    <t>진습</t>
  </si>
  <si>
    <t>후읍종</t>
  </si>
  <si>
    <t>순덕</t>
  </si>
  <si>
    <t>무치</t>
  </si>
  <si>
    <t>점상</t>
  </si>
  <si>
    <t>대양</t>
  </si>
  <si>
    <t>단춘</t>
  </si>
  <si>
    <t>애립</t>
  </si>
  <si>
    <t>효양</t>
  </si>
  <si>
    <t>의돌이</t>
  </si>
  <si>
    <t>의환</t>
  </si>
  <si>
    <t>유징</t>
  </si>
  <si>
    <t>종징</t>
  </si>
  <si>
    <t>민징</t>
  </si>
  <si>
    <t>진령</t>
  </si>
  <si>
    <t>걸덕</t>
  </si>
  <si>
    <t>기림</t>
  </si>
  <si>
    <t>영매</t>
  </si>
  <si>
    <t>영걸</t>
  </si>
  <si>
    <t>천례</t>
  </si>
  <si>
    <t>청민</t>
  </si>
  <si>
    <t>정금</t>
  </si>
  <si>
    <t>두발</t>
  </si>
  <si>
    <t>두천</t>
  </si>
  <si>
    <t>두선</t>
  </si>
  <si>
    <t>인안</t>
  </si>
  <si>
    <t>상금</t>
  </si>
  <si>
    <t>석음생</t>
  </si>
  <si>
    <t>지백</t>
  </si>
  <si>
    <t>금진</t>
  </si>
  <si>
    <t>검춘</t>
  </si>
  <si>
    <t>두창</t>
  </si>
  <si>
    <t>순진</t>
  </si>
  <si>
    <t>두석</t>
  </si>
  <si>
    <t>룡</t>
  </si>
  <si>
    <t>동금</t>
  </si>
  <si>
    <t>모리개</t>
  </si>
  <si>
    <t>의량</t>
  </si>
  <si>
    <t>귀금이</t>
  </si>
  <si>
    <t>운매</t>
  </si>
  <si>
    <t>임례</t>
  </si>
  <si>
    <t>만복</t>
  </si>
  <si>
    <t>춘량</t>
  </si>
  <si>
    <t>춘례</t>
  </si>
  <si>
    <t>담례</t>
  </si>
  <si>
    <t>다물담사리</t>
  </si>
  <si>
    <t>사길</t>
  </si>
  <si>
    <t>영고</t>
  </si>
  <si>
    <t>분옥</t>
  </si>
  <si>
    <t>행매</t>
  </si>
  <si>
    <t>담생</t>
  </si>
  <si>
    <t>동진</t>
  </si>
  <si>
    <t>위</t>
  </si>
  <si>
    <t>서남</t>
  </si>
  <si>
    <t>봉진</t>
  </si>
  <si>
    <t>성길</t>
  </si>
  <si>
    <t>화음진</t>
  </si>
  <si>
    <t>시분</t>
  </si>
  <si>
    <t>덕향</t>
  </si>
  <si>
    <t>기득</t>
  </si>
  <si>
    <t>상의</t>
  </si>
  <si>
    <t>상인</t>
  </si>
  <si>
    <t>언금</t>
  </si>
  <si>
    <t>막원</t>
  </si>
  <si>
    <t>업진</t>
  </si>
  <si>
    <t>자량</t>
  </si>
  <si>
    <t>애량</t>
  </si>
  <si>
    <t>영금</t>
  </si>
  <si>
    <t>귀탄</t>
  </si>
  <si>
    <t>진방</t>
  </si>
  <si>
    <t>득춘</t>
  </si>
  <si>
    <t>몽례</t>
  </si>
  <si>
    <t>엽이</t>
  </si>
  <si>
    <t>명길</t>
  </si>
  <si>
    <t>매생</t>
  </si>
  <si>
    <t>유환</t>
  </si>
  <si>
    <t>초량</t>
  </si>
  <si>
    <t>신립</t>
  </si>
  <si>
    <t>애남</t>
  </si>
  <si>
    <t>승길</t>
  </si>
  <si>
    <t>두민</t>
  </si>
  <si>
    <t>영옥</t>
  </si>
  <si>
    <t>철석</t>
  </si>
  <si>
    <t>형징</t>
  </si>
  <si>
    <t>승남</t>
  </si>
  <si>
    <t>매춘</t>
  </si>
  <si>
    <t>천내</t>
  </si>
  <si>
    <t>기리개</t>
  </si>
  <si>
    <t>대남</t>
  </si>
  <si>
    <t>매향</t>
  </si>
  <si>
    <t>석대</t>
  </si>
  <si>
    <t>수징</t>
  </si>
  <si>
    <t>애인</t>
  </si>
  <si>
    <t>인립</t>
  </si>
  <si>
    <t>갑생</t>
  </si>
  <si>
    <t>업</t>
  </si>
  <si>
    <t>생이</t>
  </si>
  <si>
    <t>도생</t>
  </si>
  <si>
    <t>생춘</t>
  </si>
  <si>
    <t>복</t>
  </si>
  <si>
    <t>순분</t>
  </si>
  <si>
    <t>을생</t>
  </si>
  <si>
    <t>만우</t>
  </si>
  <si>
    <t>봉춘</t>
  </si>
  <si>
    <t>귀민</t>
  </si>
  <si>
    <t>응민</t>
  </si>
  <si>
    <t>칠원</t>
  </si>
  <si>
    <t>만세</t>
  </si>
  <si>
    <t>계호</t>
  </si>
  <si>
    <t>해절</t>
  </si>
  <si>
    <t>일환</t>
  </si>
  <si>
    <t>필형</t>
  </si>
  <si>
    <t>영갑</t>
  </si>
  <si>
    <t>세준</t>
  </si>
  <si>
    <t>희준</t>
  </si>
  <si>
    <t>동준</t>
  </si>
  <si>
    <t>정원</t>
  </si>
  <si>
    <t>언우</t>
  </si>
  <si>
    <t>귀단</t>
  </si>
  <si>
    <t>산금</t>
  </si>
  <si>
    <t>차옥</t>
  </si>
  <si>
    <t>산</t>
  </si>
  <si>
    <t>시만</t>
  </si>
  <si>
    <t>몽금</t>
  </si>
  <si>
    <t>억금</t>
  </si>
  <si>
    <t>막덕</t>
  </si>
  <si>
    <t>복지</t>
  </si>
  <si>
    <t>순룡</t>
  </si>
  <si>
    <t>순일</t>
  </si>
  <si>
    <t>수걸</t>
  </si>
  <si>
    <t>고음진</t>
  </si>
  <si>
    <t>석벽</t>
  </si>
  <si>
    <t>모로춘</t>
  </si>
  <si>
    <t>모로</t>
  </si>
  <si>
    <t>모로금</t>
  </si>
  <si>
    <t>선치</t>
  </si>
  <si>
    <t>말분</t>
  </si>
  <si>
    <t>은금</t>
  </si>
  <si>
    <t>수발</t>
  </si>
  <si>
    <t>윤복</t>
  </si>
  <si>
    <t>세적</t>
  </si>
  <si>
    <t>진경</t>
  </si>
  <si>
    <t>명철</t>
  </si>
  <si>
    <t>여달</t>
  </si>
  <si>
    <t>극달</t>
  </si>
  <si>
    <t>재달</t>
  </si>
  <si>
    <t>무금</t>
  </si>
  <si>
    <t>학립</t>
  </si>
  <si>
    <t>서분</t>
  </si>
  <si>
    <t>일수</t>
  </si>
  <si>
    <t>흡춘</t>
  </si>
  <si>
    <t>종말</t>
  </si>
  <si>
    <t>세민</t>
  </si>
  <si>
    <t>해남</t>
  </si>
  <si>
    <t>해생</t>
  </si>
  <si>
    <t>무인</t>
  </si>
  <si>
    <t>억민</t>
  </si>
  <si>
    <t>진선</t>
  </si>
  <si>
    <t>이달</t>
  </si>
  <si>
    <t>진복</t>
  </si>
  <si>
    <t>손춘</t>
  </si>
  <si>
    <t>선복</t>
  </si>
  <si>
    <t>운일</t>
  </si>
  <si>
    <t>자운</t>
  </si>
  <si>
    <t>천수</t>
  </si>
  <si>
    <t>춘립</t>
  </si>
  <si>
    <t>철신</t>
  </si>
  <si>
    <t>환일</t>
  </si>
  <si>
    <t>이환</t>
  </si>
  <si>
    <t>사화</t>
  </si>
  <si>
    <t>계매</t>
  </si>
  <si>
    <t>아전</t>
  </si>
  <si>
    <t>말매</t>
  </si>
  <si>
    <t>일복</t>
  </si>
  <si>
    <t>애명</t>
  </si>
  <si>
    <t>애정</t>
  </si>
  <si>
    <t>태한</t>
  </si>
  <si>
    <t>계악</t>
  </si>
  <si>
    <t>백금</t>
  </si>
  <si>
    <t>말생</t>
  </si>
  <si>
    <t>계원</t>
  </si>
  <si>
    <t>고읍진</t>
  </si>
  <si>
    <t>서일</t>
  </si>
  <si>
    <t>태금</t>
  </si>
  <si>
    <t>세안</t>
  </si>
  <si>
    <t>사인</t>
  </si>
  <si>
    <t>선백</t>
  </si>
  <si>
    <t>사안</t>
  </si>
  <si>
    <t>송례</t>
  </si>
  <si>
    <t>종동</t>
  </si>
  <si>
    <t>팔옥</t>
  </si>
  <si>
    <t>애숙</t>
  </si>
  <si>
    <t>귀향</t>
  </si>
  <si>
    <t>봉월</t>
  </si>
  <si>
    <t>다팔리</t>
  </si>
  <si>
    <t>태운</t>
  </si>
  <si>
    <t>석화</t>
  </si>
  <si>
    <t>태생</t>
  </si>
  <si>
    <t>종례</t>
  </si>
  <si>
    <t>생일</t>
  </si>
  <si>
    <t>석생</t>
  </si>
  <si>
    <t>화두지</t>
  </si>
  <si>
    <t>어리소사</t>
  </si>
  <si>
    <t>만로</t>
  </si>
  <si>
    <t>만구</t>
  </si>
  <si>
    <t>말대</t>
  </si>
  <si>
    <t>학지</t>
  </si>
  <si>
    <t>한춘</t>
  </si>
  <si>
    <t>세량</t>
  </si>
  <si>
    <t>제생</t>
  </si>
  <si>
    <t>유인</t>
  </si>
  <si>
    <t>시량</t>
  </si>
  <si>
    <t>선량</t>
  </si>
  <si>
    <t>계개</t>
  </si>
  <si>
    <t>사진</t>
  </si>
  <si>
    <t>사운</t>
  </si>
  <si>
    <t>옥화</t>
  </si>
  <si>
    <t>팔해</t>
  </si>
  <si>
    <t>수량대</t>
  </si>
  <si>
    <t>득의</t>
  </si>
  <si>
    <t>필인</t>
  </si>
  <si>
    <t>산이</t>
  </si>
  <si>
    <t>연화</t>
  </si>
  <si>
    <t>연대</t>
  </si>
  <si>
    <t>명해</t>
  </si>
  <si>
    <t>오선</t>
  </si>
  <si>
    <t>석금</t>
  </si>
  <si>
    <t>사남</t>
  </si>
  <si>
    <t>철심</t>
  </si>
  <si>
    <t>순장</t>
  </si>
  <si>
    <t>언진</t>
  </si>
  <si>
    <t>운철</t>
  </si>
  <si>
    <t>막매</t>
  </si>
  <si>
    <t>두문</t>
  </si>
  <si>
    <t>득신</t>
  </si>
  <si>
    <t>을화</t>
  </si>
  <si>
    <t>가외</t>
  </si>
  <si>
    <t>서복</t>
  </si>
  <si>
    <t>두화</t>
  </si>
  <si>
    <t>귀례</t>
  </si>
  <si>
    <t>차선</t>
  </si>
  <si>
    <t>팔언</t>
  </si>
  <si>
    <t>시백</t>
  </si>
  <si>
    <t>팽수</t>
  </si>
  <si>
    <t>지사미</t>
  </si>
  <si>
    <t>준경</t>
  </si>
  <si>
    <t>극준</t>
  </si>
  <si>
    <t>익준</t>
  </si>
  <si>
    <t>차준</t>
  </si>
  <si>
    <t>충민</t>
  </si>
  <si>
    <t>치운</t>
  </si>
  <si>
    <t>시명</t>
  </si>
  <si>
    <t>필무</t>
  </si>
  <si>
    <t>매금</t>
  </si>
  <si>
    <t>홍달</t>
  </si>
  <si>
    <t>득인</t>
  </si>
  <si>
    <t>효량</t>
  </si>
  <si>
    <t>의방</t>
  </si>
  <si>
    <t>준발</t>
  </si>
  <si>
    <t>준달</t>
  </si>
  <si>
    <t>준걸</t>
  </si>
  <si>
    <t>경룡</t>
  </si>
  <si>
    <t>경운</t>
  </si>
  <si>
    <t>종흘</t>
  </si>
  <si>
    <t>종원</t>
  </si>
  <si>
    <t>인우</t>
  </si>
  <si>
    <t>기종</t>
  </si>
  <si>
    <t>세룡</t>
  </si>
  <si>
    <t>시태</t>
  </si>
  <si>
    <t>평생</t>
  </si>
  <si>
    <t>해월</t>
  </si>
  <si>
    <t>유달</t>
  </si>
  <si>
    <t>성달</t>
  </si>
  <si>
    <t>두리립</t>
  </si>
  <si>
    <t>익창</t>
  </si>
  <si>
    <t>유삼</t>
  </si>
  <si>
    <t>수만</t>
  </si>
  <si>
    <t>수봉</t>
  </si>
  <si>
    <t>수량</t>
  </si>
  <si>
    <t>수운</t>
  </si>
  <si>
    <t>후분</t>
  </si>
  <si>
    <t>권진</t>
  </si>
  <si>
    <t>일이</t>
  </si>
  <si>
    <t>기적</t>
  </si>
  <si>
    <t>춘선</t>
  </si>
  <si>
    <t>영례</t>
  </si>
  <si>
    <t>밀룡</t>
  </si>
  <si>
    <t>평을춘</t>
  </si>
  <si>
    <t>자음덕</t>
  </si>
  <si>
    <t>춘남</t>
  </si>
  <si>
    <t>동비</t>
  </si>
  <si>
    <t>우담</t>
  </si>
  <si>
    <t>줏개</t>
  </si>
  <si>
    <t>금랑</t>
  </si>
  <si>
    <t>한민</t>
  </si>
  <si>
    <t>매진</t>
  </si>
  <si>
    <t>매화</t>
  </si>
  <si>
    <t>인호</t>
  </si>
  <si>
    <t>운이</t>
  </si>
  <si>
    <t>영휘</t>
  </si>
  <si>
    <t>산학</t>
  </si>
  <si>
    <t>진홍</t>
  </si>
  <si>
    <t>창헌</t>
  </si>
  <si>
    <t>해민</t>
  </si>
  <si>
    <t>청발</t>
  </si>
  <si>
    <t>팔의</t>
  </si>
  <si>
    <t>유청</t>
  </si>
  <si>
    <t>인기</t>
  </si>
  <si>
    <t>공회</t>
  </si>
  <si>
    <t>유선</t>
  </si>
  <si>
    <t>명원</t>
  </si>
  <si>
    <t>무지</t>
  </si>
  <si>
    <t>윤방</t>
  </si>
  <si>
    <t>진달</t>
  </si>
  <si>
    <t>애생</t>
  </si>
  <si>
    <t>난생</t>
  </si>
  <si>
    <t>원호</t>
  </si>
  <si>
    <t>산옥</t>
  </si>
  <si>
    <t>개동</t>
  </si>
  <si>
    <t>산매</t>
  </si>
  <si>
    <t>장이</t>
  </si>
  <si>
    <t>말련</t>
  </si>
  <si>
    <t>경발</t>
  </si>
  <si>
    <t>훈</t>
  </si>
  <si>
    <t>말내</t>
  </si>
  <si>
    <t>산춘</t>
  </si>
  <si>
    <t>상생</t>
  </si>
  <si>
    <t>시선</t>
  </si>
  <si>
    <t>시심</t>
  </si>
  <si>
    <t>우규</t>
  </si>
  <si>
    <t>유비</t>
  </si>
  <si>
    <t>석산</t>
  </si>
  <si>
    <t>효분</t>
  </si>
  <si>
    <t>애산</t>
  </si>
  <si>
    <t>준</t>
  </si>
  <si>
    <t>말</t>
  </si>
  <si>
    <t>만규</t>
  </si>
  <si>
    <t>지달</t>
  </si>
  <si>
    <t>필룡</t>
  </si>
  <si>
    <t>말명</t>
  </si>
  <si>
    <t>애매</t>
  </si>
  <si>
    <t>득매</t>
  </si>
  <si>
    <t>막석</t>
  </si>
  <si>
    <t>막돌이</t>
  </si>
  <si>
    <t>석문</t>
  </si>
  <si>
    <t>개량</t>
  </si>
  <si>
    <t>막지</t>
  </si>
  <si>
    <t>근발</t>
  </si>
  <si>
    <t>득례</t>
  </si>
  <si>
    <t>언양</t>
  </si>
  <si>
    <t>윤이</t>
  </si>
  <si>
    <t>억매</t>
  </si>
  <si>
    <t>가지개</t>
  </si>
  <si>
    <t>이</t>
  </si>
  <si>
    <t>이진</t>
  </si>
  <si>
    <t>만룡</t>
  </si>
  <si>
    <t>유분</t>
  </si>
  <si>
    <t>윤학</t>
  </si>
  <si>
    <t>상춘</t>
  </si>
  <si>
    <t>득길</t>
  </si>
  <si>
    <t>흥진</t>
  </si>
  <si>
    <t>구립</t>
  </si>
  <si>
    <t>진민</t>
  </si>
  <si>
    <t>영지</t>
  </si>
  <si>
    <t>의선</t>
  </si>
  <si>
    <t>만천</t>
  </si>
  <si>
    <t>명식</t>
  </si>
  <si>
    <t>영랑</t>
  </si>
  <si>
    <t>득환</t>
  </si>
  <si>
    <t>기화</t>
  </si>
  <si>
    <t>명인</t>
  </si>
  <si>
    <t>매례</t>
  </si>
  <si>
    <t>수천</t>
  </si>
  <si>
    <t>여계</t>
  </si>
  <si>
    <t>담녀</t>
  </si>
  <si>
    <t>애룡</t>
  </si>
  <si>
    <t>애련</t>
  </si>
  <si>
    <t>대발</t>
  </si>
  <si>
    <t>대진</t>
  </si>
  <si>
    <t>재수</t>
  </si>
  <si>
    <t>익수</t>
  </si>
  <si>
    <t>태정</t>
  </si>
  <si>
    <t>분량</t>
  </si>
  <si>
    <t>계승</t>
  </si>
  <si>
    <t>불관</t>
  </si>
  <si>
    <t>윤지</t>
  </si>
  <si>
    <t>말진</t>
  </si>
  <si>
    <t>만발</t>
  </si>
  <si>
    <t>정손</t>
  </si>
  <si>
    <t>애일</t>
  </si>
  <si>
    <t>송월</t>
  </si>
  <si>
    <t>시변</t>
  </si>
  <si>
    <t>명돌이</t>
  </si>
  <si>
    <t>막난</t>
  </si>
  <si>
    <t>시상</t>
  </si>
  <si>
    <t>시완</t>
  </si>
  <si>
    <t>시관</t>
  </si>
  <si>
    <t>수팽</t>
  </si>
  <si>
    <t>수인</t>
  </si>
  <si>
    <t>여릉</t>
  </si>
  <si>
    <t>여상</t>
  </si>
  <si>
    <t>익랑</t>
  </si>
  <si>
    <t>막장</t>
  </si>
  <si>
    <t>두징</t>
  </si>
  <si>
    <t>성녀</t>
  </si>
  <si>
    <t>춘용</t>
  </si>
  <si>
    <t>계수</t>
  </si>
  <si>
    <t>백학</t>
  </si>
  <si>
    <t>희양</t>
  </si>
  <si>
    <t>시중</t>
  </si>
  <si>
    <t>광연</t>
  </si>
  <si>
    <t>근량</t>
  </si>
  <si>
    <t>유길</t>
  </si>
  <si>
    <t>근종</t>
  </si>
  <si>
    <t>평개</t>
  </si>
  <si>
    <t>익달</t>
  </si>
  <si>
    <t>말룡</t>
  </si>
  <si>
    <t>대복</t>
  </si>
  <si>
    <t>시의</t>
  </si>
  <si>
    <t>치연</t>
  </si>
  <si>
    <t>한익</t>
  </si>
  <si>
    <t>한두</t>
  </si>
  <si>
    <t>의철</t>
  </si>
  <si>
    <t>석민</t>
  </si>
  <si>
    <t>춘월</t>
  </si>
  <si>
    <t>금산</t>
  </si>
  <si>
    <t>금룡</t>
  </si>
  <si>
    <t>시교</t>
  </si>
  <si>
    <t>임립</t>
  </si>
  <si>
    <t>시찬</t>
  </si>
  <si>
    <t>옥향</t>
  </si>
  <si>
    <t>언매</t>
  </si>
  <si>
    <t>축녀</t>
  </si>
  <si>
    <t>진억</t>
  </si>
  <si>
    <t>언적</t>
  </si>
  <si>
    <t>보음금</t>
  </si>
  <si>
    <t>대천</t>
  </si>
  <si>
    <t>귀현</t>
  </si>
  <si>
    <t>기석</t>
  </si>
  <si>
    <t>기일</t>
  </si>
  <si>
    <t>시원</t>
  </si>
  <si>
    <t>시익</t>
  </si>
  <si>
    <t>필금</t>
  </si>
  <si>
    <t>민영</t>
  </si>
  <si>
    <t>월량</t>
  </si>
  <si>
    <t>기량</t>
  </si>
  <si>
    <t>중화</t>
  </si>
  <si>
    <t>문주</t>
  </si>
  <si>
    <t>세경</t>
  </si>
  <si>
    <t>세잠</t>
  </si>
  <si>
    <t>개명</t>
  </si>
  <si>
    <t>병진</t>
  </si>
  <si>
    <t>기유</t>
  </si>
  <si>
    <t>계해</t>
  </si>
  <si>
    <t>갑인</t>
  </si>
  <si>
    <t>기축</t>
  </si>
  <si>
    <t>신유</t>
  </si>
  <si>
    <t>갑X</t>
  </si>
  <si>
    <t>갑술</t>
  </si>
  <si>
    <t>정미</t>
  </si>
  <si>
    <t>기해</t>
  </si>
  <si>
    <t>병신</t>
  </si>
  <si>
    <t>계사</t>
  </si>
  <si>
    <t>을축</t>
  </si>
  <si>
    <t>임자</t>
  </si>
  <si>
    <t>정사</t>
  </si>
  <si>
    <t>을묘</t>
  </si>
  <si>
    <t>계미</t>
  </si>
  <si>
    <t>경자</t>
  </si>
  <si>
    <t>병오</t>
  </si>
  <si>
    <t>갑진</t>
  </si>
  <si>
    <t>갑오</t>
  </si>
  <si>
    <t>신미</t>
  </si>
  <si>
    <t>무진</t>
  </si>
  <si>
    <t>임술</t>
  </si>
  <si>
    <t>임진</t>
  </si>
  <si>
    <t>무자</t>
  </si>
  <si>
    <t>신축</t>
  </si>
  <si>
    <t>계묘</t>
  </si>
  <si>
    <t>정묘</t>
  </si>
  <si>
    <t>병술</t>
  </si>
  <si>
    <t>정해</t>
  </si>
  <si>
    <t>갑자</t>
  </si>
  <si>
    <t>정유</t>
  </si>
  <si>
    <t>을미</t>
  </si>
  <si>
    <t>기사</t>
  </si>
  <si>
    <t>을사</t>
  </si>
  <si>
    <t>무오</t>
  </si>
  <si>
    <t>을유</t>
  </si>
  <si>
    <t>계유</t>
  </si>
  <si>
    <t>경인</t>
  </si>
  <si>
    <t>갑신</t>
  </si>
  <si>
    <t>신해</t>
  </si>
  <si>
    <t>신사</t>
  </si>
  <si>
    <t>경술</t>
  </si>
  <si>
    <t>신묘</t>
  </si>
  <si>
    <t>임오</t>
  </si>
  <si>
    <t>기묘</t>
  </si>
  <si>
    <t>정축</t>
  </si>
  <si>
    <t>병자</t>
  </si>
  <si>
    <t>경오</t>
  </si>
  <si>
    <t>무신</t>
  </si>
  <si>
    <t>기미</t>
  </si>
  <si>
    <t>임신</t>
  </si>
  <si>
    <t>을해</t>
  </si>
  <si>
    <t>간지</t>
  </si>
  <si>
    <t>래가현</t>
  </si>
  <si>
    <t>가현</t>
  </si>
  <si>
    <t>출가</t>
  </si>
  <si>
    <t>정묘고</t>
  </si>
  <si>
    <t>래</t>
  </si>
  <si>
    <t>병인고</t>
  </si>
  <si>
    <t>이거</t>
  </si>
  <si>
    <t>계해고</t>
  </si>
  <si>
    <t>거</t>
  </si>
  <si>
    <t>자수</t>
  </si>
  <si>
    <t>등계축도망</t>
  </si>
  <si>
    <t>갑자도망</t>
  </si>
  <si>
    <t>위승</t>
  </si>
  <si>
    <t>착거</t>
  </si>
  <si>
    <t>을축도망</t>
  </si>
  <si>
    <t>금고</t>
  </si>
  <si>
    <t>을축고</t>
  </si>
  <si>
    <t>병인도망</t>
  </si>
  <si>
    <t>정묘도망</t>
  </si>
  <si>
    <t>갑자고</t>
  </si>
  <si>
    <t>도망</t>
  </si>
  <si>
    <t>신해도망</t>
  </si>
  <si>
    <t>금도망</t>
  </si>
  <si>
    <t>환속가현</t>
  </si>
  <si>
    <t>갑진도망</t>
  </si>
  <si>
    <t>임자도망</t>
  </si>
  <si>
    <t>발군</t>
  </si>
  <si>
    <t>시재</t>
  </si>
  <si>
    <t>무오도망</t>
  </si>
  <si>
    <t>시거</t>
  </si>
  <si>
    <t>거재</t>
  </si>
  <si>
    <t>경술도망</t>
  </si>
  <si>
    <t>경오도망</t>
  </si>
  <si>
    <t>기미도망</t>
  </si>
  <si>
    <t>등정묘가현</t>
  </si>
  <si>
    <t>등거재</t>
  </si>
  <si>
    <t>가현래</t>
  </si>
  <si>
    <t>금년고</t>
  </si>
  <si>
    <t>계해도망</t>
  </si>
  <si>
    <t>임술도망</t>
  </si>
  <si>
    <t>경신도망</t>
  </si>
  <si>
    <t>견탈</t>
  </si>
  <si>
    <t>신유도망</t>
  </si>
  <si>
    <t>경자도망</t>
  </si>
  <si>
    <t>등신해도망</t>
  </si>
  <si>
    <t>위승거</t>
  </si>
  <si>
    <t>이록</t>
  </si>
  <si>
    <t>등거</t>
  </si>
  <si>
    <t>정묘자수</t>
  </si>
  <si>
    <t>정묘역고</t>
  </si>
  <si>
    <t>등도망</t>
  </si>
  <si>
    <t>금년도망</t>
  </si>
  <si>
    <t>정사고</t>
  </si>
  <si>
    <t>출입</t>
  </si>
  <si>
    <t>현내장X생호</t>
  </si>
  <si>
    <t>청도</t>
  </si>
  <si>
    <t>동면우곡리</t>
  </si>
  <si>
    <t>수남면</t>
  </si>
  <si>
    <t>동부수서면</t>
  </si>
  <si>
    <t>막남호</t>
  </si>
  <si>
    <t>운선호</t>
  </si>
  <si>
    <t>상전</t>
  </si>
  <si>
    <t>밀양</t>
  </si>
  <si>
    <t>자태극호</t>
  </si>
  <si>
    <t>동면외월배리</t>
  </si>
  <si>
    <t>동면수철점</t>
  </si>
  <si>
    <t>최억신호</t>
  </si>
  <si>
    <t>부내</t>
  </si>
  <si>
    <t>박자미호</t>
  </si>
  <si>
    <t>고순호</t>
  </si>
  <si>
    <t>부내수남면우록리</t>
  </si>
  <si>
    <t>창녕성산리</t>
  </si>
  <si>
    <t>용천사</t>
  </si>
  <si>
    <t>각남면</t>
  </si>
  <si>
    <t>현내</t>
  </si>
  <si>
    <t>현내변천경호</t>
  </si>
  <si>
    <t>곤양</t>
  </si>
  <si>
    <t>동면남산리전시동호</t>
  </si>
  <si>
    <t>각남면박의군호</t>
  </si>
  <si>
    <t>칠곡</t>
  </si>
  <si>
    <t>진주</t>
  </si>
  <si>
    <t>각남</t>
  </si>
  <si>
    <t>현풍</t>
  </si>
  <si>
    <t>창녕</t>
  </si>
  <si>
    <t>용천</t>
  </si>
  <si>
    <t>강수망호</t>
  </si>
  <si>
    <t>동리윤의룡호</t>
  </si>
  <si>
    <t>동리</t>
  </si>
  <si>
    <t>자영신호</t>
  </si>
  <si>
    <t>성주</t>
  </si>
  <si>
    <t>동면현내리</t>
  </si>
  <si>
    <t>경산남면</t>
  </si>
  <si>
    <t>동면송지서리</t>
  </si>
  <si>
    <t>자몽징호</t>
  </si>
  <si>
    <t>자규징호</t>
  </si>
  <si>
    <t>부말치호</t>
  </si>
  <si>
    <t>해안서부을리박순영호</t>
  </si>
  <si>
    <t>화원내인리갈이발호</t>
  </si>
  <si>
    <t>밀양권이형호</t>
  </si>
  <si>
    <t>자인</t>
  </si>
  <si>
    <t>용천사정식호</t>
  </si>
  <si>
    <t>용천사정학호</t>
  </si>
  <si>
    <t>동리전인우호</t>
  </si>
  <si>
    <t>밀양남면박승선호</t>
  </si>
  <si>
    <t>전라도남원</t>
  </si>
  <si>
    <t>사천</t>
  </si>
  <si>
    <t>선산</t>
  </si>
  <si>
    <t>금곡리박치운호</t>
  </si>
  <si>
    <t>울산</t>
  </si>
  <si>
    <t>청도동면배경한호</t>
  </si>
  <si>
    <t>동리거사노말련호</t>
  </si>
  <si>
    <t>청도차북대전리</t>
  </si>
  <si>
    <t>수서면대둔리한응금호</t>
  </si>
  <si>
    <t>거제</t>
  </si>
  <si>
    <t>수서면조봉내호</t>
  </si>
  <si>
    <t>영천</t>
  </si>
  <si>
    <t>읍내동상박어둔금호</t>
  </si>
  <si>
    <t>용천사탄휘호</t>
  </si>
  <si>
    <t>화원월배리최영달호</t>
  </si>
  <si>
    <t>청도차북면문수동박서동호</t>
  </si>
  <si>
    <t>장소</t>
  </si>
  <si>
    <t>본</t>
  </si>
  <si>
    <t>적</t>
  </si>
  <si>
    <t>안음</t>
  </si>
  <si>
    <t>대구</t>
  </si>
  <si>
    <t>남원</t>
  </si>
  <si>
    <t>전주</t>
  </si>
  <si>
    <t>충주</t>
  </si>
  <si>
    <t>창X</t>
  </si>
  <si>
    <t>군위</t>
  </si>
  <si>
    <t>청주</t>
  </si>
  <si>
    <t>의흥</t>
  </si>
  <si>
    <t>함안</t>
  </si>
  <si>
    <t>안동</t>
  </si>
  <si>
    <t>경주</t>
  </si>
  <si>
    <t>초계</t>
  </si>
  <si>
    <t>순흥</t>
  </si>
  <si>
    <t>상주</t>
  </si>
  <si>
    <t>경산</t>
  </si>
  <si>
    <t>풍기</t>
  </si>
  <si>
    <t>연일</t>
  </si>
  <si>
    <t>과천</t>
  </si>
  <si>
    <t>삼가</t>
  </si>
  <si>
    <t>영일</t>
  </si>
  <si>
    <t>거창</t>
  </si>
  <si>
    <t>월성</t>
  </si>
  <si>
    <t>고령</t>
  </si>
  <si>
    <t>동래</t>
  </si>
  <si>
    <t>인동</t>
  </si>
  <si>
    <t>강성</t>
  </si>
  <si>
    <t>광주</t>
  </si>
  <si>
    <t>온양</t>
  </si>
  <si>
    <t>평해</t>
  </si>
  <si>
    <t>달성</t>
  </si>
  <si>
    <t>제주</t>
  </si>
  <si>
    <t>함창</t>
  </si>
  <si>
    <t>합천</t>
  </si>
  <si>
    <t>파평</t>
  </si>
  <si>
    <t>창원</t>
  </si>
  <si>
    <t>장연</t>
  </si>
  <si>
    <t>검천</t>
  </si>
  <si>
    <t>고부</t>
  </si>
  <si>
    <t>순천</t>
  </si>
  <si>
    <t>문의</t>
  </si>
  <si>
    <t>청하</t>
  </si>
  <si>
    <t>상동</t>
  </si>
  <si>
    <t>풍천</t>
  </si>
  <si>
    <t>기장</t>
  </si>
  <si>
    <t>완산</t>
  </si>
  <si>
    <t>영덕</t>
  </si>
  <si>
    <t>웅천</t>
  </si>
  <si>
    <t>고성</t>
  </si>
  <si>
    <t>남양</t>
  </si>
  <si>
    <t>보성</t>
  </si>
  <si>
    <t>남평</t>
  </si>
  <si>
    <t>팔거</t>
  </si>
  <si>
    <t>단양</t>
  </si>
  <si>
    <t>문화</t>
  </si>
  <si>
    <t>의성</t>
  </si>
  <si>
    <t>함흥</t>
  </si>
  <si>
    <t>야로</t>
  </si>
  <si>
    <t>야성</t>
  </si>
  <si>
    <t>청풍</t>
  </si>
  <si>
    <t>양주</t>
  </si>
  <si>
    <t>순창</t>
  </si>
  <si>
    <t>남해</t>
  </si>
  <si>
    <t>강릉</t>
  </si>
  <si>
    <t>홍주</t>
  </si>
  <si>
    <t>아산</t>
  </si>
  <si>
    <t>제천</t>
  </si>
  <si>
    <t>운봉</t>
  </si>
  <si>
    <t>하빈</t>
  </si>
  <si>
    <t>보은</t>
  </si>
  <si>
    <t>청산</t>
  </si>
  <si>
    <t>흥해</t>
  </si>
  <si>
    <t>태안</t>
  </si>
  <si>
    <t>전의</t>
  </si>
  <si>
    <t>평산</t>
  </si>
  <si>
    <t>공주</t>
  </si>
  <si>
    <t>문경</t>
  </si>
  <si>
    <t>본관</t>
  </si>
  <si>
    <t>동주</t>
  </si>
  <si>
    <t>경</t>
  </si>
  <si>
    <t>동현</t>
  </si>
  <si>
    <t>영동</t>
  </si>
  <si>
    <t>동부</t>
  </si>
  <si>
    <t>동군</t>
  </si>
  <si>
    <t>진천</t>
  </si>
  <si>
    <t>충청도</t>
  </si>
  <si>
    <t>광양</t>
  </si>
  <si>
    <t>죽산</t>
  </si>
  <si>
    <t>횡성</t>
  </si>
  <si>
    <t>삼척</t>
  </si>
  <si>
    <t>양지</t>
  </si>
  <si>
    <t>석성</t>
  </si>
  <si>
    <t>서산</t>
  </si>
  <si>
    <t>양양</t>
  </si>
  <si>
    <t>평창</t>
  </si>
  <si>
    <t>장성</t>
  </si>
  <si>
    <t>덕산</t>
  </si>
  <si>
    <t>주거</t>
  </si>
  <si>
    <t>전수사</t>
  </si>
  <si>
    <t>수사</t>
  </si>
  <si>
    <t>전부사</t>
  </si>
  <si>
    <t>전군수</t>
  </si>
  <si>
    <t>별장</t>
  </si>
  <si>
    <t>선교랑</t>
  </si>
  <si>
    <t>곤양군수</t>
  </si>
  <si>
    <t>현감</t>
  </si>
  <si>
    <t>정로위</t>
  </si>
  <si>
    <t>전곤양군수</t>
  </si>
  <si>
    <t>참봉</t>
  </si>
  <si>
    <t>첨지</t>
  </si>
  <si>
    <t>전병사</t>
  </si>
  <si>
    <t>보인</t>
  </si>
  <si>
    <t>정랑</t>
  </si>
  <si>
    <t>가리</t>
  </si>
  <si>
    <t>판서</t>
  </si>
  <si>
    <t>전도사</t>
  </si>
  <si>
    <t>통덕랑</t>
  </si>
  <si>
    <t>관리</t>
  </si>
  <si>
    <t>진사</t>
  </si>
  <si>
    <t>학생</t>
  </si>
  <si>
    <t>찰방</t>
  </si>
  <si>
    <t>첨사</t>
  </si>
  <si>
    <t>주직역</t>
  </si>
  <si>
    <t>장몽희</t>
  </si>
  <si>
    <t>송사경</t>
  </si>
  <si>
    <t>권우</t>
  </si>
  <si>
    <t>박영립</t>
  </si>
  <si>
    <t>고태복</t>
  </si>
  <si>
    <t>강익주</t>
  </si>
  <si>
    <t>정단백</t>
  </si>
  <si>
    <t>권두상</t>
  </si>
  <si>
    <t>강구남</t>
  </si>
  <si>
    <t>곽우방</t>
  </si>
  <si>
    <t>신항</t>
  </si>
  <si>
    <t>정동건</t>
  </si>
  <si>
    <t>윤생</t>
  </si>
  <si>
    <t>정수</t>
  </si>
  <si>
    <t>윤상</t>
  </si>
  <si>
    <t>전만교</t>
  </si>
  <si>
    <t>한사정</t>
  </si>
  <si>
    <t>손지현</t>
  </si>
  <si>
    <t>박희득</t>
  </si>
  <si>
    <t>주이방</t>
  </si>
  <si>
    <t>안준의</t>
  </si>
  <si>
    <t>박성문</t>
  </si>
  <si>
    <t>안시민</t>
  </si>
  <si>
    <t>정태정</t>
  </si>
  <si>
    <t>안시로</t>
  </si>
  <si>
    <t>유희</t>
  </si>
  <si>
    <t>윤은형</t>
  </si>
  <si>
    <t>안진의</t>
  </si>
  <si>
    <t>장소사</t>
  </si>
  <si>
    <t>최주일</t>
  </si>
  <si>
    <t>박승휘</t>
  </si>
  <si>
    <t>허휴</t>
  </si>
  <si>
    <t>권적</t>
  </si>
  <si>
    <t>한사경</t>
  </si>
  <si>
    <t>한휴</t>
  </si>
  <si>
    <t>조기일</t>
  </si>
  <si>
    <t>곽대룡</t>
  </si>
  <si>
    <t>최평립</t>
  </si>
  <si>
    <t>변득남</t>
  </si>
  <si>
    <t>박선생</t>
  </si>
  <si>
    <t>금의신</t>
  </si>
  <si>
    <t>허수</t>
  </si>
  <si>
    <t>황소사</t>
  </si>
  <si>
    <t>곽천련</t>
  </si>
  <si>
    <t>유장</t>
  </si>
  <si>
    <t>허충로</t>
  </si>
  <si>
    <t>송춘남</t>
  </si>
  <si>
    <t>권경지</t>
  </si>
  <si>
    <t>신종룡</t>
  </si>
  <si>
    <t>윤수남</t>
  </si>
  <si>
    <t>신진</t>
  </si>
  <si>
    <t>강송해</t>
  </si>
  <si>
    <t>곽희천</t>
  </si>
  <si>
    <t>성석주</t>
  </si>
  <si>
    <t>공우창</t>
  </si>
  <si>
    <t>박세훈</t>
  </si>
  <si>
    <t>최은신</t>
  </si>
  <si>
    <t>황석산</t>
  </si>
  <si>
    <t>박명한</t>
  </si>
  <si>
    <t>조한성</t>
  </si>
  <si>
    <t>천개</t>
  </si>
  <si>
    <t>황영건</t>
  </si>
  <si>
    <t>우여준</t>
  </si>
  <si>
    <t>홍가</t>
  </si>
  <si>
    <t>박이운</t>
  </si>
  <si>
    <t>변일창</t>
  </si>
  <si>
    <t>박세집</t>
  </si>
  <si>
    <t>문뢰</t>
  </si>
  <si>
    <t>신면</t>
  </si>
  <si>
    <t>정인경</t>
  </si>
  <si>
    <t>안진현</t>
  </si>
  <si>
    <t>현태원</t>
  </si>
  <si>
    <t>곽위국</t>
  </si>
  <si>
    <t>현태시</t>
  </si>
  <si>
    <t>현태순</t>
  </si>
  <si>
    <t>최충</t>
  </si>
  <si>
    <t>금세</t>
  </si>
  <si>
    <t>하돌이</t>
  </si>
  <si>
    <t>엄막남</t>
  </si>
  <si>
    <t>정이중</t>
  </si>
  <si>
    <t>안여홍</t>
  </si>
  <si>
    <t>박진령</t>
  </si>
  <si>
    <t>허위</t>
  </si>
  <si>
    <t>문덕</t>
  </si>
  <si>
    <t>황차상</t>
  </si>
  <si>
    <t>한식</t>
  </si>
  <si>
    <t>변천종</t>
  </si>
  <si>
    <t>신봉매</t>
  </si>
  <si>
    <t>장흥하</t>
  </si>
  <si>
    <t>신자영</t>
  </si>
  <si>
    <t>곽정룡</t>
  </si>
  <si>
    <t>성정덕</t>
  </si>
  <si>
    <t>성진휘</t>
  </si>
  <si>
    <t>박잠</t>
  </si>
  <si>
    <t>곽후창</t>
  </si>
  <si>
    <t>성축</t>
  </si>
  <si>
    <t>장희주</t>
  </si>
  <si>
    <t>조명함</t>
  </si>
  <si>
    <t>안시우</t>
  </si>
  <si>
    <t>안웅필</t>
  </si>
  <si>
    <t>박언봉</t>
  </si>
  <si>
    <t>서모래</t>
  </si>
  <si>
    <t>백검</t>
  </si>
  <si>
    <t>조유원</t>
  </si>
  <si>
    <t>예이주</t>
  </si>
  <si>
    <t>박봉</t>
  </si>
  <si>
    <t>조국</t>
  </si>
  <si>
    <t>장득길</t>
  </si>
  <si>
    <t>장명석</t>
  </si>
  <si>
    <t>예종주</t>
  </si>
  <si>
    <t>예정영</t>
  </si>
  <si>
    <t>권수기</t>
  </si>
  <si>
    <t>송응남</t>
  </si>
  <si>
    <t>권이형</t>
  </si>
  <si>
    <t>한수일</t>
  </si>
  <si>
    <t>금봉생</t>
  </si>
  <si>
    <t>곽천록</t>
  </si>
  <si>
    <t>박진숙</t>
  </si>
  <si>
    <t>성만</t>
  </si>
  <si>
    <t>박진한</t>
  </si>
  <si>
    <t>박진공</t>
  </si>
  <si>
    <t>곽유지</t>
  </si>
  <si>
    <t>곽세익</t>
  </si>
  <si>
    <t>박진인</t>
  </si>
  <si>
    <t>안시량</t>
  </si>
  <si>
    <t>정업천</t>
  </si>
  <si>
    <t>정득생</t>
  </si>
  <si>
    <t>최신남</t>
  </si>
  <si>
    <t>오여발</t>
  </si>
  <si>
    <t>오순찬</t>
  </si>
  <si>
    <t>성원우</t>
  </si>
  <si>
    <t>서몽립</t>
  </si>
  <si>
    <t>박인국</t>
  </si>
  <si>
    <t>조인보</t>
  </si>
  <si>
    <t>정시성</t>
  </si>
  <si>
    <t>박팽재</t>
  </si>
  <si>
    <t>최민득</t>
  </si>
  <si>
    <t>박일세</t>
  </si>
  <si>
    <t>최희산</t>
  </si>
  <si>
    <t>곽흥지</t>
  </si>
  <si>
    <t>손석조</t>
  </si>
  <si>
    <t>한진기</t>
  </si>
  <si>
    <t>서암회</t>
  </si>
  <si>
    <t>정승명</t>
  </si>
  <si>
    <t>박대립</t>
  </si>
  <si>
    <t>조시일</t>
  </si>
  <si>
    <t>백선룡</t>
  </si>
  <si>
    <t>남차금</t>
  </si>
  <si>
    <t>최승철</t>
  </si>
  <si>
    <t>조새</t>
  </si>
  <si>
    <t>조몽남</t>
  </si>
  <si>
    <t>최일룡</t>
  </si>
  <si>
    <t>권수</t>
  </si>
  <si>
    <t>최유발</t>
  </si>
  <si>
    <t>곽용</t>
  </si>
  <si>
    <t>남두익</t>
  </si>
  <si>
    <t>손만</t>
  </si>
  <si>
    <t>임경백</t>
  </si>
  <si>
    <t>박문기</t>
  </si>
  <si>
    <t>변맹석</t>
  </si>
  <si>
    <t>반윤자</t>
  </si>
  <si>
    <t>최세립</t>
  </si>
  <si>
    <t>권징</t>
  </si>
  <si>
    <t>강후망</t>
  </si>
  <si>
    <t>권준</t>
  </si>
  <si>
    <t>최성</t>
  </si>
  <si>
    <t>의활</t>
  </si>
  <si>
    <t>허행</t>
  </si>
  <si>
    <t>정치연</t>
  </si>
  <si>
    <t>정흥연</t>
  </si>
  <si>
    <t>한태숙</t>
  </si>
  <si>
    <t>조훤</t>
  </si>
  <si>
    <t>주성명</t>
  </si>
  <si>
    <t>훈련봉사</t>
  </si>
  <si>
    <t>정략장군행수문장</t>
  </si>
  <si>
    <t>반노</t>
  </si>
  <si>
    <t>납속가선대부</t>
  </si>
  <si>
    <t>병절교위충좌위좌부장</t>
  </si>
  <si>
    <t>통훈대부행군자감주부</t>
  </si>
  <si>
    <t>증통정대부첨지중추부사행훈련봉사</t>
  </si>
  <si>
    <t>병절교위행충좌위좌부장</t>
  </si>
  <si>
    <t>어모장군행훈련판관</t>
  </si>
  <si>
    <t>충좌위</t>
  </si>
  <si>
    <t>승사랑제용감봉사</t>
  </si>
  <si>
    <t>겸사복정략장군</t>
  </si>
  <si>
    <t>원종공신수문장</t>
  </si>
  <si>
    <t>사복제원</t>
  </si>
  <si>
    <t>제원</t>
  </si>
  <si>
    <t>수군</t>
  </si>
  <si>
    <t>기관</t>
  </si>
  <si>
    <t>겸사복</t>
  </si>
  <si>
    <t>향리</t>
  </si>
  <si>
    <t>역졸</t>
  </si>
  <si>
    <t>역리통정대부</t>
  </si>
  <si>
    <t>가의대부겸동지중추부사</t>
  </si>
  <si>
    <t>훈련원권지봉사</t>
  </si>
  <si>
    <t>선무랑금화사별좌</t>
  </si>
  <si>
    <t>어모장군행소모진별장</t>
  </si>
  <si>
    <t>가선대부겸동지중추부사</t>
  </si>
  <si>
    <t>겸사복전력부위어모장군</t>
  </si>
  <si>
    <t>겸사복수문장</t>
  </si>
  <si>
    <t>군자감봉사</t>
  </si>
  <si>
    <t>경별대</t>
  </si>
  <si>
    <t>가선대부동지중추부사</t>
  </si>
  <si>
    <t>순영무사</t>
  </si>
  <si>
    <t>충순위</t>
  </si>
  <si>
    <t>납속찰방</t>
  </si>
  <si>
    <t>군자감참봉</t>
  </si>
  <si>
    <t>충의위</t>
  </si>
  <si>
    <t>선무랑수군자감판관</t>
  </si>
  <si>
    <t>어모장군훈련원판관</t>
  </si>
  <si>
    <t>어모장군행훈련원봉사</t>
  </si>
  <si>
    <t>경기병</t>
  </si>
  <si>
    <t>권관</t>
  </si>
  <si>
    <t>여정</t>
  </si>
  <si>
    <t>동노</t>
  </si>
  <si>
    <t>성균생원</t>
  </si>
  <si>
    <t>종사랑</t>
  </si>
  <si>
    <t>증통정대부호조참의</t>
  </si>
  <si>
    <t>권지훈련원봉사</t>
  </si>
  <si>
    <t>수문장</t>
  </si>
  <si>
    <t>충장위</t>
  </si>
  <si>
    <t>충장위전력부위</t>
  </si>
  <si>
    <t>전사과</t>
  </si>
  <si>
    <t>성현도찰방</t>
  </si>
  <si>
    <t>공조장</t>
  </si>
  <si>
    <t>주부</t>
  </si>
  <si>
    <t>어모장군행훈련원판관</t>
  </si>
  <si>
    <t>훈련원봉사</t>
  </si>
  <si>
    <t>통사랑행혜민서봉사</t>
  </si>
  <si>
    <t>부직역</t>
  </si>
  <si>
    <t>㗡X</t>
  </si>
  <si>
    <t>남X</t>
  </si>
  <si>
    <t>산립</t>
  </si>
  <si>
    <t>귀세</t>
  </si>
  <si>
    <t>화백</t>
  </si>
  <si>
    <t>춘생</t>
  </si>
  <si>
    <t>최봉</t>
  </si>
  <si>
    <t>언홍</t>
  </si>
  <si>
    <t>지룡</t>
  </si>
  <si>
    <t>손산</t>
  </si>
  <si>
    <t>일립</t>
  </si>
  <si>
    <t>손명신</t>
  </si>
  <si>
    <t>언복</t>
  </si>
  <si>
    <t>화산</t>
  </si>
  <si>
    <t>허룡</t>
  </si>
  <si>
    <t>은세</t>
  </si>
  <si>
    <t>서일생</t>
  </si>
  <si>
    <t>희수</t>
  </si>
  <si>
    <t>수산</t>
  </si>
  <si>
    <t>춘복</t>
  </si>
  <si>
    <t>조매</t>
  </si>
  <si>
    <t>탁</t>
  </si>
  <si>
    <t>조상운</t>
  </si>
  <si>
    <t>정회</t>
  </si>
  <si>
    <t>안봉</t>
  </si>
  <si>
    <t>엇동</t>
  </si>
  <si>
    <t>산복</t>
  </si>
  <si>
    <t>미인</t>
  </si>
  <si>
    <t>인원</t>
  </si>
  <si>
    <t>진이고</t>
  </si>
  <si>
    <t>천일</t>
  </si>
  <si>
    <t>득복</t>
  </si>
  <si>
    <t>원서</t>
  </si>
  <si>
    <t>애란</t>
  </si>
  <si>
    <t>언룡</t>
  </si>
  <si>
    <t>명호</t>
  </si>
  <si>
    <t>옥복</t>
  </si>
  <si>
    <t>동륭</t>
  </si>
  <si>
    <t>무발</t>
  </si>
  <si>
    <t>온</t>
  </si>
  <si>
    <t>남언</t>
  </si>
  <si>
    <t>애복</t>
  </si>
  <si>
    <t>설창립</t>
  </si>
  <si>
    <t>산동</t>
  </si>
  <si>
    <t>돌무지</t>
  </si>
  <si>
    <t>말동</t>
  </si>
  <si>
    <t>수</t>
  </si>
  <si>
    <t>선생</t>
  </si>
  <si>
    <t>순생</t>
  </si>
  <si>
    <t>제난</t>
  </si>
  <si>
    <t>배명립</t>
  </si>
  <si>
    <t>금이남</t>
  </si>
  <si>
    <t>경흥</t>
  </si>
  <si>
    <t>송남</t>
  </si>
  <si>
    <t>석이</t>
  </si>
  <si>
    <t>홍업</t>
  </si>
  <si>
    <t>신경</t>
  </si>
  <si>
    <t>막종</t>
  </si>
  <si>
    <t>장립</t>
  </si>
  <si>
    <t>광일</t>
  </si>
  <si>
    <t>만립</t>
  </si>
  <si>
    <t>귀동</t>
  </si>
  <si>
    <t>두년</t>
  </si>
  <si>
    <t>윤해</t>
  </si>
  <si>
    <t>계술</t>
  </si>
  <si>
    <t>최정상</t>
  </si>
  <si>
    <t>최막생</t>
  </si>
  <si>
    <t>변생</t>
  </si>
  <si>
    <t>언수</t>
  </si>
  <si>
    <t>천학</t>
  </si>
  <si>
    <t>강순이</t>
  </si>
  <si>
    <t>귀룡</t>
  </si>
  <si>
    <t>대봉</t>
  </si>
  <si>
    <t>수련</t>
  </si>
  <si>
    <t>술남</t>
  </si>
  <si>
    <t>계한</t>
  </si>
  <si>
    <t>후남</t>
  </si>
  <si>
    <t>귀년</t>
  </si>
  <si>
    <t>부귀</t>
  </si>
  <si>
    <t>변대경</t>
  </si>
  <si>
    <t>승중</t>
  </si>
  <si>
    <t>연립</t>
  </si>
  <si>
    <t>황인금</t>
  </si>
  <si>
    <t>박선금</t>
  </si>
  <si>
    <t>록</t>
  </si>
  <si>
    <t>선금이</t>
  </si>
  <si>
    <t>박존생</t>
  </si>
  <si>
    <t>변태상</t>
  </si>
  <si>
    <t>영길</t>
  </si>
  <si>
    <t>곽련</t>
  </si>
  <si>
    <t>춘동</t>
  </si>
  <si>
    <t>득룡</t>
  </si>
  <si>
    <t>순석</t>
  </si>
  <si>
    <t>박영민</t>
  </si>
  <si>
    <t>고환</t>
  </si>
  <si>
    <t>풍세</t>
  </si>
  <si>
    <t>장귀환</t>
  </si>
  <si>
    <t>황일상</t>
  </si>
  <si>
    <t>장군</t>
  </si>
  <si>
    <t>구룡</t>
  </si>
  <si>
    <t>고순</t>
  </si>
  <si>
    <t>말돌이</t>
  </si>
  <si>
    <t>종</t>
  </si>
  <si>
    <t>수룡</t>
  </si>
  <si>
    <t>최돌이</t>
  </si>
  <si>
    <t>실연</t>
  </si>
  <si>
    <t>최순립</t>
  </si>
  <si>
    <t>경한</t>
  </si>
  <si>
    <t>중필</t>
  </si>
  <si>
    <t>중세</t>
  </si>
  <si>
    <t>유현</t>
  </si>
  <si>
    <t>석음미</t>
  </si>
  <si>
    <t>규운</t>
  </si>
  <si>
    <t>현금</t>
  </si>
  <si>
    <t>기립</t>
  </si>
  <si>
    <t>수립</t>
  </si>
  <si>
    <t>줏손</t>
  </si>
  <si>
    <t>득남</t>
  </si>
  <si>
    <t>어둔이</t>
  </si>
  <si>
    <t>업동</t>
  </si>
  <si>
    <t>금석</t>
  </si>
  <si>
    <t>애세</t>
  </si>
  <si>
    <t>중이</t>
  </si>
  <si>
    <t>응란</t>
  </si>
  <si>
    <t>홍민</t>
  </si>
  <si>
    <t>한복</t>
  </si>
  <si>
    <t>필남</t>
  </si>
  <si>
    <t>달문</t>
  </si>
  <si>
    <t>수광</t>
  </si>
  <si>
    <t>충기</t>
  </si>
  <si>
    <t>덕숭</t>
  </si>
  <si>
    <t>기민</t>
  </si>
  <si>
    <t>백룡</t>
  </si>
  <si>
    <t>득석</t>
  </si>
  <si>
    <t>득생</t>
  </si>
  <si>
    <t>용길</t>
  </si>
  <si>
    <t>복수</t>
  </si>
  <si>
    <t>복룡</t>
  </si>
  <si>
    <t>변대호</t>
  </si>
  <si>
    <t>응세</t>
  </si>
  <si>
    <t>인남</t>
  </si>
  <si>
    <t>응아</t>
  </si>
  <si>
    <t>언세</t>
  </si>
  <si>
    <t>달마</t>
  </si>
  <si>
    <t>응천</t>
  </si>
  <si>
    <t>춘부</t>
  </si>
  <si>
    <t>장귀년</t>
  </si>
  <si>
    <t>호일</t>
  </si>
  <si>
    <t>막신</t>
  </si>
  <si>
    <t>소복</t>
  </si>
  <si>
    <t>박영수</t>
  </si>
  <si>
    <t>봉우</t>
  </si>
  <si>
    <t>길생</t>
  </si>
  <si>
    <t>환이</t>
  </si>
  <si>
    <t>돌승</t>
  </si>
  <si>
    <t>금우</t>
  </si>
  <si>
    <t>말수</t>
  </si>
  <si>
    <t>거동</t>
  </si>
  <si>
    <t>윤금</t>
  </si>
  <si>
    <t>산남</t>
  </si>
  <si>
    <t>조선</t>
  </si>
  <si>
    <t>조홍의</t>
  </si>
  <si>
    <t>종길</t>
  </si>
  <si>
    <t>중일</t>
  </si>
  <si>
    <t>금금이</t>
  </si>
  <si>
    <t>효민</t>
  </si>
  <si>
    <t>황응생</t>
  </si>
  <si>
    <t>박계일</t>
  </si>
  <si>
    <t>막수</t>
  </si>
  <si>
    <t>화룡</t>
  </si>
  <si>
    <t>황귀생</t>
  </si>
  <si>
    <t>홍립</t>
  </si>
  <si>
    <t>세</t>
  </si>
  <si>
    <t>곽홍</t>
  </si>
  <si>
    <t>갓동</t>
  </si>
  <si>
    <t>영부</t>
  </si>
  <si>
    <t>서귀</t>
  </si>
  <si>
    <t>복립</t>
  </si>
  <si>
    <t>봉립</t>
  </si>
  <si>
    <t>허윤성</t>
  </si>
  <si>
    <t>천옥량</t>
  </si>
  <si>
    <t>영실</t>
  </si>
  <si>
    <t>배명업</t>
  </si>
  <si>
    <t>정룡</t>
  </si>
  <si>
    <t>박기생</t>
  </si>
  <si>
    <t>언신</t>
  </si>
  <si>
    <t>변영발</t>
  </si>
  <si>
    <t>막동</t>
  </si>
  <si>
    <t>남사남</t>
  </si>
  <si>
    <t>최만경</t>
  </si>
  <si>
    <t>정식</t>
  </si>
  <si>
    <t>충호</t>
  </si>
  <si>
    <t>흥주</t>
  </si>
  <si>
    <t>줏란</t>
  </si>
  <si>
    <t>귀복</t>
  </si>
  <si>
    <t>유안</t>
  </si>
  <si>
    <t>송이</t>
  </si>
  <si>
    <t>문생</t>
  </si>
  <si>
    <t>무련</t>
  </si>
  <si>
    <t>백종</t>
  </si>
  <si>
    <t>종민</t>
  </si>
  <si>
    <t>은홍</t>
  </si>
  <si>
    <t>박백룡</t>
  </si>
  <si>
    <t>말산</t>
  </si>
  <si>
    <t>허희인</t>
  </si>
  <si>
    <t>만산</t>
  </si>
  <si>
    <t>명내</t>
  </si>
  <si>
    <t>박희남</t>
  </si>
  <si>
    <t>성준</t>
  </si>
  <si>
    <t>박금이</t>
  </si>
  <si>
    <t>소능</t>
  </si>
  <si>
    <t>득금</t>
  </si>
  <si>
    <t>정복룡</t>
  </si>
  <si>
    <t>계명</t>
  </si>
  <si>
    <t>귀난</t>
  </si>
  <si>
    <t>안생</t>
  </si>
  <si>
    <t>언부</t>
  </si>
  <si>
    <t>의신</t>
  </si>
  <si>
    <t>개봉</t>
  </si>
  <si>
    <t>강제</t>
  </si>
  <si>
    <t>광민</t>
  </si>
  <si>
    <t>색문</t>
  </si>
  <si>
    <t>조상룡</t>
  </si>
  <si>
    <t>순복</t>
  </si>
  <si>
    <t>응복</t>
  </si>
  <si>
    <t>순문</t>
  </si>
  <si>
    <t>윤산</t>
  </si>
  <si>
    <t>장수</t>
  </si>
  <si>
    <t>청극</t>
  </si>
  <si>
    <t>효성</t>
  </si>
  <si>
    <t>동량</t>
  </si>
  <si>
    <t>손걸</t>
  </si>
  <si>
    <t>말복</t>
  </si>
  <si>
    <t>서립</t>
  </si>
  <si>
    <t>박세달</t>
  </si>
  <si>
    <t>정홍</t>
  </si>
  <si>
    <t>전이우</t>
  </si>
  <si>
    <t>장일생</t>
  </si>
  <si>
    <t>정원립</t>
  </si>
  <si>
    <t>송백</t>
  </si>
  <si>
    <t>야보금</t>
  </si>
  <si>
    <t>태평</t>
  </si>
  <si>
    <t>허계립</t>
  </si>
  <si>
    <t>후복</t>
  </si>
  <si>
    <t>금이동</t>
  </si>
  <si>
    <t>변득룡</t>
  </si>
  <si>
    <t>허청극</t>
  </si>
  <si>
    <t>철운</t>
  </si>
  <si>
    <t>계필</t>
  </si>
  <si>
    <t>황부</t>
  </si>
  <si>
    <t>장귀련</t>
  </si>
  <si>
    <t>생</t>
  </si>
  <si>
    <t>박해운</t>
  </si>
  <si>
    <t>의남</t>
  </si>
  <si>
    <t>성일</t>
  </si>
  <si>
    <t>찬호</t>
  </si>
  <si>
    <t>송철</t>
  </si>
  <si>
    <t>충길</t>
  </si>
  <si>
    <t>승룡</t>
  </si>
  <si>
    <t>선룡</t>
  </si>
  <si>
    <t>성호</t>
  </si>
  <si>
    <t>희당</t>
  </si>
  <si>
    <t>신룡</t>
  </si>
  <si>
    <t>대신</t>
  </si>
  <si>
    <t>박갓동</t>
  </si>
  <si>
    <t>풍생</t>
  </si>
  <si>
    <t>박언웅</t>
  </si>
  <si>
    <t>현일남</t>
  </si>
  <si>
    <t>성필</t>
  </si>
  <si>
    <t>인관</t>
  </si>
  <si>
    <t>흥남</t>
  </si>
  <si>
    <t>실</t>
  </si>
  <si>
    <t>박복</t>
  </si>
  <si>
    <t>맹승</t>
  </si>
  <si>
    <t>배정립</t>
  </si>
  <si>
    <t>변호</t>
  </si>
  <si>
    <t>응금</t>
  </si>
  <si>
    <t>연</t>
  </si>
  <si>
    <t>진인</t>
  </si>
  <si>
    <t>현봉일</t>
  </si>
  <si>
    <t>상이</t>
  </si>
  <si>
    <t>원택</t>
  </si>
  <si>
    <t>문복</t>
  </si>
  <si>
    <t>응환</t>
  </si>
  <si>
    <t>금부</t>
  </si>
  <si>
    <t>난금</t>
  </si>
  <si>
    <t>말란</t>
  </si>
  <si>
    <t>술이</t>
  </si>
  <si>
    <t>금복</t>
  </si>
  <si>
    <t>춘상</t>
  </si>
  <si>
    <t>목손</t>
  </si>
  <si>
    <t>감산</t>
  </si>
  <si>
    <t>서모을래</t>
  </si>
  <si>
    <t>실중</t>
  </si>
  <si>
    <t>송업</t>
  </si>
  <si>
    <t>청우</t>
  </si>
  <si>
    <t>경원</t>
  </si>
  <si>
    <t>경회</t>
  </si>
  <si>
    <t>검</t>
  </si>
  <si>
    <t>삼이</t>
  </si>
  <si>
    <t>종백</t>
  </si>
  <si>
    <t>월</t>
  </si>
  <si>
    <t>장종남</t>
  </si>
  <si>
    <t>화음상</t>
  </si>
  <si>
    <t>검세</t>
  </si>
  <si>
    <t>홍남</t>
  </si>
  <si>
    <t>종룡</t>
  </si>
  <si>
    <t>규일</t>
  </si>
  <si>
    <t>승세</t>
  </si>
  <si>
    <t>유천</t>
  </si>
  <si>
    <t>국영</t>
  </si>
  <si>
    <t>달망</t>
  </si>
  <si>
    <t>축이</t>
  </si>
  <si>
    <t>원익</t>
  </si>
  <si>
    <t>박자한</t>
  </si>
  <si>
    <t>일금이</t>
  </si>
  <si>
    <t>춘경</t>
  </si>
  <si>
    <t>허정생</t>
  </si>
  <si>
    <t>억수</t>
  </si>
  <si>
    <t>문립</t>
  </si>
  <si>
    <t>사룡</t>
  </si>
  <si>
    <t>정숙</t>
  </si>
  <si>
    <t>신철</t>
  </si>
  <si>
    <t>행방</t>
  </si>
  <si>
    <t>아동</t>
  </si>
  <si>
    <t>곤</t>
  </si>
  <si>
    <t>필소</t>
  </si>
  <si>
    <t>명국</t>
  </si>
  <si>
    <t>충남</t>
  </si>
  <si>
    <t>자청</t>
  </si>
  <si>
    <t>상걸</t>
  </si>
  <si>
    <t>줏석</t>
  </si>
  <si>
    <t>희일</t>
  </si>
  <si>
    <t>응록</t>
  </si>
  <si>
    <t>선득</t>
  </si>
  <si>
    <t>진세</t>
  </si>
  <si>
    <t>대명</t>
  </si>
  <si>
    <t>구경</t>
  </si>
  <si>
    <t>상백지</t>
  </si>
  <si>
    <t>득수</t>
  </si>
  <si>
    <t>홍애룡</t>
  </si>
  <si>
    <t>손개</t>
  </si>
  <si>
    <t>돌산이</t>
  </si>
  <si>
    <t>해이</t>
  </si>
  <si>
    <t>덕생</t>
  </si>
  <si>
    <t>창익</t>
  </si>
  <si>
    <t>세아</t>
  </si>
  <si>
    <t>윤희열</t>
  </si>
  <si>
    <t>정금이</t>
  </si>
  <si>
    <t>순산</t>
  </si>
  <si>
    <t>득민</t>
  </si>
  <si>
    <t>일학</t>
  </si>
  <si>
    <t>돌석</t>
  </si>
  <si>
    <t>모지</t>
  </si>
  <si>
    <t>소돌음산</t>
  </si>
  <si>
    <t>선문</t>
  </si>
  <si>
    <t>신춘경</t>
  </si>
  <si>
    <t>위청</t>
  </si>
  <si>
    <t>박덕무</t>
  </si>
  <si>
    <t>박암회</t>
  </si>
  <si>
    <t>언량</t>
  </si>
  <si>
    <t>세강</t>
  </si>
  <si>
    <t>뢰</t>
  </si>
  <si>
    <t>명귀</t>
  </si>
  <si>
    <t>원복</t>
  </si>
  <si>
    <t>득경</t>
  </si>
  <si>
    <t>한은세</t>
  </si>
  <si>
    <t>수춘</t>
  </si>
  <si>
    <t>호남</t>
  </si>
  <si>
    <t>사정</t>
  </si>
  <si>
    <t>임</t>
  </si>
  <si>
    <t>천기</t>
  </si>
  <si>
    <t>대룡</t>
  </si>
  <si>
    <t>출생</t>
  </si>
  <si>
    <t>줏산</t>
  </si>
  <si>
    <t>박지</t>
  </si>
  <si>
    <t>은상</t>
  </si>
  <si>
    <t>구복</t>
  </si>
  <si>
    <t>일천</t>
  </si>
  <si>
    <t>문금</t>
  </si>
  <si>
    <t>가배</t>
  </si>
  <si>
    <t>말만</t>
  </si>
  <si>
    <t>문의남</t>
  </si>
  <si>
    <t>강태계</t>
  </si>
  <si>
    <t>금동</t>
  </si>
  <si>
    <t>응태</t>
  </si>
  <si>
    <t>만부</t>
  </si>
  <si>
    <t>박성</t>
  </si>
  <si>
    <t>덕남</t>
  </si>
  <si>
    <t>세심</t>
  </si>
  <si>
    <t>정환</t>
  </si>
  <si>
    <t>미생</t>
  </si>
  <si>
    <t>인손</t>
  </si>
  <si>
    <t>박생</t>
  </si>
  <si>
    <t>무업</t>
  </si>
  <si>
    <t>시이</t>
  </si>
  <si>
    <t>억손</t>
  </si>
  <si>
    <t>신옥</t>
  </si>
  <si>
    <t>후명</t>
  </si>
  <si>
    <t>박남</t>
  </si>
  <si>
    <t>윤장</t>
  </si>
  <si>
    <t>귀성</t>
  </si>
  <si>
    <t>부실</t>
  </si>
  <si>
    <t>순기</t>
  </si>
  <si>
    <t>송립</t>
  </si>
  <si>
    <t>조월강</t>
  </si>
  <si>
    <t>고사인</t>
  </si>
  <si>
    <t>준우</t>
  </si>
  <si>
    <t>돌상</t>
  </si>
  <si>
    <t>후재</t>
  </si>
  <si>
    <t>대일</t>
  </si>
  <si>
    <t>상복</t>
  </si>
  <si>
    <t>막량</t>
  </si>
  <si>
    <t>전일복</t>
  </si>
  <si>
    <t>춘세</t>
  </si>
  <si>
    <t>자룡</t>
  </si>
  <si>
    <t>배성한</t>
  </si>
  <si>
    <t>천로</t>
  </si>
  <si>
    <t>언기</t>
  </si>
  <si>
    <t>애원</t>
  </si>
  <si>
    <t>개풍</t>
  </si>
  <si>
    <t>영방</t>
  </si>
  <si>
    <t>용수</t>
  </si>
  <si>
    <t>사생</t>
  </si>
  <si>
    <t>의립</t>
  </si>
  <si>
    <t>축생</t>
  </si>
  <si>
    <t>취정</t>
  </si>
  <si>
    <t>조천남</t>
  </si>
  <si>
    <t>고사립</t>
  </si>
  <si>
    <t>고사경</t>
  </si>
  <si>
    <t>운안</t>
  </si>
  <si>
    <t>인이</t>
  </si>
  <si>
    <t>남희복</t>
  </si>
  <si>
    <t>업산</t>
  </si>
  <si>
    <t>개생</t>
  </si>
  <si>
    <t>승헌</t>
  </si>
  <si>
    <t>황영발</t>
  </si>
  <si>
    <t>도금</t>
  </si>
  <si>
    <t>우매</t>
  </si>
  <si>
    <t>득찬</t>
  </si>
  <si>
    <t>진남</t>
  </si>
  <si>
    <t>극남</t>
  </si>
  <si>
    <t>정현</t>
  </si>
  <si>
    <t>여길</t>
  </si>
  <si>
    <t>중산</t>
  </si>
  <si>
    <t>복내</t>
  </si>
  <si>
    <t>신민</t>
  </si>
  <si>
    <t>중흥</t>
  </si>
  <si>
    <t>사영</t>
  </si>
  <si>
    <t>희봉</t>
  </si>
  <si>
    <t>광해</t>
  </si>
  <si>
    <t>흑</t>
  </si>
  <si>
    <t>철원</t>
  </si>
  <si>
    <t>의수</t>
  </si>
  <si>
    <t>득건</t>
  </si>
  <si>
    <t>한우</t>
  </si>
  <si>
    <t>맹원</t>
  </si>
  <si>
    <t>응부</t>
  </si>
  <si>
    <t>박사룡</t>
  </si>
  <si>
    <t>수견</t>
  </si>
  <si>
    <t>대평</t>
  </si>
  <si>
    <t>광호</t>
  </si>
  <si>
    <t>일란</t>
  </si>
  <si>
    <t>두공</t>
  </si>
  <si>
    <t>대원</t>
  </si>
  <si>
    <t>강금세</t>
  </si>
  <si>
    <t>우학</t>
  </si>
  <si>
    <t>식</t>
  </si>
  <si>
    <t>행경</t>
  </si>
  <si>
    <t>웅이</t>
  </si>
  <si>
    <t>무수</t>
  </si>
  <si>
    <t>응기</t>
  </si>
  <si>
    <t>돌희</t>
  </si>
  <si>
    <t>몽립</t>
  </si>
  <si>
    <t>중</t>
  </si>
  <si>
    <t>말용</t>
  </si>
  <si>
    <t>장말룡</t>
  </si>
  <si>
    <t>신계생</t>
  </si>
  <si>
    <t>말승</t>
  </si>
  <si>
    <t>몽호</t>
  </si>
  <si>
    <t>이명</t>
  </si>
  <si>
    <t>귀택</t>
  </si>
  <si>
    <t>준득</t>
  </si>
  <si>
    <t>응후</t>
  </si>
  <si>
    <t>응철</t>
  </si>
  <si>
    <t>담</t>
  </si>
  <si>
    <t>일세</t>
  </si>
  <si>
    <t>박엽</t>
  </si>
  <si>
    <t>신록</t>
  </si>
  <si>
    <t>무</t>
  </si>
  <si>
    <t>태달</t>
  </si>
  <si>
    <t>권막남</t>
  </si>
  <si>
    <t>중귀</t>
  </si>
  <si>
    <t>권막립</t>
  </si>
  <si>
    <t>계을</t>
  </si>
  <si>
    <t>조돌립</t>
  </si>
  <si>
    <t>금이돌이</t>
  </si>
  <si>
    <t>허복</t>
  </si>
  <si>
    <t>준응</t>
  </si>
  <si>
    <t>신석</t>
  </si>
  <si>
    <t>득란</t>
  </si>
  <si>
    <t>조명산</t>
  </si>
  <si>
    <t>득난</t>
  </si>
  <si>
    <t>가응이</t>
  </si>
  <si>
    <t>목</t>
  </si>
  <si>
    <t>진문</t>
  </si>
  <si>
    <t>득망</t>
  </si>
  <si>
    <t>기인</t>
  </si>
  <si>
    <t>마당금</t>
  </si>
  <si>
    <t>점복</t>
  </si>
  <si>
    <t>배남</t>
  </si>
  <si>
    <t>박기금</t>
  </si>
  <si>
    <t>윤막산</t>
  </si>
  <si>
    <t>양</t>
  </si>
  <si>
    <t>운길</t>
  </si>
  <si>
    <t>언남</t>
  </si>
  <si>
    <t>차올미</t>
  </si>
  <si>
    <t>세만</t>
  </si>
  <si>
    <t>홍조</t>
  </si>
  <si>
    <t>응겸</t>
  </si>
  <si>
    <t>은</t>
  </si>
  <si>
    <t>모로동</t>
  </si>
  <si>
    <t>악일</t>
  </si>
  <si>
    <t>계우</t>
  </si>
  <si>
    <t>근</t>
  </si>
  <si>
    <t>정몽동</t>
  </si>
  <si>
    <t>흥연</t>
  </si>
  <si>
    <t>사원</t>
  </si>
  <si>
    <t>희운</t>
  </si>
  <si>
    <t>서동</t>
  </si>
  <si>
    <t>백운</t>
  </si>
  <si>
    <t>부명</t>
  </si>
  <si>
    <t>생부직역</t>
  </si>
  <si>
    <t>생부명</t>
  </si>
  <si>
    <t>사X</t>
  </si>
  <si>
    <t>병인비</t>
  </si>
  <si>
    <t>모직역</t>
  </si>
  <si>
    <t>숙경</t>
  </si>
  <si>
    <t>유덕</t>
  </si>
  <si>
    <t>향금</t>
  </si>
  <si>
    <t>만대</t>
  </si>
  <si>
    <t>애개</t>
  </si>
  <si>
    <t>춘보</t>
  </si>
  <si>
    <t>포춘</t>
  </si>
  <si>
    <t>기개</t>
  </si>
  <si>
    <t>춘개</t>
  </si>
  <si>
    <t>박정덕</t>
  </si>
  <si>
    <t>신한</t>
  </si>
  <si>
    <t>서구월</t>
  </si>
  <si>
    <t>애종</t>
  </si>
  <si>
    <t>철화</t>
  </si>
  <si>
    <t>최영금</t>
  </si>
  <si>
    <t>향개</t>
  </si>
  <si>
    <t>종대</t>
  </si>
  <si>
    <t>최말춘</t>
  </si>
  <si>
    <t>언춘</t>
  </si>
  <si>
    <t>기비</t>
  </si>
  <si>
    <t>줏덕</t>
  </si>
  <si>
    <t>숙낭</t>
  </si>
  <si>
    <t>한매</t>
  </si>
  <si>
    <t>검지</t>
  </si>
  <si>
    <t>눌지</t>
  </si>
  <si>
    <t>백춘</t>
  </si>
  <si>
    <t>소개</t>
  </si>
  <si>
    <t>억춘</t>
  </si>
  <si>
    <t>종개</t>
  </si>
  <si>
    <t>윤춘</t>
  </si>
  <si>
    <t>우음진</t>
  </si>
  <si>
    <t>점대</t>
  </si>
  <si>
    <t>춘</t>
  </si>
  <si>
    <t>수옥</t>
  </si>
  <si>
    <t>솟덕</t>
  </si>
  <si>
    <t>응순</t>
  </si>
  <si>
    <t>대옥</t>
  </si>
  <si>
    <t>후진</t>
  </si>
  <si>
    <t>언월</t>
  </si>
  <si>
    <t>정대</t>
  </si>
  <si>
    <t>덕진</t>
  </si>
  <si>
    <t>허롱개</t>
  </si>
  <si>
    <t>운X</t>
  </si>
  <si>
    <t>말추</t>
  </si>
  <si>
    <t>한례</t>
  </si>
  <si>
    <t>진금</t>
  </si>
  <si>
    <t>종분</t>
  </si>
  <si>
    <t>말정</t>
  </si>
  <si>
    <t>칠월</t>
  </si>
  <si>
    <t>관춘</t>
  </si>
  <si>
    <t>세화</t>
  </si>
  <si>
    <t>조막금</t>
  </si>
  <si>
    <t>영운</t>
  </si>
  <si>
    <t>대매</t>
  </si>
  <si>
    <t>윤소사</t>
  </si>
  <si>
    <t>개심</t>
  </si>
  <si>
    <t>삼화</t>
  </si>
  <si>
    <t>최수영대</t>
  </si>
  <si>
    <t>최응례</t>
  </si>
  <si>
    <t>권대</t>
  </si>
  <si>
    <t>개이</t>
  </si>
  <si>
    <t>화음대</t>
  </si>
  <si>
    <t>사절</t>
  </si>
  <si>
    <t>말개</t>
  </si>
  <si>
    <t>최소사</t>
  </si>
  <si>
    <t>연춘</t>
  </si>
  <si>
    <t>소근개</t>
  </si>
  <si>
    <t>수개</t>
  </si>
  <si>
    <t>모을덕</t>
  </si>
  <si>
    <t>진개</t>
  </si>
  <si>
    <t>옥이</t>
  </si>
  <si>
    <t>억대</t>
  </si>
  <si>
    <t>수화</t>
  </si>
  <si>
    <t>단금</t>
  </si>
  <si>
    <t>태진</t>
  </si>
  <si>
    <t>효매</t>
  </si>
  <si>
    <t>애녀</t>
  </si>
  <si>
    <t>건리지</t>
  </si>
  <si>
    <t>조월</t>
  </si>
  <si>
    <t>엄춘진</t>
  </si>
  <si>
    <t>돌지</t>
  </si>
  <si>
    <t>둔금</t>
  </si>
  <si>
    <t>성개</t>
  </si>
  <si>
    <t>유화</t>
  </si>
  <si>
    <t>소매</t>
  </si>
  <si>
    <t>옹춘</t>
  </si>
  <si>
    <t>기덕</t>
  </si>
  <si>
    <t>강계금</t>
  </si>
  <si>
    <t>대화</t>
  </si>
  <si>
    <t>담진</t>
  </si>
  <si>
    <t>무례</t>
  </si>
  <si>
    <t>돈진</t>
  </si>
  <si>
    <t>수진</t>
  </si>
  <si>
    <t>화음벌</t>
  </si>
  <si>
    <t>망종</t>
  </si>
  <si>
    <t>돌덕</t>
  </si>
  <si>
    <t>엇진</t>
  </si>
  <si>
    <t>박개진</t>
  </si>
  <si>
    <t>기이</t>
  </si>
  <si>
    <t>을춘</t>
  </si>
  <si>
    <t>식옥</t>
  </si>
  <si>
    <t>밀양개</t>
  </si>
  <si>
    <t>황분금</t>
  </si>
  <si>
    <t>효양덕</t>
  </si>
  <si>
    <t>귀익</t>
  </si>
  <si>
    <t>추일화</t>
  </si>
  <si>
    <t>사낭개</t>
  </si>
  <si>
    <t>삼낭</t>
  </si>
  <si>
    <t>상개</t>
  </si>
  <si>
    <t>명악</t>
  </si>
  <si>
    <t>최옥</t>
  </si>
  <si>
    <t>산대</t>
  </si>
  <si>
    <t>유량</t>
  </si>
  <si>
    <t>덕금</t>
  </si>
  <si>
    <t>환매</t>
  </si>
  <si>
    <t>전명금</t>
  </si>
  <si>
    <t>백덕</t>
  </si>
  <si>
    <t>춘향</t>
  </si>
  <si>
    <t>언개</t>
  </si>
  <si>
    <t>솔례</t>
  </si>
  <si>
    <t>부개</t>
  </si>
  <si>
    <t>지내</t>
  </si>
  <si>
    <t>중문</t>
  </si>
  <si>
    <t>왕매</t>
  </si>
  <si>
    <t>수월</t>
  </si>
  <si>
    <t>옥내</t>
  </si>
  <si>
    <t>군이</t>
  </si>
  <si>
    <t>응벌</t>
  </si>
  <si>
    <t>권금</t>
  </si>
  <si>
    <t>장분</t>
  </si>
  <si>
    <t>춘대</t>
  </si>
  <si>
    <t>줏분</t>
  </si>
  <si>
    <t>조분진</t>
  </si>
  <si>
    <t>신금</t>
  </si>
  <si>
    <t>복춘</t>
  </si>
  <si>
    <t>승례</t>
  </si>
  <si>
    <t>강춘</t>
  </si>
  <si>
    <t>정순</t>
  </si>
  <si>
    <t>은양</t>
  </si>
  <si>
    <t>후리춘</t>
  </si>
  <si>
    <t>오십개</t>
  </si>
  <si>
    <t>매대</t>
  </si>
  <si>
    <t>석매</t>
  </si>
  <si>
    <t>백개</t>
  </si>
  <si>
    <t>석춘</t>
  </si>
  <si>
    <t>매학</t>
  </si>
  <si>
    <t>순지</t>
  </si>
  <si>
    <t>신금례</t>
  </si>
  <si>
    <t>미춘</t>
  </si>
  <si>
    <t>매운</t>
  </si>
  <si>
    <t>선례</t>
  </si>
  <si>
    <t>불명</t>
  </si>
  <si>
    <t>모덕</t>
  </si>
  <si>
    <t>충례</t>
  </si>
  <si>
    <t>서소사</t>
  </si>
  <si>
    <t>귀량</t>
  </si>
  <si>
    <t>사량</t>
  </si>
  <si>
    <t>재금</t>
  </si>
  <si>
    <t>어리</t>
  </si>
  <si>
    <t>영춘</t>
  </si>
  <si>
    <t>백매</t>
  </si>
  <si>
    <t>춘비</t>
  </si>
  <si>
    <t>기내</t>
  </si>
  <si>
    <t>홍매</t>
  </si>
  <si>
    <t>당</t>
  </si>
  <si>
    <t>후춘</t>
  </si>
  <si>
    <t>원춘</t>
  </si>
  <si>
    <t>설금</t>
  </si>
  <si>
    <t>응치</t>
  </si>
  <si>
    <t>득녀</t>
  </si>
  <si>
    <t>허사월</t>
  </si>
  <si>
    <t>상매</t>
  </si>
  <si>
    <t>향이</t>
  </si>
  <si>
    <t>갈개</t>
  </si>
  <si>
    <t>변례</t>
  </si>
  <si>
    <t>문춘</t>
  </si>
  <si>
    <t>덕화</t>
  </si>
  <si>
    <t>소근소사</t>
  </si>
  <si>
    <t>최소옥</t>
  </si>
  <si>
    <t>모명</t>
  </si>
  <si>
    <t>납속통정대부</t>
  </si>
  <si>
    <t>전력부위</t>
  </si>
  <si>
    <t>군자감첨정</t>
  </si>
  <si>
    <t>장사랑</t>
  </si>
  <si>
    <t>군공부장</t>
  </si>
  <si>
    <t>봉정대부행제용감직장</t>
  </si>
  <si>
    <t>통정대부행음죽현감</t>
  </si>
  <si>
    <t>전력부위겸사복</t>
  </si>
  <si>
    <t>전력부위겸사과</t>
  </si>
  <si>
    <t>안일호장</t>
  </si>
  <si>
    <t>군공</t>
  </si>
  <si>
    <t>선무원종공신</t>
  </si>
  <si>
    <t>절충장군행호분위상호군</t>
  </si>
  <si>
    <t>사과</t>
  </si>
  <si>
    <t>별시위</t>
  </si>
  <si>
    <t>통훈대부행청하현감</t>
  </si>
  <si>
    <t>군공충의</t>
  </si>
  <si>
    <t>산학훈도</t>
  </si>
  <si>
    <t>절충장군</t>
  </si>
  <si>
    <t>정로위통정대부</t>
  </si>
  <si>
    <t>훈련봉사통정대부</t>
  </si>
  <si>
    <t>어모장군훈련판관</t>
  </si>
  <si>
    <t>조산대부행공조좌랑</t>
  </si>
  <si>
    <t>무공랑</t>
  </si>
  <si>
    <t>장사랑군자감참봉</t>
  </si>
  <si>
    <t>통훈대부행충청도도사</t>
  </si>
  <si>
    <t>어모장군행훈련봉사</t>
  </si>
  <si>
    <t>성균진사</t>
  </si>
  <si>
    <t>진무원종공신</t>
  </si>
  <si>
    <t>판관</t>
  </si>
  <si>
    <t>증통훈대부군자감</t>
  </si>
  <si>
    <t>승사랑</t>
  </si>
  <si>
    <t>계공랑제용감직장</t>
  </si>
  <si>
    <t>어모장군훈련원원종공신</t>
  </si>
  <si>
    <t>출신사과</t>
  </si>
  <si>
    <t>훈련원주부</t>
  </si>
  <si>
    <t>통정대부중추부사</t>
  </si>
  <si>
    <t>훈련봉사공신충의</t>
  </si>
  <si>
    <t>어모장군행훈련원주부</t>
  </si>
  <si>
    <t>훈련원판관</t>
  </si>
  <si>
    <t>행만호</t>
  </si>
  <si>
    <t>선무원종공신수문장</t>
  </si>
  <si>
    <t>선무랑사재감직장</t>
  </si>
  <si>
    <t>어모장군갑사금위</t>
  </si>
  <si>
    <t>군공주부</t>
  </si>
  <si>
    <t>원종공신</t>
  </si>
  <si>
    <t>선무랑</t>
  </si>
  <si>
    <t>가선대부행구성도호부사</t>
  </si>
  <si>
    <t>통훈대부행창원대도호부사</t>
  </si>
  <si>
    <t>통훈대부사재감정</t>
  </si>
  <si>
    <t>가선대부행함경도관찰사겸병마수군절도사함흥부윤</t>
  </si>
  <si>
    <t>군공판사</t>
  </si>
  <si>
    <t>통훈대부선공감정</t>
  </si>
  <si>
    <t>조직역</t>
  </si>
  <si>
    <t>관백</t>
  </si>
  <si>
    <t>화일</t>
  </si>
  <si>
    <t>걸</t>
  </si>
  <si>
    <t>곤이</t>
  </si>
  <si>
    <t>칠손</t>
  </si>
  <si>
    <t>춘산</t>
  </si>
  <si>
    <t>손복</t>
  </si>
  <si>
    <t>걸손</t>
  </si>
  <si>
    <t>계희</t>
  </si>
  <si>
    <t>건손</t>
  </si>
  <si>
    <t>복희</t>
  </si>
  <si>
    <t>호문</t>
  </si>
  <si>
    <t>섭</t>
  </si>
  <si>
    <t>희원</t>
  </si>
  <si>
    <t>희복</t>
  </si>
  <si>
    <t>군남</t>
  </si>
  <si>
    <t>흥복</t>
  </si>
  <si>
    <t>순적</t>
  </si>
  <si>
    <t>현남</t>
  </si>
  <si>
    <t>광후</t>
  </si>
  <si>
    <t>정한</t>
  </si>
  <si>
    <t>지간</t>
  </si>
  <si>
    <t>언경</t>
  </si>
  <si>
    <t>상안</t>
  </si>
  <si>
    <t>박시가</t>
  </si>
  <si>
    <t>안걸</t>
  </si>
  <si>
    <t>대길</t>
  </si>
  <si>
    <t>몽</t>
  </si>
  <si>
    <t>시가</t>
  </si>
  <si>
    <t>유명</t>
  </si>
  <si>
    <t>상문</t>
  </si>
  <si>
    <t>지화</t>
  </si>
  <si>
    <t>팽로</t>
  </si>
  <si>
    <t>신국</t>
  </si>
  <si>
    <t>진의</t>
  </si>
  <si>
    <t>의복</t>
  </si>
  <si>
    <t>모을로</t>
  </si>
  <si>
    <t>승간</t>
  </si>
  <si>
    <t>선풍</t>
  </si>
  <si>
    <t>유영</t>
  </si>
  <si>
    <t>윤원</t>
  </si>
  <si>
    <t>풍</t>
  </si>
  <si>
    <t>종이</t>
  </si>
  <si>
    <t>세존</t>
  </si>
  <si>
    <t>안석</t>
  </si>
  <si>
    <t>진매</t>
  </si>
  <si>
    <t>신세</t>
  </si>
  <si>
    <t>오룡</t>
  </si>
  <si>
    <t>유남</t>
  </si>
  <si>
    <t>덕수</t>
  </si>
  <si>
    <t>은원</t>
  </si>
  <si>
    <t>악수</t>
  </si>
  <si>
    <t>우음금</t>
  </si>
  <si>
    <t>태인</t>
  </si>
  <si>
    <t>단서</t>
  </si>
  <si>
    <t>변룡</t>
  </si>
  <si>
    <t>수문</t>
  </si>
  <si>
    <t>봉</t>
  </si>
  <si>
    <t>덕인</t>
  </si>
  <si>
    <t>담순</t>
  </si>
  <si>
    <t>만의</t>
  </si>
  <si>
    <t>원란</t>
  </si>
  <si>
    <t>달희</t>
  </si>
  <si>
    <t>복둔</t>
  </si>
  <si>
    <t>서존</t>
  </si>
  <si>
    <t>신일</t>
  </si>
  <si>
    <t>중우</t>
  </si>
  <si>
    <t>윤기</t>
  </si>
  <si>
    <t>신만</t>
  </si>
  <si>
    <t>건</t>
  </si>
  <si>
    <t>유동</t>
  </si>
  <si>
    <t>범동</t>
  </si>
  <si>
    <t>삼</t>
  </si>
  <si>
    <t>점이</t>
  </si>
  <si>
    <t>인수</t>
  </si>
  <si>
    <t>상존</t>
  </si>
  <si>
    <t>천우</t>
  </si>
  <si>
    <t>한옥</t>
  </si>
  <si>
    <t>원이</t>
  </si>
  <si>
    <t>덕종</t>
  </si>
  <si>
    <t>시립</t>
  </si>
  <si>
    <t>응련</t>
  </si>
  <si>
    <t>번대</t>
  </si>
  <si>
    <t>오금</t>
  </si>
  <si>
    <t>화리</t>
  </si>
  <si>
    <t>언동</t>
  </si>
  <si>
    <t>진풍</t>
  </si>
  <si>
    <t>흥세</t>
  </si>
  <si>
    <t>춘기</t>
  </si>
  <si>
    <t>반대</t>
  </si>
  <si>
    <t>춘반</t>
  </si>
  <si>
    <t>성장</t>
  </si>
  <si>
    <t>희상</t>
  </si>
  <si>
    <t>원련</t>
  </si>
  <si>
    <t>월동</t>
  </si>
  <si>
    <t>험이</t>
  </si>
  <si>
    <t>인</t>
  </si>
  <si>
    <t>석숭</t>
  </si>
  <si>
    <t>방</t>
  </si>
  <si>
    <t>옥석</t>
  </si>
  <si>
    <t>두검</t>
  </si>
  <si>
    <t>보천</t>
  </si>
  <si>
    <t>응량</t>
  </si>
  <si>
    <t>덕부</t>
  </si>
  <si>
    <t>흘</t>
  </si>
  <si>
    <t>하동</t>
  </si>
  <si>
    <t>형시</t>
  </si>
  <si>
    <t>의원</t>
  </si>
  <si>
    <t>우상</t>
  </si>
  <si>
    <t>윤성</t>
  </si>
  <si>
    <t>금만</t>
  </si>
  <si>
    <t>가진</t>
  </si>
  <si>
    <t>천의</t>
  </si>
  <si>
    <t>춘금이</t>
  </si>
  <si>
    <t>청이</t>
  </si>
  <si>
    <t>억부</t>
  </si>
  <si>
    <t>춘수</t>
  </si>
  <si>
    <t>내</t>
  </si>
  <si>
    <t>팔이</t>
  </si>
  <si>
    <t>명금이</t>
  </si>
  <si>
    <t>만필</t>
  </si>
  <si>
    <t>상년</t>
  </si>
  <si>
    <t>상련</t>
  </si>
  <si>
    <t>태백</t>
  </si>
  <si>
    <t>손이</t>
  </si>
  <si>
    <t>담동</t>
  </si>
  <si>
    <t>난수</t>
  </si>
  <si>
    <t>검손</t>
  </si>
  <si>
    <t>준립</t>
  </si>
  <si>
    <t>수필</t>
  </si>
  <si>
    <t>검숭</t>
  </si>
  <si>
    <t>상추</t>
  </si>
  <si>
    <t>사문</t>
  </si>
  <si>
    <t>담련</t>
  </si>
  <si>
    <t>말세</t>
  </si>
  <si>
    <t>준억</t>
  </si>
  <si>
    <t>영후</t>
  </si>
  <si>
    <t>만이</t>
  </si>
  <si>
    <t>기</t>
  </si>
  <si>
    <t>흥문</t>
  </si>
  <si>
    <t>분매</t>
  </si>
  <si>
    <t>만중</t>
  </si>
  <si>
    <t>박욱</t>
  </si>
  <si>
    <t>대영</t>
  </si>
  <si>
    <t>신우</t>
  </si>
  <si>
    <t>물가리</t>
  </si>
  <si>
    <t>북금</t>
  </si>
  <si>
    <t>순부</t>
  </si>
  <si>
    <t>춘흥</t>
  </si>
  <si>
    <t>의봉</t>
  </si>
  <si>
    <t>소이</t>
  </si>
  <si>
    <t>원립</t>
  </si>
  <si>
    <t>지남</t>
  </si>
  <si>
    <t>춘내</t>
  </si>
  <si>
    <t>계달</t>
  </si>
  <si>
    <t>분동</t>
  </si>
  <si>
    <t>무리금</t>
  </si>
  <si>
    <t>내종</t>
  </si>
  <si>
    <t>원년</t>
  </si>
  <si>
    <t>희련</t>
  </si>
  <si>
    <t>승화</t>
  </si>
  <si>
    <t>사호</t>
  </si>
  <si>
    <t>보배</t>
  </si>
  <si>
    <t>덕복</t>
  </si>
  <si>
    <t>충</t>
  </si>
  <si>
    <t>사춘</t>
  </si>
  <si>
    <t>응생</t>
  </si>
  <si>
    <t>홍문</t>
  </si>
  <si>
    <t>존의</t>
  </si>
  <si>
    <t>고음손</t>
  </si>
  <si>
    <t>민헌</t>
  </si>
  <si>
    <t>북금이</t>
  </si>
  <si>
    <t>순필</t>
  </si>
  <si>
    <t>최산</t>
  </si>
  <si>
    <t>천실</t>
  </si>
  <si>
    <t>철명</t>
  </si>
  <si>
    <t>합련</t>
  </si>
  <si>
    <t>사명</t>
  </si>
  <si>
    <t>천금</t>
  </si>
  <si>
    <t>승서</t>
  </si>
  <si>
    <t>응규</t>
  </si>
  <si>
    <t>개복</t>
  </si>
  <si>
    <t>문걸</t>
  </si>
  <si>
    <t>막실</t>
  </si>
  <si>
    <t>극</t>
  </si>
  <si>
    <t>언련</t>
  </si>
  <si>
    <t>안충국</t>
  </si>
  <si>
    <t>영억</t>
  </si>
  <si>
    <t>전이</t>
  </si>
  <si>
    <t>암이</t>
  </si>
  <si>
    <t>운택</t>
  </si>
  <si>
    <t>서모을로</t>
  </si>
  <si>
    <t>검석</t>
  </si>
  <si>
    <t>언필</t>
  </si>
  <si>
    <t>경호</t>
  </si>
  <si>
    <t>건중</t>
  </si>
  <si>
    <t>조계일</t>
  </si>
  <si>
    <t>후수</t>
  </si>
  <si>
    <t>극상</t>
  </si>
  <si>
    <t>춘계</t>
  </si>
  <si>
    <t>응로</t>
  </si>
  <si>
    <t>문상</t>
  </si>
  <si>
    <t>한영</t>
  </si>
  <si>
    <t>극수</t>
  </si>
  <si>
    <t>잣석</t>
  </si>
  <si>
    <t>수신</t>
  </si>
  <si>
    <t>기복</t>
  </si>
  <si>
    <t>란</t>
  </si>
  <si>
    <t>세관</t>
  </si>
  <si>
    <t>종념</t>
  </si>
  <si>
    <t>극형</t>
  </si>
  <si>
    <t>중금이</t>
  </si>
  <si>
    <t>줏흘</t>
  </si>
  <si>
    <t>운립</t>
  </si>
  <si>
    <t>언상</t>
  </si>
  <si>
    <t>진손</t>
  </si>
  <si>
    <t>명종</t>
  </si>
  <si>
    <t>솔금이</t>
  </si>
  <si>
    <t>대문</t>
  </si>
  <si>
    <t>산석</t>
  </si>
  <si>
    <t>무석</t>
  </si>
  <si>
    <t>봉민</t>
  </si>
  <si>
    <t>세명</t>
  </si>
  <si>
    <t>복련</t>
  </si>
  <si>
    <t>막부</t>
  </si>
  <si>
    <t>득만</t>
  </si>
  <si>
    <t>모발</t>
  </si>
  <si>
    <t>함영</t>
  </si>
  <si>
    <t>세필</t>
  </si>
  <si>
    <t>태남</t>
  </si>
  <si>
    <t>평수</t>
  </si>
  <si>
    <t>운수</t>
  </si>
  <si>
    <t>인련</t>
  </si>
  <si>
    <t>모을고지</t>
  </si>
  <si>
    <t>시인</t>
  </si>
  <si>
    <t>국량</t>
  </si>
  <si>
    <t>화리동</t>
  </si>
  <si>
    <t>모고지</t>
  </si>
  <si>
    <t>계윤</t>
  </si>
  <si>
    <t>정신</t>
  </si>
  <si>
    <t>언</t>
  </si>
  <si>
    <t>윤남</t>
  </si>
  <si>
    <t>박원세</t>
  </si>
  <si>
    <t>개문</t>
  </si>
  <si>
    <t>박수</t>
  </si>
  <si>
    <t>원세</t>
  </si>
  <si>
    <t>은복</t>
  </si>
  <si>
    <t>강련</t>
  </si>
  <si>
    <t>춘만</t>
  </si>
  <si>
    <t>우용</t>
  </si>
  <si>
    <t>억복</t>
  </si>
  <si>
    <t>갈산</t>
  </si>
  <si>
    <t>도명세</t>
  </si>
  <si>
    <t>사아</t>
  </si>
  <si>
    <t>밀생</t>
  </si>
  <si>
    <t>득순</t>
  </si>
  <si>
    <t>성이</t>
  </si>
  <si>
    <t>경응</t>
  </si>
  <si>
    <t>감실</t>
  </si>
  <si>
    <t>계광</t>
  </si>
  <si>
    <t>진부</t>
  </si>
  <si>
    <t>문이</t>
  </si>
  <si>
    <t>박금</t>
  </si>
  <si>
    <t>개남</t>
  </si>
  <si>
    <t>눌리</t>
  </si>
  <si>
    <t>영순</t>
  </si>
  <si>
    <t>백립</t>
  </si>
  <si>
    <t>철이</t>
  </si>
  <si>
    <t>우련</t>
  </si>
  <si>
    <t>몽기</t>
  </si>
  <si>
    <t>길</t>
  </si>
  <si>
    <t>창세</t>
  </si>
  <si>
    <t>계동</t>
  </si>
  <si>
    <t>교식</t>
  </si>
  <si>
    <t>황식지</t>
  </si>
  <si>
    <t>세복</t>
  </si>
  <si>
    <t>막천</t>
  </si>
  <si>
    <t>동산</t>
  </si>
  <si>
    <t>숙지</t>
  </si>
  <si>
    <t>황석</t>
  </si>
  <si>
    <t>백생</t>
  </si>
  <si>
    <t>숭</t>
  </si>
  <si>
    <t>석가</t>
  </si>
  <si>
    <t>언국</t>
  </si>
  <si>
    <t>은국</t>
  </si>
  <si>
    <t>은부</t>
  </si>
  <si>
    <t>엇지</t>
  </si>
  <si>
    <t>돌X</t>
  </si>
  <si>
    <t>억상</t>
  </si>
  <si>
    <t>엇석</t>
  </si>
  <si>
    <t>학량</t>
  </si>
  <si>
    <t>최복록</t>
  </si>
  <si>
    <t>만년</t>
  </si>
  <si>
    <t>억지</t>
  </si>
  <si>
    <t>지복</t>
  </si>
  <si>
    <t>사선</t>
  </si>
  <si>
    <t>희간</t>
  </si>
  <si>
    <t>기문</t>
  </si>
  <si>
    <t>근복</t>
  </si>
  <si>
    <t>준생</t>
  </si>
  <si>
    <t>말장</t>
  </si>
  <si>
    <t>전응룡</t>
  </si>
  <si>
    <t>무실</t>
  </si>
  <si>
    <t>대기</t>
  </si>
  <si>
    <t>응덕</t>
  </si>
  <si>
    <t>도관</t>
  </si>
  <si>
    <t>영필</t>
  </si>
  <si>
    <t>희년</t>
  </si>
  <si>
    <t>순애</t>
  </si>
  <si>
    <t>은옥</t>
  </si>
  <si>
    <t>만</t>
  </si>
  <si>
    <t>진안</t>
  </si>
  <si>
    <t>대산</t>
  </si>
  <si>
    <t>진이</t>
  </si>
  <si>
    <t>열금</t>
  </si>
  <si>
    <t>요원</t>
  </si>
  <si>
    <t>선의</t>
  </si>
  <si>
    <t>인공</t>
  </si>
  <si>
    <t>은하</t>
  </si>
  <si>
    <t>개부리</t>
  </si>
  <si>
    <t>관</t>
  </si>
  <si>
    <t>명손</t>
  </si>
  <si>
    <t>시화</t>
  </si>
  <si>
    <t>종해</t>
  </si>
  <si>
    <t>세광</t>
  </si>
  <si>
    <t>개산</t>
  </si>
  <si>
    <t>정덕금</t>
  </si>
  <si>
    <t>부동</t>
  </si>
  <si>
    <t>식겸</t>
  </si>
  <si>
    <t>세몽</t>
  </si>
  <si>
    <t>미동</t>
  </si>
  <si>
    <t>충세</t>
  </si>
  <si>
    <t>유인남</t>
  </si>
  <si>
    <t>순길</t>
  </si>
  <si>
    <t>덕세</t>
  </si>
  <si>
    <t>범</t>
  </si>
  <si>
    <t>익</t>
  </si>
  <si>
    <t>산해</t>
  </si>
  <si>
    <t>일보</t>
  </si>
  <si>
    <t>순억</t>
  </si>
  <si>
    <t>숙</t>
  </si>
  <si>
    <t>조의민</t>
  </si>
  <si>
    <t>박일립</t>
  </si>
  <si>
    <t>막세</t>
  </si>
  <si>
    <t>신운</t>
  </si>
  <si>
    <t>우음동</t>
  </si>
  <si>
    <t>한필</t>
  </si>
  <si>
    <t>옥련</t>
  </si>
  <si>
    <t>계방</t>
  </si>
  <si>
    <t>박몽득</t>
  </si>
  <si>
    <t>득영</t>
  </si>
  <si>
    <t>재우</t>
  </si>
  <si>
    <t>석복</t>
  </si>
  <si>
    <t>문성</t>
  </si>
  <si>
    <t>순상</t>
  </si>
  <si>
    <t>대유</t>
  </si>
  <si>
    <t>몽룡</t>
  </si>
  <si>
    <t>보원</t>
  </si>
  <si>
    <t>국지</t>
  </si>
  <si>
    <t>찬식</t>
  </si>
  <si>
    <t>수벽</t>
  </si>
  <si>
    <t>억정</t>
  </si>
  <si>
    <t>복상</t>
  </si>
  <si>
    <t>조명</t>
  </si>
  <si>
    <t>가선대부겸사복수문장</t>
  </si>
  <si>
    <t>통정대부행공조참의</t>
  </si>
  <si>
    <t>선무랑군자감봉사</t>
  </si>
  <si>
    <t>훈련첨정</t>
  </si>
  <si>
    <t>종사랑참봉</t>
  </si>
  <si>
    <t>통정</t>
  </si>
  <si>
    <t>전력부위사과</t>
  </si>
  <si>
    <t>장사랑기자전참봉</t>
  </si>
  <si>
    <t>통훈대부행칠원현감</t>
  </si>
  <si>
    <t>통훈대부홍원현감</t>
  </si>
  <si>
    <t>원종공신절충장군첨지중추부사</t>
  </si>
  <si>
    <t>선무원종공신행훈련판관</t>
  </si>
  <si>
    <t>선무원종공신어모장군행훈련원판관</t>
  </si>
  <si>
    <t>기자전참봉</t>
  </si>
  <si>
    <t>증가선대부겸동지의금부사어모장군충좌위부사과</t>
  </si>
  <si>
    <t>어모장군갑사내금위</t>
  </si>
  <si>
    <t>훈련주부</t>
  </si>
  <si>
    <t>장사랑통례원인의</t>
  </si>
  <si>
    <t>원종공신어모장군훈련첨정</t>
  </si>
  <si>
    <t>산학별제</t>
  </si>
  <si>
    <t>통정대부행밀양부사</t>
  </si>
  <si>
    <t>어모장군행훈련주부</t>
  </si>
  <si>
    <t>우림위</t>
  </si>
  <si>
    <t>통훈대부행지례현감</t>
  </si>
  <si>
    <t>종사랑훈도</t>
  </si>
  <si>
    <t>통정대부행정평도호부사</t>
  </si>
  <si>
    <t>통훈대부행정평도호부사</t>
  </si>
  <si>
    <t>군공판관</t>
  </si>
  <si>
    <t>어모장군행포이포만호</t>
  </si>
  <si>
    <t>선무랑유곡도찰방</t>
  </si>
  <si>
    <t>선무원종공신주부</t>
  </si>
  <si>
    <t>가선대부행괴산군수</t>
  </si>
  <si>
    <t>증봉직랑</t>
  </si>
  <si>
    <t>증통정대부공조참의</t>
  </si>
  <si>
    <t>승사랑군자감봉사</t>
  </si>
  <si>
    <t>장사랑행함열훈도</t>
  </si>
  <si>
    <t>승사랑군자감참봉</t>
  </si>
  <si>
    <t>통정대부공조참의</t>
  </si>
  <si>
    <t>내금위</t>
  </si>
  <si>
    <t>군공겸사복수문장</t>
  </si>
  <si>
    <t>원종공신부장</t>
  </si>
  <si>
    <t>선교랑원종공신어모장군행훈련원판관</t>
  </si>
  <si>
    <t>선무랑제용감직장</t>
  </si>
  <si>
    <t>며조항첨사</t>
  </si>
  <si>
    <t>선무원종공신판관</t>
  </si>
  <si>
    <t>선무원종공부장</t>
  </si>
  <si>
    <t>선무원종공신부장</t>
  </si>
  <si>
    <t>절충장군선무원종공신</t>
  </si>
  <si>
    <t>선무공신</t>
  </si>
  <si>
    <t>어모장군행훈련원판관부장</t>
  </si>
  <si>
    <t>전판관</t>
  </si>
  <si>
    <t>증자헌대부동지중추부사공조판서겸지의금부사</t>
  </si>
  <si>
    <t>증숭정대부의정부좌찬성겸판의금부사</t>
  </si>
  <si>
    <t>어모장군훈련원첨정</t>
  </si>
  <si>
    <t>증조직역</t>
  </si>
  <si>
    <t>범련</t>
  </si>
  <si>
    <t>탁산</t>
  </si>
  <si>
    <t>일추</t>
  </si>
  <si>
    <t>금X</t>
  </si>
  <si>
    <t>하장</t>
  </si>
  <si>
    <t>건리산</t>
  </si>
  <si>
    <t>둔로</t>
  </si>
  <si>
    <t>구산</t>
  </si>
  <si>
    <t>칠문</t>
  </si>
  <si>
    <t>원금</t>
  </si>
  <si>
    <t>이항</t>
  </si>
  <si>
    <t>일련</t>
  </si>
  <si>
    <t>막손</t>
  </si>
  <si>
    <t>걸수</t>
  </si>
  <si>
    <t>석경</t>
  </si>
  <si>
    <t>흠천</t>
  </si>
  <si>
    <t>인흥</t>
  </si>
  <si>
    <t>안령</t>
  </si>
  <si>
    <t>서응개</t>
  </si>
  <si>
    <t>언이</t>
  </si>
  <si>
    <t>갓고지</t>
  </si>
  <si>
    <t>국정</t>
  </si>
  <si>
    <t>팔립</t>
  </si>
  <si>
    <t>장작필</t>
  </si>
  <si>
    <t>순강</t>
  </si>
  <si>
    <t>귀한</t>
  </si>
  <si>
    <t>몽천</t>
  </si>
  <si>
    <t>천장</t>
  </si>
  <si>
    <t>이견</t>
  </si>
  <si>
    <t>귀학</t>
  </si>
  <si>
    <t>승훈</t>
  </si>
  <si>
    <t>수안</t>
  </si>
  <si>
    <t>항주</t>
  </si>
  <si>
    <t>광보</t>
  </si>
  <si>
    <t>계문</t>
  </si>
  <si>
    <t>말손</t>
  </si>
  <si>
    <t>막련</t>
  </si>
  <si>
    <t>윤정</t>
  </si>
  <si>
    <t>세련</t>
  </si>
  <si>
    <t>진상</t>
  </si>
  <si>
    <t>풍부</t>
  </si>
  <si>
    <t>몽린</t>
  </si>
  <si>
    <t>희정</t>
  </si>
  <si>
    <t>공신</t>
  </si>
  <si>
    <t>신남</t>
  </si>
  <si>
    <t>안석이</t>
  </si>
  <si>
    <t>부지</t>
  </si>
  <si>
    <t>안손</t>
  </si>
  <si>
    <t>천년</t>
  </si>
  <si>
    <t>운림</t>
  </si>
  <si>
    <t>만정</t>
  </si>
  <si>
    <t>종수</t>
  </si>
  <si>
    <t>태방</t>
  </si>
  <si>
    <t>다롱개</t>
  </si>
  <si>
    <t>태천</t>
  </si>
  <si>
    <t>문희</t>
  </si>
  <si>
    <t>걸문</t>
  </si>
  <si>
    <t>종시</t>
  </si>
  <si>
    <t>소석</t>
  </si>
  <si>
    <t>쌍호</t>
  </si>
  <si>
    <t>중재</t>
  </si>
  <si>
    <t>흥급</t>
  </si>
  <si>
    <t>동</t>
  </si>
  <si>
    <t>공이</t>
  </si>
  <si>
    <t>흥발</t>
  </si>
  <si>
    <t>원수</t>
  </si>
  <si>
    <t>희좌</t>
  </si>
  <si>
    <t>참</t>
  </si>
  <si>
    <t>문량</t>
  </si>
  <si>
    <t>여해</t>
  </si>
  <si>
    <t>삼익</t>
  </si>
  <si>
    <t>복견</t>
  </si>
  <si>
    <t>구지</t>
  </si>
  <si>
    <t>중창</t>
  </si>
  <si>
    <t>의영</t>
  </si>
  <si>
    <t>내질산</t>
  </si>
  <si>
    <t>천동</t>
  </si>
  <si>
    <t>백이</t>
  </si>
  <si>
    <t>영손</t>
  </si>
  <si>
    <t>오좌미</t>
  </si>
  <si>
    <t>선유</t>
  </si>
  <si>
    <t>탄</t>
  </si>
  <si>
    <t>흥수</t>
  </si>
  <si>
    <t>응수</t>
  </si>
  <si>
    <t>석송</t>
  </si>
  <si>
    <t>풍걸</t>
  </si>
  <si>
    <t>필수</t>
  </si>
  <si>
    <t>말을손</t>
  </si>
  <si>
    <t>환풍</t>
  </si>
  <si>
    <t>인지</t>
  </si>
  <si>
    <t>세양</t>
  </si>
  <si>
    <t>보</t>
  </si>
  <si>
    <t>기필</t>
  </si>
  <si>
    <t>천부</t>
  </si>
  <si>
    <t>점세</t>
  </si>
  <si>
    <t>말문</t>
  </si>
  <si>
    <t>산수</t>
  </si>
  <si>
    <t>은수</t>
  </si>
  <si>
    <t>계련</t>
  </si>
  <si>
    <t>일호</t>
  </si>
  <si>
    <t>말석</t>
  </si>
  <si>
    <t>만춘</t>
  </si>
  <si>
    <t>구원</t>
  </si>
  <si>
    <t>우음금이</t>
  </si>
  <si>
    <t>관선</t>
  </si>
  <si>
    <t>만봉</t>
  </si>
  <si>
    <t>작석</t>
  </si>
  <si>
    <t>계충</t>
  </si>
  <si>
    <t>증이</t>
  </si>
  <si>
    <t>억X</t>
  </si>
  <si>
    <t>무적</t>
  </si>
  <si>
    <t>창이</t>
  </si>
  <si>
    <t>금걸</t>
  </si>
  <si>
    <t>산호</t>
  </si>
  <si>
    <t>손석</t>
  </si>
  <si>
    <t>억량</t>
  </si>
  <si>
    <t>검금</t>
  </si>
  <si>
    <t>말부</t>
  </si>
  <si>
    <t>창걸</t>
  </si>
  <si>
    <t>갓달</t>
  </si>
  <si>
    <t>시건</t>
  </si>
  <si>
    <t>만문</t>
  </si>
  <si>
    <t>효립</t>
  </si>
  <si>
    <t>자기동</t>
  </si>
  <si>
    <t>춘장</t>
  </si>
  <si>
    <t>천무</t>
  </si>
  <si>
    <t>험동</t>
  </si>
  <si>
    <t>흥종</t>
  </si>
  <si>
    <t>석개</t>
  </si>
  <si>
    <t>군헌</t>
  </si>
  <si>
    <t>사제</t>
  </si>
  <si>
    <t>은손</t>
  </si>
  <si>
    <t>봉화</t>
  </si>
  <si>
    <t>한손</t>
  </si>
  <si>
    <t>검복</t>
  </si>
  <si>
    <t>후걸</t>
  </si>
  <si>
    <t>유금이</t>
  </si>
  <si>
    <t>우영</t>
  </si>
  <si>
    <t>인산</t>
  </si>
  <si>
    <t>즙</t>
  </si>
  <si>
    <t>문동</t>
  </si>
  <si>
    <t>만홍</t>
  </si>
  <si>
    <t>문평</t>
  </si>
  <si>
    <t>북산</t>
  </si>
  <si>
    <t>순련</t>
  </si>
  <si>
    <t>언하</t>
  </si>
  <si>
    <t>춘손</t>
  </si>
  <si>
    <t>의종</t>
  </si>
  <si>
    <t>계</t>
  </si>
  <si>
    <t>안룡</t>
  </si>
  <si>
    <t>몽인</t>
  </si>
  <si>
    <t>막석이</t>
  </si>
  <si>
    <t>여무</t>
  </si>
  <si>
    <t>영조</t>
  </si>
  <si>
    <t>한문</t>
  </si>
  <si>
    <t>덕휘</t>
  </si>
  <si>
    <t>팽년</t>
  </si>
  <si>
    <t>풍실</t>
  </si>
  <si>
    <t>필경</t>
  </si>
  <si>
    <t>차산</t>
  </si>
  <si>
    <t>유종</t>
  </si>
  <si>
    <t>칠만</t>
  </si>
  <si>
    <t>극국</t>
  </si>
  <si>
    <t>천세</t>
  </si>
  <si>
    <t>양춘</t>
  </si>
  <si>
    <t>개천</t>
  </si>
  <si>
    <t>대백</t>
  </si>
  <si>
    <t>해홍</t>
  </si>
  <si>
    <t>마선</t>
  </si>
  <si>
    <t>돌복</t>
  </si>
  <si>
    <t>은생</t>
  </si>
  <si>
    <t>자강</t>
  </si>
  <si>
    <t>령</t>
  </si>
  <si>
    <t>응절</t>
  </si>
  <si>
    <t>한국</t>
  </si>
  <si>
    <t>의민</t>
  </si>
  <si>
    <t>윤간</t>
  </si>
  <si>
    <t>오거</t>
  </si>
  <si>
    <t>중천</t>
  </si>
  <si>
    <t>희걸</t>
  </si>
  <si>
    <t>용</t>
  </si>
  <si>
    <t>고음산</t>
  </si>
  <si>
    <t>기영</t>
  </si>
  <si>
    <t>국화동</t>
  </si>
  <si>
    <t>손우</t>
  </si>
  <si>
    <t>분성</t>
  </si>
  <si>
    <t>숙념</t>
  </si>
  <si>
    <t>송정</t>
  </si>
  <si>
    <t>석근</t>
  </si>
  <si>
    <t>서봉동</t>
  </si>
  <si>
    <t>시직</t>
  </si>
  <si>
    <t>목지</t>
  </si>
  <si>
    <t>해원</t>
  </si>
  <si>
    <t>형도</t>
  </si>
  <si>
    <t>평세</t>
  </si>
  <si>
    <t>필손</t>
  </si>
  <si>
    <t>개망</t>
  </si>
  <si>
    <t>광홍</t>
  </si>
  <si>
    <t>만생</t>
  </si>
  <si>
    <t>대성</t>
  </si>
  <si>
    <t>문일</t>
  </si>
  <si>
    <t>계산</t>
  </si>
  <si>
    <t>원창</t>
  </si>
  <si>
    <t>지손</t>
  </si>
  <si>
    <t>을백</t>
  </si>
  <si>
    <t>인후</t>
  </si>
  <si>
    <t>규년</t>
  </si>
  <si>
    <t>평이</t>
  </si>
  <si>
    <t>갈동</t>
  </si>
  <si>
    <t>승조</t>
  </si>
  <si>
    <t>복실</t>
  </si>
  <si>
    <t>인부</t>
  </si>
  <si>
    <t>종문</t>
  </si>
  <si>
    <t>세남</t>
  </si>
  <si>
    <t>억산</t>
  </si>
  <si>
    <t>우룡</t>
  </si>
  <si>
    <t>계경</t>
  </si>
  <si>
    <t>이추</t>
  </si>
  <si>
    <t>남금</t>
  </si>
  <si>
    <t>인세</t>
  </si>
  <si>
    <t>며응동</t>
  </si>
  <si>
    <t>창수</t>
  </si>
  <si>
    <t>범군</t>
  </si>
  <si>
    <t>득문</t>
  </si>
  <si>
    <t>수석</t>
  </si>
  <si>
    <t>은석</t>
  </si>
  <si>
    <t>정문</t>
  </si>
  <si>
    <t>눌흘</t>
  </si>
  <si>
    <t>은희</t>
  </si>
  <si>
    <t>흑록</t>
  </si>
  <si>
    <t>천보</t>
  </si>
  <si>
    <t>웅</t>
  </si>
  <si>
    <t>성해</t>
  </si>
  <si>
    <t>은문</t>
  </si>
  <si>
    <t>중석</t>
  </si>
  <si>
    <t>응문</t>
  </si>
  <si>
    <t>말종</t>
  </si>
  <si>
    <t>천산</t>
  </si>
  <si>
    <t>군복</t>
  </si>
  <si>
    <t>성언</t>
  </si>
  <si>
    <t>춘발</t>
  </si>
  <si>
    <t>서춘</t>
  </si>
  <si>
    <t>기주</t>
  </si>
  <si>
    <t>시필</t>
  </si>
  <si>
    <t>희식</t>
  </si>
  <si>
    <t>거인</t>
  </si>
  <si>
    <t>득혼</t>
  </si>
  <si>
    <t>윤공</t>
  </si>
  <si>
    <t>우경</t>
  </si>
  <si>
    <t>업강</t>
  </si>
  <si>
    <t>한장</t>
  </si>
  <si>
    <t>박옥남</t>
  </si>
  <si>
    <t>유련</t>
  </si>
  <si>
    <t>청구지</t>
  </si>
  <si>
    <t>청덕</t>
  </si>
  <si>
    <t>학금</t>
  </si>
  <si>
    <t>청</t>
  </si>
  <si>
    <t>지공</t>
  </si>
  <si>
    <t>오</t>
  </si>
  <si>
    <t>섬금</t>
  </si>
  <si>
    <t>개풍지</t>
  </si>
  <si>
    <t>담부</t>
  </si>
  <si>
    <t>억</t>
  </si>
  <si>
    <t>세희</t>
  </si>
  <si>
    <t>춘일</t>
  </si>
  <si>
    <t>명부</t>
  </si>
  <si>
    <t>두명</t>
  </si>
  <si>
    <t>돌생</t>
  </si>
  <si>
    <t>억영</t>
  </si>
  <si>
    <t>의란</t>
  </si>
  <si>
    <t>극해</t>
  </si>
  <si>
    <t>견룡</t>
  </si>
  <si>
    <t>일운</t>
  </si>
  <si>
    <t>벽실</t>
  </si>
  <si>
    <t>억령</t>
  </si>
  <si>
    <t>원숙</t>
  </si>
  <si>
    <t>지형</t>
  </si>
  <si>
    <t>필이</t>
  </si>
  <si>
    <t>극호</t>
  </si>
  <si>
    <t>세문</t>
  </si>
  <si>
    <t>영득</t>
  </si>
  <si>
    <t>거시지</t>
  </si>
  <si>
    <t>부취</t>
  </si>
  <si>
    <t>수지</t>
  </si>
  <si>
    <t>몽상</t>
  </si>
  <si>
    <t>언봉</t>
  </si>
  <si>
    <t>이언</t>
  </si>
  <si>
    <t>호진</t>
  </si>
  <si>
    <t>허지</t>
  </si>
  <si>
    <t>국남</t>
  </si>
  <si>
    <t>귀설</t>
  </si>
  <si>
    <t>금이산</t>
  </si>
  <si>
    <t>옥경</t>
  </si>
  <si>
    <t>수손</t>
  </si>
  <si>
    <t>증조명</t>
  </si>
  <si>
    <t>증가선대부동지중추부사</t>
  </si>
  <si>
    <t>충좌위좌부장</t>
  </si>
  <si>
    <t>갑사</t>
  </si>
  <si>
    <t>절충장군행중추부사</t>
  </si>
  <si>
    <t>권지훈련봉사</t>
  </si>
  <si>
    <t>전력부위수문장</t>
  </si>
  <si>
    <t>증가선대부한성부우윤</t>
  </si>
  <si>
    <t>가의대부동지중추부사</t>
  </si>
  <si>
    <t>수노</t>
  </si>
  <si>
    <t>절충첨지중추부사</t>
  </si>
  <si>
    <t>통훈대부상의원직장</t>
  </si>
  <si>
    <t>어모장군훈련원정</t>
  </si>
  <si>
    <t>훈련별포</t>
  </si>
  <si>
    <t>병절교위도총부도사</t>
  </si>
  <si>
    <t>사노내노</t>
  </si>
  <si>
    <t>증통정대부승정원좌승지겸경연참찬관행통훈대부영동현감청주진관병마절제도위</t>
  </si>
  <si>
    <t>선무랑직장</t>
  </si>
  <si>
    <t>선무랑수군자감주부</t>
  </si>
  <si>
    <t>어모장군권지훈련원봉사</t>
  </si>
  <si>
    <t>통훈대부행적성현감</t>
  </si>
  <si>
    <t>가선대부함경도관찰사겸병마수군절도사함흥부윤</t>
  </si>
  <si>
    <t>통훈대부행사헌부감찰</t>
  </si>
  <si>
    <t>어모장군행훈련원첨정</t>
  </si>
  <si>
    <t>계공랑</t>
  </si>
  <si>
    <t>전빈사참봉</t>
  </si>
  <si>
    <t>선무랑기자전참봉</t>
  </si>
  <si>
    <t>통훈대부행진위현령</t>
  </si>
  <si>
    <t>제용감참봉</t>
  </si>
  <si>
    <t>외조직역</t>
  </si>
  <si>
    <t>봉X</t>
  </si>
  <si>
    <t>민이</t>
  </si>
  <si>
    <t>팔산</t>
  </si>
  <si>
    <t>안춘X</t>
  </si>
  <si>
    <t>박정복</t>
  </si>
  <si>
    <t>서귀산</t>
  </si>
  <si>
    <t>최말련</t>
  </si>
  <si>
    <t>문일개</t>
  </si>
  <si>
    <t>권천로</t>
  </si>
  <si>
    <t>조석상</t>
  </si>
  <si>
    <t>손남</t>
  </si>
  <si>
    <t>손춘립</t>
  </si>
  <si>
    <t>풍이</t>
  </si>
  <si>
    <t>조원</t>
  </si>
  <si>
    <t>한억</t>
  </si>
  <si>
    <t>황상문</t>
  </si>
  <si>
    <t>서일상</t>
  </si>
  <si>
    <t>전작</t>
  </si>
  <si>
    <t>정춘복</t>
  </si>
  <si>
    <t>서계일</t>
  </si>
  <si>
    <t>일승</t>
  </si>
  <si>
    <t>대수</t>
  </si>
  <si>
    <t>윤막남</t>
  </si>
  <si>
    <t>최언남</t>
  </si>
  <si>
    <t>박언산</t>
  </si>
  <si>
    <t>윤산이</t>
  </si>
  <si>
    <t>박돌이</t>
  </si>
  <si>
    <t>만종</t>
  </si>
  <si>
    <t>한운백</t>
  </si>
  <si>
    <t>오작지</t>
  </si>
  <si>
    <t>안개남</t>
  </si>
  <si>
    <t>서귀세</t>
  </si>
  <si>
    <t>장태복</t>
  </si>
  <si>
    <t>허몽진</t>
  </si>
  <si>
    <t>서시태</t>
  </si>
  <si>
    <t>최동준</t>
  </si>
  <si>
    <t>소후남</t>
  </si>
  <si>
    <t>송시관</t>
  </si>
  <si>
    <t>정담</t>
  </si>
  <si>
    <t>윤의경</t>
  </si>
  <si>
    <t>최돌세</t>
  </si>
  <si>
    <t>강대봉</t>
  </si>
  <si>
    <t>손삼성</t>
  </si>
  <si>
    <t>조문</t>
  </si>
  <si>
    <t>하귀</t>
  </si>
  <si>
    <t>한성종</t>
  </si>
  <si>
    <t>신갯동</t>
  </si>
  <si>
    <t>석보경</t>
  </si>
  <si>
    <t>박대부</t>
  </si>
  <si>
    <t>성철명</t>
  </si>
  <si>
    <t>수동</t>
  </si>
  <si>
    <t>중금</t>
  </si>
  <si>
    <t>안호</t>
  </si>
  <si>
    <t>정원복</t>
  </si>
  <si>
    <t>배산동</t>
  </si>
  <si>
    <t>진종내</t>
  </si>
  <si>
    <t>정신원</t>
  </si>
  <si>
    <t>오수어</t>
  </si>
  <si>
    <t>서정립</t>
  </si>
  <si>
    <t>서덕인</t>
  </si>
  <si>
    <t>유유선</t>
  </si>
  <si>
    <t>서정연</t>
  </si>
  <si>
    <t>정금금</t>
  </si>
  <si>
    <t>송희</t>
  </si>
  <si>
    <t>곽대봉</t>
  </si>
  <si>
    <t>구어둔</t>
  </si>
  <si>
    <t>변홍민</t>
  </si>
  <si>
    <t>서귀서</t>
  </si>
  <si>
    <t>윤애운</t>
  </si>
  <si>
    <t>정말복</t>
  </si>
  <si>
    <t>무주</t>
  </si>
  <si>
    <t>손광계</t>
  </si>
  <si>
    <t>박명복</t>
  </si>
  <si>
    <t>유유동</t>
  </si>
  <si>
    <t>막선</t>
  </si>
  <si>
    <t>응서</t>
  </si>
  <si>
    <t>박응련</t>
  </si>
  <si>
    <t>박순</t>
  </si>
  <si>
    <t>언걸</t>
  </si>
  <si>
    <t>신명학</t>
  </si>
  <si>
    <t>장구룡</t>
  </si>
  <si>
    <t>하운금</t>
  </si>
  <si>
    <t>장귀룡</t>
  </si>
  <si>
    <t>신귀인</t>
  </si>
  <si>
    <t>강계남</t>
  </si>
  <si>
    <t>억척</t>
  </si>
  <si>
    <t>하운수</t>
  </si>
  <si>
    <t>문응세</t>
  </si>
  <si>
    <t>최장수</t>
  </si>
  <si>
    <t>박옥장</t>
  </si>
  <si>
    <t>서대인</t>
  </si>
  <si>
    <t>박응부</t>
  </si>
  <si>
    <t>박정석</t>
  </si>
  <si>
    <t>장봉명</t>
  </si>
  <si>
    <t>박춘</t>
  </si>
  <si>
    <t>우봉손</t>
  </si>
  <si>
    <t>정응부</t>
  </si>
  <si>
    <t>박소복</t>
  </si>
  <si>
    <t>강풍</t>
  </si>
  <si>
    <t>박수문</t>
  </si>
  <si>
    <t>황중세</t>
  </si>
  <si>
    <t>윤응복</t>
  </si>
  <si>
    <t>안남</t>
  </si>
  <si>
    <t>정비륙</t>
  </si>
  <si>
    <t>장은복</t>
  </si>
  <si>
    <t>윤자선</t>
  </si>
  <si>
    <t>어련</t>
  </si>
  <si>
    <t>박실동</t>
  </si>
  <si>
    <t>정효복</t>
  </si>
  <si>
    <t>박시동</t>
  </si>
  <si>
    <t>윤환</t>
  </si>
  <si>
    <t>배언진</t>
  </si>
  <si>
    <t>구달마</t>
  </si>
  <si>
    <t>강덕순</t>
  </si>
  <si>
    <t>변태영</t>
  </si>
  <si>
    <t>박담</t>
  </si>
  <si>
    <t>박팔산</t>
  </si>
  <si>
    <t>정량</t>
  </si>
  <si>
    <t>엄추일</t>
  </si>
  <si>
    <t>황금산</t>
  </si>
  <si>
    <t>조헌문</t>
  </si>
  <si>
    <t>황룡</t>
  </si>
  <si>
    <t>최수의</t>
  </si>
  <si>
    <t>황막덕</t>
  </si>
  <si>
    <t>장원동</t>
  </si>
  <si>
    <t>손후일</t>
  </si>
  <si>
    <t>조생</t>
  </si>
  <si>
    <t>백소련</t>
  </si>
  <si>
    <t>정태영</t>
  </si>
  <si>
    <t>권득우</t>
  </si>
  <si>
    <t>최수우</t>
  </si>
  <si>
    <t>정춘내</t>
  </si>
  <si>
    <t>황발</t>
  </si>
  <si>
    <t>조대중</t>
  </si>
  <si>
    <t>억만</t>
  </si>
  <si>
    <t>장수복</t>
  </si>
  <si>
    <t>조허질문</t>
  </si>
  <si>
    <t>정신립</t>
  </si>
  <si>
    <t>변덕인</t>
  </si>
  <si>
    <t>서만</t>
  </si>
  <si>
    <t>진동이</t>
  </si>
  <si>
    <t>정소복</t>
  </si>
  <si>
    <t>정가의</t>
  </si>
  <si>
    <t>박구모금</t>
  </si>
  <si>
    <t>장진국</t>
  </si>
  <si>
    <t>변봉우</t>
  </si>
  <si>
    <t>강석수</t>
  </si>
  <si>
    <t>정만진</t>
  </si>
  <si>
    <t>최말수</t>
  </si>
  <si>
    <t>최영복</t>
  </si>
  <si>
    <t>신인갑</t>
  </si>
  <si>
    <t>윤종</t>
  </si>
  <si>
    <t>송득룡</t>
  </si>
  <si>
    <t>고효민</t>
  </si>
  <si>
    <t>장수일</t>
  </si>
  <si>
    <t>박흥주</t>
  </si>
  <si>
    <t>최태선</t>
  </si>
  <si>
    <t>변일상</t>
  </si>
  <si>
    <t>천생</t>
  </si>
  <si>
    <t>합이</t>
  </si>
  <si>
    <t>강춘일</t>
  </si>
  <si>
    <t>가미</t>
  </si>
  <si>
    <t>걸이</t>
  </si>
  <si>
    <t>조막복</t>
  </si>
  <si>
    <t>박모두지</t>
  </si>
  <si>
    <t>최목</t>
  </si>
  <si>
    <t>허준복</t>
  </si>
  <si>
    <t>조말립</t>
  </si>
  <si>
    <t>금수</t>
  </si>
  <si>
    <t>윤세</t>
  </si>
  <si>
    <t>박덕상</t>
  </si>
  <si>
    <t>종춘</t>
  </si>
  <si>
    <t>한줏금</t>
  </si>
  <si>
    <t>신원</t>
  </si>
  <si>
    <t>귀란</t>
  </si>
  <si>
    <t>윤경</t>
  </si>
  <si>
    <t>최말남</t>
  </si>
  <si>
    <t>민성인</t>
  </si>
  <si>
    <t>조옹성</t>
  </si>
  <si>
    <t>최언수</t>
  </si>
  <si>
    <t>최막동</t>
  </si>
  <si>
    <t>조득명</t>
  </si>
  <si>
    <t>안복</t>
  </si>
  <si>
    <t>강문세</t>
  </si>
  <si>
    <t>문막내</t>
  </si>
  <si>
    <t>박종호</t>
  </si>
  <si>
    <t>강말남</t>
  </si>
  <si>
    <t>안을생</t>
  </si>
  <si>
    <t>한성복</t>
  </si>
  <si>
    <t>황검</t>
  </si>
  <si>
    <t>최복</t>
  </si>
  <si>
    <t>신인생</t>
  </si>
  <si>
    <t>강돌수</t>
  </si>
  <si>
    <t>근천</t>
  </si>
  <si>
    <t>오말룡</t>
  </si>
  <si>
    <t>박모리금이</t>
  </si>
  <si>
    <t>강사인</t>
  </si>
  <si>
    <t>강무련</t>
  </si>
  <si>
    <t>강시동</t>
  </si>
  <si>
    <t>장두원</t>
  </si>
  <si>
    <t>안진</t>
  </si>
  <si>
    <t>박호생</t>
  </si>
  <si>
    <t>숭이</t>
  </si>
  <si>
    <t>검수</t>
  </si>
  <si>
    <t>말천</t>
  </si>
  <si>
    <t>박이창</t>
  </si>
  <si>
    <t>북사리</t>
  </si>
  <si>
    <t>신인</t>
  </si>
  <si>
    <t>중남</t>
  </si>
  <si>
    <t>강연수</t>
  </si>
  <si>
    <t>변인각</t>
  </si>
  <si>
    <t>백말세</t>
  </si>
  <si>
    <t>정수만</t>
  </si>
  <si>
    <t>박필세</t>
  </si>
  <si>
    <t>윤희남</t>
  </si>
  <si>
    <t>서순생</t>
  </si>
  <si>
    <t>박숙</t>
  </si>
  <si>
    <t>배순남</t>
  </si>
  <si>
    <t>박홍남</t>
  </si>
  <si>
    <t>예구립</t>
  </si>
  <si>
    <t>박춘계</t>
  </si>
  <si>
    <t>박필서</t>
  </si>
  <si>
    <t>문응남</t>
  </si>
  <si>
    <t>엄춘량</t>
  </si>
  <si>
    <t>배손</t>
  </si>
  <si>
    <t>주풍년</t>
  </si>
  <si>
    <t>엄추X</t>
  </si>
  <si>
    <t>추안석</t>
  </si>
  <si>
    <t>서상검</t>
  </si>
  <si>
    <t>박애운</t>
  </si>
  <si>
    <t>박양립</t>
  </si>
  <si>
    <t>장추인</t>
  </si>
  <si>
    <t>강문</t>
  </si>
  <si>
    <t>박기룡</t>
  </si>
  <si>
    <t>윤막금</t>
  </si>
  <si>
    <t>곽창후</t>
  </si>
  <si>
    <t>강금부</t>
  </si>
  <si>
    <t>걸양</t>
  </si>
  <si>
    <t>영산</t>
  </si>
  <si>
    <t>황산</t>
  </si>
  <si>
    <t>황돌이</t>
  </si>
  <si>
    <t>개수</t>
  </si>
  <si>
    <t>오일남</t>
  </si>
  <si>
    <t>서종민</t>
  </si>
  <si>
    <t>장칠생</t>
  </si>
  <si>
    <t>한줏금이</t>
  </si>
  <si>
    <t>최경상</t>
  </si>
  <si>
    <t>천태산</t>
  </si>
  <si>
    <t>문청우</t>
  </si>
  <si>
    <t>박순부</t>
  </si>
  <si>
    <t>최응화</t>
  </si>
  <si>
    <t>예국영</t>
  </si>
  <si>
    <t>배평수</t>
  </si>
  <si>
    <t>신덕룡</t>
  </si>
  <si>
    <t>응해</t>
  </si>
  <si>
    <t>최학지</t>
  </si>
  <si>
    <t>박련</t>
  </si>
  <si>
    <t>권득형</t>
  </si>
  <si>
    <t>막금이</t>
  </si>
  <si>
    <t>채원서</t>
  </si>
  <si>
    <t>전덕운</t>
  </si>
  <si>
    <t>박충민</t>
  </si>
  <si>
    <t>전종룡</t>
  </si>
  <si>
    <t>백동백</t>
  </si>
  <si>
    <t>하몽남</t>
  </si>
  <si>
    <t>배선우</t>
  </si>
  <si>
    <t>정말남</t>
  </si>
  <si>
    <t>강영남</t>
  </si>
  <si>
    <t>정근남</t>
  </si>
  <si>
    <t>문문립</t>
  </si>
  <si>
    <t>정원지</t>
  </si>
  <si>
    <t>신수남</t>
  </si>
  <si>
    <t>문봉립</t>
  </si>
  <si>
    <t>정인호</t>
  </si>
  <si>
    <t>최돌금이</t>
  </si>
  <si>
    <t>장일남</t>
  </si>
  <si>
    <t>정자경</t>
  </si>
  <si>
    <t>송득일</t>
  </si>
  <si>
    <t>최산복</t>
  </si>
  <si>
    <t>최응복</t>
  </si>
  <si>
    <t>박말세</t>
  </si>
  <si>
    <t>신춘명</t>
  </si>
  <si>
    <t>장귀복</t>
  </si>
  <si>
    <t>신충명</t>
  </si>
  <si>
    <t>매동</t>
  </si>
  <si>
    <t>선기</t>
  </si>
  <si>
    <t>손돌이</t>
  </si>
  <si>
    <t>표원</t>
  </si>
  <si>
    <t>정영창</t>
  </si>
  <si>
    <t>박기상</t>
  </si>
  <si>
    <t>박계립</t>
  </si>
  <si>
    <t>손금생</t>
  </si>
  <si>
    <t>정기남</t>
  </si>
  <si>
    <t>줏금이</t>
  </si>
  <si>
    <t>함순산</t>
  </si>
  <si>
    <t>안청우</t>
  </si>
  <si>
    <t>홍동금</t>
  </si>
  <si>
    <t>계훈</t>
  </si>
  <si>
    <t>서필생</t>
  </si>
  <si>
    <t>정허</t>
  </si>
  <si>
    <t>박대룡</t>
  </si>
  <si>
    <t>배성립</t>
  </si>
  <si>
    <t>박진</t>
  </si>
  <si>
    <t>곽주</t>
  </si>
  <si>
    <t>황윤동</t>
  </si>
  <si>
    <t>곽재우</t>
  </si>
  <si>
    <t>박림</t>
  </si>
  <si>
    <t>최시금</t>
  </si>
  <si>
    <t>전숙</t>
  </si>
  <si>
    <t>박선남</t>
  </si>
  <si>
    <t>윤문</t>
  </si>
  <si>
    <t>돌련</t>
  </si>
  <si>
    <t>황범동</t>
  </si>
  <si>
    <t>신원경</t>
  </si>
  <si>
    <t>정대복</t>
  </si>
  <si>
    <t>지일문</t>
  </si>
  <si>
    <t>도순정</t>
  </si>
  <si>
    <t>구올미</t>
  </si>
  <si>
    <t>조덕이</t>
  </si>
  <si>
    <t>원사립</t>
  </si>
  <si>
    <t>허명선</t>
  </si>
  <si>
    <t>최돌금</t>
  </si>
  <si>
    <t>박원의</t>
  </si>
  <si>
    <t>박막생</t>
  </si>
  <si>
    <t>최금이</t>
  </si>
  <si>
    <t>박검산</t>
  </si>
  <si>
    <t>강수남</t>
  </si>
  <si>
    <t>서금금</t>
  </si>
  <si>
    <t>장희부</t>
  </si>
  <si>
    <t>배석동</t>
  </si>
  <si>
    <t>풍상</t>
  </si>
  <si>
    <t>최수원</t>
  </si>
  <si>
    <t>전윤룡</t>
  </si>
  <si>
    <t>박준룡</t>
  </si>
  <si>
    <t>백연수</t>
  </si>
  <si>
    <t>홍세성</t>
  </si>
  <si>
    <t>춘돌이</t>
  </si>
  <si>
    <t>오천회</t>
  </si>
  <si>
    <t>정일금</t>
  </si>
  <si>
    <t>황복</t>
  </si>
  <si>
    <t>조남</t>
  </si>
  <si>
    <t>득봉</t>
  </si>
  <si>
    <t>희산</t>
  </si>
  <si>
    <t>우음산</t>
  </si>
  <si>
    <t>정일복</t>
  </si>
  <si>
    <t>산돌이</t>
  </si>
  <si>
    <t>현수양</t>
  </si>
  <si>
    <t>정백금이</t>
  </si>
  <si>
    <t>마문련</t>
  </si>
  <si>
    <t>석금이</t>
  </si>
  <si>
    <t>손계홍</t>
  </si>
  <si>
    <t>신순복</t>
  </si>
  <si>
    <t>오돌산</t>
  </si>
  <si>
    <t>얼읍금</t>
  </si>
  <si>
    <t>주익문</t>
  </si>
  <si>
    <t>송우</t>
  </si>
  <si>
    <t>황순지</t>
  </si>
  <si>
    <t>조춘성</t>
  </si>
  <si>
    <t>전치</t>
  </si>
  <si>
    <t>정막란</t>
  </si>
  <si>
    <t>천거수</t>
  </si>
  <si>
    <t>배운</t>
  </si>
  <si>
    <t>홍억</t>
  </si>
  <si>
    <t>황희</t>
  </si>
  <si>
    <t>박필원</t>
  </si>
  <si>
    <t>장준생</t>
  </si>
  <si>
    <t>윤시평</t>
  </si>
  <si>
    <t>황남</t>
  </si>
  <si>
    <t>박언우</t>
  </si>
  <si>
    <t>석춘생</t>
  </si>
  <si>
    <t>서의지</t>
  </si>
  <si>
    <t>서인세</t>
  </si>
  <si>
    <t>윤엇산</t>
  </si>
  <si>
    <t>신문</t>
  </si>
  <si>
    <t>정수인</t>
  </si>
  <si>
    <t>서금생</t>
  </si>
  <si>
    <t>홍귀이</t>
  </si>
  <si>
    <t>백선</t>
  </si>
  <si>
    <t>전효종</t>
  </si>
  <si>
    <t>박애복</t>
  </si>
  <si>
    <t>재명</t>
  </si>
  <si>
    <t>매종</t>
  </si>
  <si>
    <t>석규</t>
  </si>
  <si>
    <t>천손</t>
  </si>
  <si>
    <t>황덕지</t>
  </si>
  <si>
    <t>박담이</t>
  </si>
  <si>
    <t>추감석</t>
  </si>
  <si>
    <t>우축생</t>
  </si>
  <si>
    <t>정은주</t>
  </si>
  <si>
    <t>최련</t>
  </si>
  <si>
    <t>신귀일</t>
  </si>
  <si>
    <t>안춘학</t>
  </si>
  <si>
    <t>최덕우</t>
  </si>
  <si>
    <t>최만세</t>
  </si>
  <si>
    <t>곽영남</t>
  </si>
  <si>
    <t>박춘학</t>
  </si>
  <si>
    <t>홍맹원</t>
  </si>
  <si>
    <t>장언남</t>
  </si>
  <si>
    <t>박계생</t>
  </si>
  <si>
    <t>박귀복</t>
  </si>
  <si>
    <t>강동</t>
  </si>
  <si>
    <t>박금상</t>
  </si>
  <si>
    <t>지대춘</t>
  </si>
  <si>
    <t>서언홍</t>
  </si>
  <si>
    <t>박송</t>
  </si>
  <si>
    <t>최부실</t>
  </si>
  <si>
    <t>권옥남</t>
  </si>
  <si>
    <t>억련</t>
  </si>
  <si>
    <t>조훈</t>
  </si>
  <si>
    <t>황응록</t>
  </si>
  <si>
    <t>소몽학</t>
  </si>
  <si>
    <t>변일동</t>
  </si>
  <si>
    <t>신구년</t>
  </si>
  <si>
    <t>손웅</t>
  </si>
  <si>
    <t>성이도</t>
  </si>
  <si>
    <t>정지운</t>
  </si>
  <si>
    <t>전의수</t>
  </si>
  <si>
    <t>설동</t>
  </si>
  <si>
    <t>강세원</t>
  </si>
  <si>
    <t>정생이</t>
  </si>
  <si>
    <t>허귀련</t>
  </si>
  <si>
    <t>지걸</t>
  </si>
  <si>
    <t>돈석</t>
  </si>
  <si>
    <t>송산석</t>
  </si>
  <si>
    <t>자근금</t>
  </si>
  <si>
    <t>박일금</t>
  </si>
  <si>
    <t>보수</t>
  </si>
  <si>
    <t>박근</t>
  </si>
  <si>
    <t>임함</t>
  </si>
  <si>
    <t>정흘</t>
  </si>
  <si>
    <t>강득립</t>
  </si>
  <si>
    <t>무경</t>
  </si>
  <si>
    <t>신응명</t>
  </si>
  <si>
    <t>윤동</t>
  </si>
  <si>
    <t>정술</t>
  </si>
  <si>
    <t>황달</t>
  </si>
  <si>
    <t>강정손</t>
  </si>
  <si>
    <t>갈중근</t>
  </si>
  <si>
    <t>곽명</t>
  </si>
  <si>
    <t>경남</t>
  </si>
  <si>
    <t>박갈산</t>
  </si>
  <si>
    <t>권세인</t>
  </si>
  <si>
    <t>의변</t>
  </si>
  <si>
    <t>최만복</t>
  </si>
  <si>
    <t>서세검</t>
  </si>
  <si>
    <t>외조명</t>
  </si>
  <si>
    <t>상X</t>
  </si>
  <si>
    <t>장기</t>
  </si>
  <si>
    <t>신녕</t>
  </si>
  <si>
    <t>비안</t>
  </si>
  <si>
    <t>청송</t>
  </si>
  <si>
    <t>익산</t>
  </si>
  <si>
    <t>함양</t>
  </si>
  <si>
    <t>연안</t>
  </si>
  <si>
    <t>막계</t>
  </si>
  <si>
    <t>금주</t>
  </si>
  <si>
    <t>안악</t>
  </si>
  <si>
    <t>곡성</t>
  </si>
  <si>
    <t>오산</t>
  </si>
  <si>
    <t>하양</t>
  </si>
  <si>
    <t>고양</t>
  </si>
  <si>
    <t>회덕</t>
  </si>
  <si>
    <t>철성</t>
  </si>
  <si>
    <t>계안</t>
  </si>
  <si>
    <t>담양</t>
  </si>
  <si>
    <t>금계</t>
  </si>
  <si>
    <t>흥양</t>
  </si>
  <si>
    <t>외본</t>
  </si>
  <si>
    <t>年度</t>
  </si>
  <si>
    <t>面名</t>
  </si>
  <si>
    <t>면명</t>
  </si>
  <si>
    <t>順番</t>
  </si>
  <si>
    <t>主戶</t>
  </si>
  <si>
    <t>주호</t>
  </si>
  <si>
    <t>自召史</t>
  </si>
  <si>
    <t>金自之</t>
  </si>
  <si>
    <t>父驛保不喩騎保日守,曾祖私奴不喩水保,外祖私奴不喩正兵</t>
  </si>
  <si>
    <t>自德</t>
  </si>
  <si>
    <t>X午</t>
  </si>
  <si>
    <t>X오</t>
  </si>
  <si>
    <t>X巳</t>
  </si>
  <si>
    <t>X사</t>
  </si>
  <si>
    <t>蘇道伊</t>
  </si>
  <si>
    <r>
      <rPr>
        <sz val="10"/>
        <rFont val="MS Gothic"/>
        <family val="3"/>
        <charset val="128"/>
      </rPr>
      <t>頤</t>
    </r>
  </si>
  <si>
    <t>X金</t>
  </si>
  <si>
    <t>X금</t>
  </si>
  <si>
    <t>加德</t>
  </si>
  <si>
    <t>內介</t>
  </si>
  <si>
    <t>注介</t>
  </si>
  <si>
    <t>自龍</t>
  </si>
  <si>
    <t>者金</t>
  </si>
  <si>
    <t>內香</t>
  </si>
  <si>
    <t>自今</t>
  </si>
  <si>
    <t>父私奴不喩良丁,曾祖學生不喩通訓大夫司宰監正</t>
  </si>
  <si>
    <t>父私奴不喩正兵,曾祖學生不喩通訓大夫司宰監正</t>
  </si>
  <si>
    <t>自春</t>
  </si>
  <si>
    <t>自介</t>
  </si>
  <si>
    <t>論X</t>
  </si>
  <si>
    <t>御保不喩府案付忠贊衛,祖正不喩軍功主簿唜男不喩起南</t>
  </si>
  <si>
    <t>祖正兵愛立不喩世光,曾祖正兵莫立不喩斗明</t>
  </si>
  <si>
    <t>自良</t>
  </si>
  <si>
    <t>自分</t>
  </si>
  <si>
    <t>父騎保不喩武學,曾祖正兵億宗不喩前判官明榑</t>
  </si>
  <si>
    <t>父正兵不喩主簿重,祖正兵孫不喩時和</t>
  </si>
  <si>
    <r>
      <t>自</t>
    </r>
    <r>
      <rPr>
        <sz val="10"/>
        <rFont val="MS Gothic"/>
        <family val="3"/>
        <charset val="128"/>
      </rPr>
      <t>礼</t>
    </r>
  </si>
  <si>
    <t>京步兵不喩府案付忠贊衛,祖正兵不喩軍功主簿唜男不喩起南</t>
  </si>
  <si>
    <t>自同</t>
  </si>
  <si>
    <t>自金</t>
  </si>
  <si>
    <t>自發</t>
  </si>
  <si>
    <t>自男</t>
  </si>
  <si>
    <t>X奴</t>
  </si>
  <si>
    <t>X노</t>
  </si>
  <si>
    <t>X寅</t>
  </si>
  <si>
    <t>祖正兵不喩騎保,騎保不喩學生瑞春</t>
  </si>
  <si>
    <t>父騎保山伊不喩仲山,曾祖正兵應㐎里不喩武學應文</t>
  </si>
  <si>
    <t>內京</t>
  </si>
  <si>
    <t>自進</t>
  </si>
  <si>
    <t>內進</t>
  </si>
  <si>
    <t>億先不喩唜每,主慶州居幼學曺弘日不喩溫陽居生員南次金</t>
  </si>
  <si>
    <t>乭X</t>
  </si>
  <si>
    <r>
      <rPr>
        <sz val="10"/>
        <rFont val="MS Gothic"/>
        <family val="3"/>
        <charset val="128"/>
      </rPr>
      <t>礼</t>
    </r>
  </si>
  <si>
    <t>內丁</t>
  </si>
  <si>
    <t>自者未</t>
  </si>
  <si>
    <t>自立不喩自者未</t>
  </si>
  <si>
    <t>X母</t>
  </si>
  <si>
    <t>X모</t>
  </si>
  <si>
    <t>訥介</t>
  </si>
  <si>
    <r>
      <t>內</t>
    </r>
    <r>
      <rPr>
        <sz val="10"/>
        <rFont val="MS Gothic"/>
        <family val="3"/>
        <charset val="128"/>
      </rPr>
      <t>礼</t>
    </r>
  </si>
  <si>
    <t>自每</t>
  </si>
  <si>
    <t>二祖不知,主上同</t>
  </si>
  <si>
    <t>自禮</t>
  </si>
  <si>
    <t>自化</t>
  </si>
  <si>
    <t>X然</t>
  </si>
  <si>
    <t>X연</t>
  </si>
  <si>
    <t>自連</t>
  </si>
  <si>
    <t>內山</t>
  </si>
  <si>
    <t>X龍</t>
  </si>
  <si>
    <t>X룡</t>
  </si>
  <si>
    <r>
      <rPr>
        <sz val="10"/>
        <rFont val="맑은 고딕 Semilight"/>
        <family val="3"/>
        <charset val="129"/>
      </rPr>
      <t>瓃</t>
    </r>
  </si>
  <si>
    <t>內正</t>
  </si>
  <si>
    <r>
      <rPr>
        <sz val="10"/>
        <rFont val="맑은 고딕 Semilight"/>
        <family val="3"/>
        <charset val="129"/>
      </rPr>
      <t>熽</t>
    </r>
  </si>
  <si>
    <t>X石</t>
  </si>
  <si>
    <t>X석</t>
  </si>
  <si>
    <t>X玉</t>
  </si>
  <si>
    <t>X옥</t>
  </si>
  <si>
    <t>正兵不喩振武原從功臣,曾祖正兵不喩宣務原從功臣主簿應良</t>
  </si>
  <si>
    <r>
      <rPr>
        <sz val="10"/>
        <rFont val="MS Gothic"/>
        <family val="3"/>
        <charset val="128"/>
      </rPr>
      <t>乱</t>
    </r>
  </si>
  <si>
    <t>汗X</t>
  </si>
  <si>
    <t>內春</t>
  </si>
  <si>
    <t>小進</t>
  </si>
  <si>
    <t>X進</t>
  </si>
  <si>
    <t>X진</t>
  </si>
  <si>
    <t>嚴秋X</t>
  </si>
  <si>
    <t>金䪪X</t>
  </si>
  <si>
    <t>X道</t>
  </si>
  <si>
    <t>X도</t>
  </si>
  <si>
    <t>金X音山</t>
  </si>
  <si>
    <r>
      <rPr>
        <sz val="10"/>
        <rFont val="MS Gothic"/>
        <family val="3"/>
        <charset val="128"/>
      </rPr>
      <t>竒</t>
    </r>
  </si>
  <si>
    <t>自上</t>
  </si>
  <si>
    <t>內德</t>
  </si>
  <si>
    <r>
      <rPr>
        <sz val="10"/>
        <rFont val="맑은 고딕 Semilight"/>
        <family val="3"/>
        <charset val="129"/>
      </rPr>
      <t>濈</t>
    </r>
  </si>
  <si>
    <t>自奉</t>
  </si>
  <si>
    <t>X屳</t>
  </si>
  <si>
    <t>X선</t>
  </si>
  <si>
    <t>朱自同</t>
  </si>
  <si>
    <t>戒X</t>
  </si>
  <si>
    <t>私X</t>
  </si>
  <si>
    <t>自乃</t>
  </si>
  <si>
    <t>自玉</t>
  </si>
  <si>
    <t>自者只</t>
  </si>
  <si>
    <t>X子</t>
  </si>
  <si>
    <t>X자</t>
  </si>
  <si>
    <t>X達</t>
  </si>
  <si>
    <t>X달</t>
  </si>
  <si>
    <t>億X</t>
  </si>
  <si>
    <t>金X億</t>
  </si>
  <si>
    <t>云X</t>
  </si>
  <si>
    <t>者石</t>
  </si>
  <si>
    <t>內連</t>
  </si>
  <si>
    <t>X民</t>
  </si>
  <si>
    <t>X민</t>
  </si>
  <si>
    <t>X南</t>
  </si>
  <si>
    <t>X남</t>
  </si>
  <si>
    <t>目上</t>
  </si>
  <si>
    <t>內毛</t>
  </si>
  <si>
    <t>小金</t>
  </si>
  <si>
    <t>X辰</t>
  </si>
  <si>
    <t>X史</t>
  </si>
  <si>
    <t>小介</t>
  </si>
  <si>
    <t>년령이상 결락</t>
  </si>
  <si>
    <t>명이하 결락</t>
  </si>
  <si>
    <t>自眞</t>
  </si>
  <si>
    <t>X男</t>
  </si>
  <si>
    <t>自乃只</t>
  </si>
  <si>
    <t>內鶴</t>
  </si>
  <si>
    <t>內金</t>
  </si>
  <si>
    <t>호내위상이하 간지이상 결락</t>
  </si>
  <si>
    <t>自女</t>
  </si>
  <si>
    <t>X亥</t>
  </si>
  <si>
    <t>X해</t>
  </si>
  <si>
    <t>內今</t>
  </si>
  <si>
    <t>X介</t>
  </si>
  <si>
    <t>X개</t>
  </si>
  <si>
    <t>三祖不知,主上同</t>
  </si>
  <si>
    <t>년령이하 결락</t>
  </si>
  <si>
    <t>모명이하 증조명이상 결락</t>
  </si>
  <si>
    <t>X兵</t>
  </si>
  <si>
    <t>X병</t>
  </si>
  <si>
    <t>부직역이하 증조직역이상 결락</t>
  </si>
  <si>
    <t>X貴世</t>
  </si>
  <si>
    <t>X귀세</t>
  </si>
  <si>
    <t>尙X</t>
  </si>
  <si>
    <t>조직역이하 외본이상 결락</t>
  </si>
  <si>
    <t>본이하 증조직역이상 결락</t>
  </si>
  <si>
    <t>X還</t>
  </si>
  <si>
    <t>X환</t>
  </si>
  <si>
    <t>安春X</t>
  </si>
  <si>
    <t>모직역이하 외조직역이상 결락</t>
  </si>
  <si>
    <t>私奴牙兵德X</t>
  </si>
  <si>
    <t>今X</t>
  </si>
  <si>
    <t>년령이하 주거이상 결락</t>
  </si>
  <si>
    <t>昌X</t>
  </si>
  <si>
    <t>본관이하 모직역이상 결락</t>
  </si>
  <si>
    <t>南X</t>
  </si>
  <si>
    <t>X生</t>
  </si>
  <si>
    <t>X생</t>
  </si>
  <si>
    <t>甲X</t>
  </si>
  <si>
    <t>奉X</t>
  </si>
  <si>
    <t>春X</t>
  </si>
  <si>
    <t>縣內張X生戶</t>
  </si>
  <si>
    <t>父母上同, 간지이상 결락</t>
  </si>
  <si>
    <t>X漢</t>
  </si>
  <si>
    <t>X한</t>
  </si>
  <si>
    <t>釜洞里</t>
  </si>
  <si>
    <t>釜洞里</t>
    <phoneticPr fontId="1" type="noConversion"/>
  </si>
  <si>
    <t>角北面</t>
    <phoneticPr fontId="1" type="noConversion"/>
  </si>
  <si>
    <t>부동리</t>
  </si>
  <si>
    <t>부동리</t>
    <phoneticPr fontId="1" type="noConversion"/>
  </si>
  <si>
    <t>각북면</t>
    <phoneticPr fontId="1" type="noConversion"/>
  </si>
  <si>
    <t>松旨里</t>
    <phoneticPr fontId="1" type="noConversion"/>
  </si>
  <si>
    <t>吾里院里</t>
  </si>
  <si>
    <t>吾里院里</t>
    <phoneticPr fontId="1" type="noConversion"/>
  </si>
  <si>
    <t>金谷里</t>
  </si>
  <si>
    <t>金谷里</t>
    <phoneticPr fontId="1" type="noConversion"/>
  </si>
  <si>
    <t>只谷里</t>
  </si>
  <si>
    <t>只谷里</t>
    <phoneticPr fontId="1" type="noConversion"/>
  </si>
  <si>
    <t>元正里</t>
  </si>
  <si>
    <t>元正里</t>
    <phoneticPr fontId="1" type="noConversion"/>
  </si>
  <si>
    <t>枝村里</t>
  </si>
  <si>
    <t>枝村里</t>
    <phoneticPr fontId="1" type="noConversion"/>
  </si>
  <si>
    <t>楮代里</t>
  </si>
  <si>
    <t>楮代里</t>
    <phoneticPr fontId="1" type="noConversion"/>
  </si>
  <si>
    <t>오리원리</t>
  </si>
  <si>
    <t>오리원리</t>
    <phoneticPr fontId="1" type="noConversion"/>
  </si>
  <si>
    <t>금곡리</t>
  </si>
  <si>
    <t>금곡리</t>
    <phoneticPr fontId="1" type="noConversion"/>
  </si>
  <si>
    <t>지곡리</t>
  </si>
  <si>
    <t>지곡리</t>
    <phoneticPr fontId="1" type="noConversion"/>
  </si>
  <si>
    <t>원정리</t>
  </si>
  <si>
    <t>원정리</t>
    <phoneticPr fontId="1" type="noConversion"/>
  </si>
  <si>
    <t>지촌리</t>
  </si>
  <si>
    <t>지촌리</t>
    <phoneticPr fontId="1" type="noConversion"/>
  </si>
  <si>
    <t>나립리</t>
  </si>
  <si>
    <t>나립리</t>
    <phoneticPr fontId="1" type="noConversion"/>
  </si>
  <si>
    <t>저대리</t>
  </si>
  <si>
    <t>저대리</t>
    <phoneticPr fontId="1" type="noConversion"/>
  </si>
  <si>
    <t>금위보김금이</t>
    <phoneticPr fontId="1" type="noConversion"/>
  </si>
  <si>
    <t>금위보김홍달</t>
    <phoneticPr fontId="1" type="noConversion"/>
  </si>
  <si>
    <t>기보김은룡</t>
    <phoneticPr fontId="1" type="noConversion"/>
  </si>
  <si>
    <t>기보이아전</t>
    <phoneticPr fontId="1" type="noConversion"/>
  </si>
  <si>
    <t>김석지</t>
    <phoneticPr fontId="1" type="noConversion"/>
  </si>
  <si>
    <t>양정거사</t>
  </si>
  <si>
    <t>양정병인강말립</t>
  </si>
  <si>
    <t>양정병인</t>
  </si>
  <si>
    <t>양정전인우</t>
  </si>
  <si>
    <t>양정조승업</t>
  </si>
  <si>
    <t>양정</t>
  </si>
  <si>
    <t>양정황일상</t>
  </si>
  <si>
    <t>양정칠기장</t>
  </si>
  <si>
    <t>양인</t>
  </si>
  <si>
    <t>수철장양인</t>
  </si>
  <si>
    <t>유철장양인</t>
  </si>
  <si>
    <t>환부양인</t>
  </si>
  <si>
    <t>고양인손명이처</t>
  </si>
  <si>
    <t>양녀</t>
  </si>
  <si>
    <t>과양녀</t>
  </si>
  <si>
    <t>보병노석창</t>
    <phoneticPr fontId="1" type="noConversion"/>
  </si>
  <si>
    <t>시노귀생</t>
    <phoneticPr fontId="1" type="noConversion"/>
  </si>
  <si>
    <t>사노연종</t>
    <phoneticPr fontId="1" type="noConversion"/>
  </si>
  <si>
    <t>사노예발</t>
    <phoneticPr fontId="1" type="noConversion"/>
  </si>
  <si>
    <t>사노용학</t>
    <phoneticPr fontId="1" type="noConversion"/>
  </si>
  <si>
    <t>사노입이</t>
  </si>
  <si>
    <t>사노입이</t>
    <phoneticPr fontId="1" type="noConversion"/>
  </si>
  <si>
    <t>입이</t>
  </si>
  <si>
    <t>시노명인</t>
    <phoneticPr fontId="1" type="noConversion"/>
  </si>
  <si>
    <t>시노부업</t>
    <phoneticPr fontId="1" type="noConversion"/>
  </si>
  <si>
    <t>시노선이</t>
    <phoneticPr fontId="1" type="noConversion"/>
  </si>
  <si>
    <t>시노속오성발</t>
    <phoneticPr fontId="1" type="noConversion"/>
  </si>
  <si>
    <t>시노아병필선</t>
    <phoneticPr fontId="1" type="noConversion"/>
  </si>
  <si>
    <t>시노언적</t>
    <phoneticPr fontId="1" type="noConversion"/>
  </si>
  <si>
    <t>속량금위보이늦상</t>
    <phoneticPr fontId="1" type="noConversion"/>
  </si>
  <si>
    <t>속량정황복지</t>
    <phoneticPr fontId="1" type="noConversion"/>
  </si>
  <si>
    <t>속량정</t>
    <phoneticPr fontId="1" type="noConversion"/>
  </si>
  <si>
    <t>수철보김필선</t>
    <phoneticPr fontId="1" type="noConversion"/>
  </si>
  <si>
    <t>수철장이선</t>
    <phoneticPr fontId="1" type="noConversion"/>
  </si>
  <si>
    <t>순수철장김성민</t>
    <phoneticPr fontId="1" type="noConversion"/>
  </si>
  <si>
    <t>어보김두갑</t>
    <phoneticPr fontId="1" type="noConversion"/>
  </si>
  <si>
    <t>어보이성립</t>
    <phoneticPr fontId="1" type="noConversion"/>
  </si>
  <si>
    <t>기보노제</t>
  </si>
  <si>
    <t>어보노제</t>
  </si>
  <si>
    <t>부안부기보노제순아병</t>
  </si>
  <si>
    <t>정병노제</t>
  </si>
  <si>
    <t>노제무학</t>
  </si>
  <si>
    <t>노제어영군병인</t>
  </si>
  <si>
    <t>부안부봉군노제</t>
  </si>
  <si>
    <t>어영군노제</t>
  </si>
  <si>
    <t>노제정로위</t>
  </si>
  <si>
    <t>보병주진노제</t>
  </si>
  <si>
    <t>어영군노제겸사복어모장군</t>
  </si>
  <si>
    <t>신녕포보노제</t>
  </si>
  <si>
    <t>무학노제</t>
  </si>
  <si>
    <t>수보노제</t>
  </si>
  <si>
    <t>제원노제</t>
  </si>
  <si>
    <t>노직통정대부</t>
  </si>
  <si>
    <t>노직가선대부</t>
  </si>
  <si>
    <t>어영군노제김평생</t>
    <phoneticPr fontId="1" type="noConversion"/>
  </si>
  <si>
    <t>역리김학민</t>
    <phoneticPr fontId="1" type="noConversion"/>
  </si>
  <si>
    <t>역리변연견</t>
    <phoneticPr fontId="1" type="noConversion"/>
  </si>
  <si>
    <t>역리변예운</t>
    <phoneticPr fontId="1" type="noConversion"/>
  </si>
  <si>
    <t>역보이오생</t>
    <phoneticPr fontId="1" type="noConversion"/>
  </si>
  <si>
    <t>영장도하전시노금상</t>
    <phoneticPr fontId="1" type="noConversion"/>
  </si>
  <si>
    <t>유철장김선이</t>
    <phoneticPr fontId="1" type="noConversion"/>
  </si>
  <si>
    <t>유철장양인김두창</t>
    <phoneticPr fontId="1" type="noConversion"/>
  </si>
  <si>
    <t>유철장이애선</t>
    <phoneticPr fontId="1" type="noConversion"/>
  </si>
  <si>
    <t>유철장인이무치</t>
    <phoneticPr fontId="1" type="noConversion"/>
  </si>
  <si>
    <t>주진군이영발</t>
    <phoneticPr fontId="1" type="noConversion"/>
  </si>
  <si>
    <t>채은장추노적</t>
    <phoneticPr fontId="1" type="noConversion"/>
  </si>
  <si>
    <t>청도시노속오칠생</t>
    <phoneticPr fontId="1" type="noConversion"/>
  </si>
  <si>
    <t>청도안부시노속오말남</t>
    <phoneticPr fontId="1" type="noConversion"/>
  </si>
  <si>
    <t>주호</t>
    <phoneticPr fontId="1" type="noConversion"/>
  </si>
  <si>
    <t>고출신이태달자</t>
    <phoneticPr fontId="1" type="noConversion"/>
  </si>
  <si>
    <t>사섬시노아병</t>
  </si>
  <si>
    <t>부안부사섬시비</t>
  </si>
  <si>
    <t>사섬시노개생고처</t>
  </si>
  <si>
    <t>청도안부사섬시노</t>
  </si>
  <si>
    <t>청도안부사섬시비</t>
  </si>
  <si>
    <t>부안부사섬시노</t>
  </si>
  <si>
    <t>사섬시비</t>
  </si>
  <si>
    <t>부안부사섬시노순아병</t>
  </si>
  <si>
    <t>청도안부사섬시노속오</t>
  </si>
  <si>
    <t>현풍안부사섬시노순아병</t>
  </si>
  <si>
    <t>현풍안부사섬시노</t>
  </si>
  <si>
    <t>사섬시노순아병</t>
  </si>
  <si>
    <t>부안부사섬시노순아병거사</t>
  </si>
  <si>
    <t>청도사섬시비</t>
  </si>
  <si>
    <t>거사사섬시노환부</t>
  </si>
  <si>
    <t>맹인사섬시노</t>
  </si>
  <si>
    <t>사섬시노속오</t>
  </si>
  <si>
    <t>청도사섬시노속오</t>
  </si>
  <si>
    <t>현풍사섬시노</t>
  </si>
  <si>
    <t>밀양안부사섬시비</t>
  </si>
  <si>
    <t>청도사섬시노아병</t>
  </si>
  <si>
    <t>사섬시노</t>
  </si>
  <si>
    <t>육군김득복고자</t>
    <phoneticPr fontId="1" type="noConversion"/>
  </si>
  <si>
    <t>영장도문서직장례원시노</t>
  </si>
  <si>
    <t>부안부장례원시노속오</t>
  </si>
  <si>
    <t>장례원시노환부</t>
  </si>
  <si>
    <t>영장도하전장례원시노</t>
  </si>
  <si>
    <t>사노병인난복금고처</t>
    <phoneticPr fontId="1" type="noConversion"/>
  </si>
  <si>
    <t>상의원시노몽남고처</t>
    <phoneticPr fontId="1" type="noConversion"/>
  </si>
  <si>
    <t>X인</t>
    <phoneticPr fontId="1" type="noConversion"/>
  </si>
  <si>
    <t>XX</t>
    <phoneticPr fontId="1" type="noConversion"/>
  </si>
  <si>
    <t>X</t>
    <phoneticPr fontId="1" type="noConversion"/>
  </si>
  <si>
    <t>X婢</t>
    <phoneticPr fontId="1" type="noConversion"/>
  </si>
  <si>
    <t>X비</t>
    <phoneticPr fontId="1" type="noConversion"/>
  </si>
  <si>
    <t>노비</t>
    <phoneticPr fontId="1" type="noConversion"/>
  </si>
  <si>
    <t>처</t>
    <phoneticPr fontId="1" type="noConversion"/>
  </si>
  <si>
    <t>년령이상 결락, 호내위상 처로 간주</t>
    <phoneticPr fontId="1" type="noConversion"/>
  </si>
  <si>
    <t>출입이상 결락</t>
    <phoneticPr fontId="1" type="noConversion"/>
  </si>
  <si>
    <t>년령이하 부명이상 결락</t>
    <phoneticPr fontId="1" type="noConversion"/>
  </si>
  <si>
    <t>日X</t>
    <phoneticPr fontId="1" type="noConversion"/>
  </si>
  <si>
    <t>일X</t>
    <phoneticPr fontId="1" type="noConversion"/>
  </si>
  <si>
    <t>金X今</t>
    <phoneticPr fontId="1" type="noConversion"/>
  </si>
  <si>
    <t>금X금</t>
    <phoneticPr fontId="1" type="noConversion"/>
  </si>
  <si>
    <t>良X</t>
    <phoneticPr fontId="1" type="noConversion"/>
  </si>
  <si>
    <t>양X</t>
    <phoneticPr fontId="1" type="noConversion"/>
  </si>
  <si>
    <t>호내위상이하 결락</t>
  </si>
  <si>
    <t>증조명이하 결락</t>
  </si>
  <si>
    <t>본이하 조직역이상 결락</t>
  </si>
  <si>
    <t>주직역이하 증조직역이상 결락</t>
  </si>
  <si>
    <t>二祖不知, 본관이하 증조직역이상 결락</t>
    <phoneticPr fontId="1" type="noConversion"/>
  </si>
  <si>
    <t>二祖不知, 聖齋庵佛堂</t>
    <phoneticPr fontId="1" type="noConversion"/>
  </si>
  <si>
    <t>본관이하 조직역이상 결락</t>
    <phoneticPr fontId="1" type="noConversion"/>
  </si>
  <si>
    <t>부직역이하 외조명이상 결락</t>
    <phoneticPr fontId="1" type="noConversion"/>
  </si>
  <si>
    <t>妻</t>
    <phoneticPr fontId="1" type="noConversion"/>
  </si>
  <si>
    <t>率父</t>
    <phoneticPr fontId="1" type="noConversion"/>
  </si>
  <si>
    <t>솔父</t>
    <phoneticPr fontId="1" type="noConversion"/>
  </si>
  <si>
    <t>率養父</t>
    <phoneticPr fontId="1" type="noConversion"/>
  </si>
  <si>
    <t>淸道案付司贍寺婢</t>
    <phoneticPr fontId="1" type="noConversion"/>
  </si>
  <si>
    <t>率妻母</t>
    <phoneticPr fontId="1" type="noConversion"/>
  </si>
  <si>
    <t>驛保</t>
    <phoneticPr fontId="1" type="noConversion"/>
  </si>
  <si>
    <t>寺奴</t>
    <phoneticPr fontId="1" type="noConversion"/>
  </si>
  <si>
    <t>청도안부사섬시비</t>
    <phoneticPr fontId="1" type="noConversion"/>
  </si>
  <si>
    <t>역보</t>
    <phoneticPr fontId="1" type="noConversion"/>
  </si>
  <si>
    <t>솔처모</t>
    <phoneticPr fontId="1" type="noConversion"/>
  </si>
  <si>
    <t>솔처남</t>
    <phoneticPr fontId="1" type="noConversion"/>
  </si>
  <si>
    <t>부</t>
    <phoneticPr fontId="1" type="noConversion"/>
  </si>
  <si>
    <t>寡女</t>
    <phoneticPr fontId="1" type="noConversion"/>
  </si>
  <si>
    <t>率</t>
    <phoneticPr fontId="1" type="noConversion"/>
  </si>
  <si>
    <t>과녀</t>
    <phoneticPr fontId="1" type="noConversion"/>
  </si>
  <si>
    <t>솔</t>
    <phoneticPr fontId="1" type="noConversion"/>
  </si>
  <si>
    <t>寡女私婢</t>
    <phoneticPr fontId="1" type="noConversion"/>
  </si>
  <si>
    <t>과녀사비</t>
    <phoneticPr fontId="1" type="noConversion"/>
  </si>
  <si>
    <t>과녀내비</t>
    <phoneticPr fontId="1" type="noConversion"/>
  </si>
  <si>
    <t>寡女內婢</t>
    <phoneticPr fontId="1" type="noConversion"/>
  </si>
  <si>
    <t>驛女</t>
    <phoneticPr fontId="1" type="noConversion"/>
  </si>
  <si>
    <t>역녀</t>
    <phoneticPr fontId="1" type="noConversion"/>
  </si>
  <si>
    <t>私奴每男乙丑故妻</t>
  </si>
  <si>
    <t>사노매남을축고처</t>
    <phoneticPr fontId="1" type="noConversion"/>
  </si>
  <si>
    <t>第四戶私奴病人是男率子愛先立戶</t>
    <phoneticPr fontId="1" type="noConversion"/>
  </si>
  <si>
    <t>私奴億立風病出去</t>
  </si>
  <si>
    <t>사노억립풍병출거</t>
    <phoneticPr fontId="1" type="noConversion"/>
  </si>
  <si>
    <t>과녀시비</t>
    <phoneticPr fontId="1" type="noConversion"/>
  </si>
  <si>
    <t>군기시비</t>
  </si>
  <si>
    <t>중직대부군기시부정</t>
  </si>
  <si>
    <t>통훈대부행군기시주부</t>
  </si>
  <si>
    <t>양</t>
    <phoneticPr fontId="1" type="noConversion"/>
  </si>
  <si>
    <t>양정노병</t>
    <phoneticPr fontId="1" type="noConversion"/>
  </si>
  <si>
    <t>노양정</t>
    <phoneticPr fontId="1" type="noConversion"/>
  </si>
  <si>
    <t>노정병</t>
    <phoneticPr fontId="1" type="noConversion"/>
  </si>
  <si>
    <t>유기장</t>
  </si>
  <si>
    <t>유기장</t>
    <phoneticPr fontId="1" type="noConversion"/>
  </si>
  <si>
    <t>유기장환부</t>
    <phoneticPr fontId="1" type="noConversion"/>
  </si>
  <si>
    <t>유래거사</t>
  </si>
  <si>
    <t>유래양정</t>
  </si>
  <si>
    <t>율생</t>
  </si>
  <si>
    <t>입자장</t>
  </si>
  <si>
    <t>맹인시노</t>
    <phoneticPr fontId="1" type="noConversion"/>
  </si>
  <si>
    <t>병절교위용양위부사과</t>
  </si>
  <si>
    <t>병절교위용양위부호군</t>
  </si>
  <si>
    <t>절충장군행용양위부호군</t>
  </si>
  <si>
    <t>어모장군행용양위부사과</t>
  </si>
  <si>
    <t>행용양위부사과</t>
  </si>
  <si>
    <t>용양위부사과행수문장</t>
  </si>
  <si>
    <t>선략장군용양위부사과</t>
  </si>
  <si>
    <t>가선대부행용양위상호군</t>
  </si>
  <si>
    <t>어모장군용양위부사과</t>
  </si>
  <si>
    <t>병절교위행용양위부사과</t>
  </si>
  <si>
    <t>선략장군행용양위부사과</t>
  </si>
  <si>
    <t>전력부위행용양위좌부장</t>
  </si>
  <si>
    <t>府案付騎保巡帶率</t>
    <phoneticPr fontId="1" type="noConversion"/>
  </si>
  <si>
    <t>부안부기보순대솔</t>
    <phoneticPr fontId="1" type="noConversion"/>
  </si>
  <si>
    <t>進</t>
    <phoneticPr fontId="1" type="noConversion"/>
  </si>
  <si>
    <t>진</t>
    <phoneticPr fontId="1" type="noConversion"/>
  </si>
  <si>
    <t>부안부유기장</t>
  </si>
  <si>
    <t>부안부시노속오</t>
    <phoneticPr fontId="1" type="noConversion"/>
  </si>
  <si>
    <t>부안부사재감시노속오</t>
    <phoneticPr fontId="1" type="noConversion"/>
  </si>
  <si>
    <t>부안부의영고시노속오</t>
  </si>
  <si>
    <t>부안부의영고시노순아병</t>
  </si>
  <si>
    <t>부안부의영고시비</t>
  </si>
  <si>
    <t>속오의영고시노</t>
  </si>
  <si>
    <t>의영고시비</t>
  </si>
  <si>
    <t>부안부장례원시비</t>
  </si>
  <si>
    <t>장례원시비</t>
  </si>
  <si>
    <t>海生</t>
    <phoneticPr fontId="1" type="noConversion"/>
  </si>
  <si>
    <t>婢夫</t>
    <phoneticPr fontId="1" type="noConversion"/>
  </si>
  <si>
    <t>해생</t>
    <phoneticPr fontId="1" type="noConversion"/>
  </si>
  <si>
    <t>비부</t>
    <phoneticPr fontId="1" type="noConversion"/>
  </si>
  <si>
    <t>시노</t>
    <phoneticPr fontId="1" type="noConversion"/>
  </si>
  <si>
    <t>시노면천청도기보</t>
    <phoneticPr fontId="1" type="noConversion"/>
  </si>
  <si>
    <t>시노순궁장인</t>
    <phoneticPr fontId="1" type="noConversion"/>
  </si>
  <si>
    <t>사노순유황모군</t>
  </si>
  <si>
    <t>순유황모군사노</t>
  </si>
  <si>
    <t>시노순영궁인</t>
    <phoneticPr fontId="1" type="noConversion"/>
  </si>
  <si>
    <t>시노아병</t>
    <phoneticPr fontId="1" type="noConversion"/>
  </si>
  <si>
    <t>시비</t>
    <phoneticPr fontId="1" type="noConversion"/>
  </si>
  <si>
    <t>李代</t>
    <phoneticPr fontId="1" type="noConversion"/>
  </si>
  <si>
    <t>이대</t>
    <phoneticPr fontId="1" type="noConversion"/>
  </si>
  <si>
    <t>都金</t>
    <phoneticPr fontId="1" type="noConversion"/>
  </si>
  <si>
    <t>도금</t>
    <phoneticPr fontId="1" type="noConversion"/>
  </si>
  <si>
    <t>李云</t>
    <phoneticPr fontId="1" type="noConversion"/>
  </si>
  <si>
    <t>이운</t>
    <phoneticPr fontId="1" type="noConversion"/>
  </si>
  <si>
    <t>金同伊</t>
    <phoneticPr fontId="1" type="noConversion"/>
  </si>
  <si>
    <t>금동이</t>
    <phoneticPr fontId="1" type="noConversion"/>
  </si>
  <si>
    <t>申龍</t>
    <phoneticPr fontId="1" type="noConversion"/>
  </si>
  <si>
    <t>신룡</t>
    <phoneticPr fontId="1" type="noConversion"/>
  </si>
  <si>
    <t>曺活伊</t>
    <phoneticPr fontId="1" type="noConversion"/>
  </si>
  <si>
    <t>조활이</t>
    <phoneticPr fontId="1" type="noConversion"/>
  </si>
  <si>
    <t>잔덕</t>
  </si>
  <si>
    <t>잔룡</t>
  </si>
  <si>
    <t>잔례</t>
  </si>
  <si>
    <t>잔련</t>
  </si>
  <si>
    <t>잔자지</t>
  </si>
  <si>
    <t>잔진</t>
  </si>
  <si>
    <t>잔춘</t>
  </si>
  <si>
    <t>잔소사</t>
  </si>
  <si>
    <t>잔금</t>
  </si>
  <si>
    <t>잔남</t>
  </si>
  <si>
    <t>잔상</t>
  </si>
  <si>
    <t>잔개</t>
  </si>
  <si>
    <t>잔화</t>
  </si>
  <si>
    <t>잔봉</t>
  </si>
  <si>
    <t>잔내지</t>
  </si>
  <si>
    <t>잔자미</t>
  </si>
  <si>
    <t>주잔동</t>
  </si>
  <si>
    <t>잔석</t>
  </si>
  <si>
    <t>잔옥</t>
  </si>
  <si>
    <t>잔동</t>
  </si>
  <si>
    <t>잔량</t>
  </si>
  <si>
    <t>잔분</t>
  </si>
  <si>
    <t>잔발</t>
  </si>
  <si>
    <t>잔내</t>
  </si>
  <si>
    <t>잔녀</t>
  </si>
  <si>
    <t>裵今</t>
    <phoneticPr fontId="1" type="noConversion"/>
  </si>
  <si>
    <t>배금</t>
    <phoneticPr fontId="1" type="noConversion"/>
  </si>
  <si>
    <t>조례</t>
    <phoneticPr fontId="1" type="noConversion"/>
  </si>
  <si>
    <t>사재감시노</t>
  </si>
  <si>
    <t>사재감시노아병</t>
  </si>
  <si>
    <t>사재감시비</t>
  </si>
  <si>
    <t>청도사재감시노순아병</t>
  </si>
  <si>
    <t>청도안부사재감시노</t>
  </si>
  <si>
    <t>의빈부시비</t>
    <phoneticPr fontId="1" type="noConversion"/>
  </si>
  <si>
    <t>제용감시노</t>
  </si>
  <si>
    <t>제용감시노속오</t>
  </si>
  <si>
    <t>제용감시노아병</t>
  </si>
  <si>
    <t>제용감시비</t>
  </si>
  <si>
    <t>청도제용감시노속오</t>
  </si>
  <si>
    <t>청도제용감시비</t>
  </si>
  <si>
    <t>창원안부시비</t>
    <phoneticPr fontId="1" type="noConversion"/>
  </si>
  <si>
    <t>청도부안부인순부시노속오</t>
    <phoneticPr fontId="1" type="noConversion"/>
  </si>
  <si>
    <t>청도시비</t>
    <phoneticPr fontId="1" type="noConversion"/>
  </si>
  <si>
    <t>청도시비</t>
    <phoneticPr fontId="1" type="noConversion"/>
  </si>
  <si>
    <t>청도안부시비</t>
    <phoneticPr fontId="1" type="noConversion"/>
  </si>
  <si>
    <t>청도안부인순부시노순아병</t>
    <phoneticPr fontId="1" type="noConversion"/>
  </si>
  <si>
    <t>청도종친부시노속오</t>
    <phoneticPr fontId="1" type="noConversion"/>
  </si>
  <si>
    <t>초계안부내섬시노</t>
    <phoneticPr fontId="1" type="noConversion"/>
  </si>
  <si>
    <t>通德郞</t>
    <phoneticPr fontId="1" type="noConversion"/>
  </si>
  <si>
    <t>통덕랑</t>
    <phoneticPr fontId="1" type="noConversion"/>
  </si>
  <si>
    <t>현풍시비</t>
    <phoneticPr fontId="1" type="noConversion"/>
  </si>
  <si>
    <t>趙命</t>
    <phoneticPr fontId="1" type="noConversion"/>
  </si>
  <si>
    <t>조명</t>
    <phoneticPr fontId="1" type="noConversion"/>
  </si>
  <si>
    <t>尹鶴</t>
    <phoneticPr fontId="1" type="noConversion"/>
  </si>
  <si>
    <t>윤학</t>
    <phoneticPr fontId="1" type="noConversion"/>
  </si>
  <si>
    <t>李明</t>
    <phoneticPr fontId="1" type="noConversion"/>
  </si>
  <si>
    <t>이명</t>
    <phoneticPr fontId="1" type="noConversion"/>
  </si>
  <si>
    <t>김</t>
  </si>
  <si>
    <t>여</t>
    <phoneticPr fontId="1" type="noConversion"/>
  </si>
  <si>
    <t>염</t>
    <phoneticPr fontId="1" type="noConversion"/>
  </si>
  <si>
    <t>連召史</t>
    <phoneticPr fontId="1" type="noConversion"/>
  </si>
  <si>
    <t>연소사</t>
    <phoneticPr fontId="1" type="noConversion"/>
  </si>
  <si>
    <t>육</t>
    <phoneticPr fontId="1" type="noConversion"/>
  </si>
  <si>
    <t>난진</t>
    <phoneticPr fontId="1" type="noConversion"/>
  </si>
  <si>
    <t>심</t>
    <phoneticPr fontId="1" type="noConversion"/>
  </si>
  <si>
    <t>임</t>
    <phoneticPr fontId="1" type="noConversion"/>
  </si>
  <si>
    <t>王+任</t>
  </si>
  <si>
    <t>간덕</t>
  </si>
  <si>
    <t>글례</t>
    <phoneticPr fontId="1" type="noConversion"/>
  </si>
  <si>
    <t>낸춘</t>
  </si>
  <si>
    <t>낸련</t>
  </si>
  <si>
    <t>낸금</t>
  </si>
  <si>
    <t>낸덕</t>
  </si>
  <si>
    <t>낸진</t>
  </si>
  <si>
    <t>낸향</t>
  </si>
  <si>
    <t>낸산</t>
  </si>
  <si>
    <t>낸경</t>
  </si>
  <si>
    <t>낸정</t>
  </si>
  <si>
    <t>낸모</t>
  </si>
  <si>
    <t>낸례</t>
  </si>
  <si>
    <t>낸개</t>
  </si>
  <si>
    <t>낸학</t>
  </si>
  <si>
    <t>여금</t>
    <phoneticPr fontId="1" type="noConversion"/>
  </si>
  <si>
    <t>여옥</t>
    <phoneticPr fontId="1" type="noConversion"/>
  </si>
  <si>
    <t>택규</t>
  </si>
  <si>
    <t>택진</t>
  </si>
  <si>
    <t>두삼</t>
    <phoneticPr fontId="1" type="noConversion"/>
  </si>
  <si>
    <t>난상</t>
  </si>
  <si>
    <t>난월</t>
  </si>
  <si>
    <t>난이</t>
  </si>
  <si>
    <t>난일</t>
  </si>
  <si>
    <t>양매</t>
    <phoneticPr fontId="1" type="noConversion"/>
  </si>
  <si>
    <t>옥</t>
    <phoneticPr fontId="1" type="noConversion"/>
  </si>
  <si>
    <t>玉</t>
    <phoneticPr fontId="1" type="noConversion"/>
  </si>
  <si>
    <t>양</t>
    <phoneticPr fontId="1" type="noConversion"/>
  </si>
  <si>
    <t>梁</t>
    <phoneticPr fontId="1" type="noConversion"/>
  </si>
  <si>
    <t>양춘</t>
    <phoneticPr fontId="1" type="noConversion"/>
  </si>
  <si>
    <t>연강</t>
  </si>
  <si>
    <t>연견</t>
  </si>
  <si>
    <t>연금</t>
  </si>
  <si>
    <t>연덕</t>
  </si>
  <si>
    <t>연복</t>
  </si>
  <si>
    <t>연봉</t>
  </si>
  <si>
    <t>연분</t>
  </si>
  <si>
    <t>연생</t>
  </si>
  <si>
    <t>연옥</t>
  </si>
  <si>
    <t>연월</t>
  </si>
  <si>
    <t>연종</t>
  </si>
  <si>
    <t>연진</t>
  </si>
  <si>
    <t>연철</t>
  </si>
  <si>
    <t>연택</t>
  </si>
  <si>
    <t>연해</t>
  </si>
  <si>
    <t>연호</t>
  </si>
  <si>
    <t>연매</t>
  </si>
  <si>
    <t>예금</t>
  </si>
  <si>
    <t>예남</t>
  </si>
  <si>
    <t>예낭</t>
  </si>
  <si>
    <t>예단</t>
  </si>
  <si>
    <t>예달</t>
  </si>
  <si>
    <t>예대</t>
  </si>
  <si>
    <t>예량</t>
  </si>
  <si>
    <t>예립</t>
  </si>
  <si>
    <t>예발</t>
  </si>
  <si>
    <t>예봉</t>
  </si>
  <si>
    <t>예분</t>
  </si>
  <si>
    <t>예생</t>
  </si>
  <si>
    <t>예선</t>
  </si>
  <si>
    <t>예안</t>
  </si>
  <si>
    <t>예양</t>
  </si>
  <si>
    <t>예업</t>
  </si>
  <si>
    <t>예옥</t>
  </si>
  <si>
    <t>예운</t>
  </si>
  <si>
    <t>예일</t>
  </si>
  <si>
    <t>예절</t>
  </si>
  <si>
    <t>예정</t>
  </si>
  <si>
    <t>예종</t>
  </si>
  <si>
    <t>예진</t>
  </si>
  <si>
    <t>예춘</t>
  </si>
  <si>
    <t>예향</t>
  </si>
  <si>
    <t>예화</t>
  </si>
  <si>
    <t>예환</t>
  </si>
  <si>
    <t>노금</t>
  </si>
  <si>
    <t>노랑</t>
  </si>
  <si>
    <t>노적</t>
  </si>
  <si>
    <t>녹례</t>
  </si>
  <si>
    <t>녹생</t>
  </si>
  <si>
    <t>용금</t>
  </si>
  <si>
    <t>용덕</t>
  </si>
  <si>
    <t>용례</t>
  </si>
  <si>
    <t>용립</t>
  </si>
  <si>
    <t>용분</t>
  </si>
  <si>
    <t>용옥</t>
  </si>
  <si>
    <t>용이</t>
  </si>
  <si>
    <t>용일</t>
  </si>
  <si>
    <t>용학</t>
  </si>
  <si>
    <t>룡</t>
    <phoneticPr fontId="1" type="noConversion"/>
  </si>
  <si>
    <t>논개</t>
    <phoneticPr fontId="1" type="noConversion"/>
  </si>
  <si>
    <t>용건</t>
    <phoneticPr fontId="1" type="noConversion"/>
  </si>
  <si>
    <t>용로</t>
    <phoneticPr fontId="1" type="noConversion"/>
  </si>
  <si>
    <t>육금</t>
    <phoneticPr fontId="1" type="noConversion"/>
  </si>
  <si>
    <t>육녀</t>
    <phoneticPr fontId="1" type="noConversion"/>
  </si>
  <si>
    <t>육례</t>
    <phoneticPr fontId="1" type="noConversion"/>
  </si>
  <si>
    <t>유월</t>
  </si>
  <si>
    <t>육인</t>
    <phoneticPr fontId="1" type="noConversion"/>
  </si>
  <si>
    <t>육해</t>
    <phoneticPr fontId="1" type="noConversion"/>
  </si>
  <si>
    <t>율음진</t>
    <phoneticPr fontId="1" type="noConversion"/>
  </si>
  <si>
    <t>임례</t>
    <phoneticPr fontId="1" type="noConversion"/>
  </si>
  <si>
    <t>임춘</t>
    <phoneticPr fontId="1" type="noConversion"/>
  </si>
  <si>
    <t>입선</t>
    <phoneticPr fontId="1" type="noConversion"/>
  </si>
  <si>
    <t>입진</t>
    <phoneticPr fontId="1" type="noConversion"/>
  </si>
  <si>
    <t>목은상</t>
    <phoneticPr fontId="1" type="noConversion"/>
  </si>
  <si>
    <t>손진</t>
  </si>
  <si>
    <t>손금</t>
  </si>
  <si>
    <t>小斤召史</t>
    <phoneticPr fontId="1" type="noConversion"/>
  </si>
  <si>
    <t>소돈이</t>
    <phoneticPr fontId="1" type="noConversion"/>
  </si>
  <si>
    <t>시월</t>
    <phoneticPr fontId="1" type="noConversion"/>
  </si>
  <si>
    <t>늦금</t>
  </si>
  <si>
    <t>늦남</t>
  </si>
  <si>
    <t>늦덕</t>
  </si>
  <si>
    <t>늦례</t>
  </si>
  <si>
    <t>늦삼</t>
  </si>
  <si>
    <t>늦상</t>
  </si>
  <si>
    <t>잔매</t>
    <phoneticPr fontId="1" type="noConversion"/>
  </si>
  <si>
    <t>X3</t>
  </si>
  <si>
    <t>X8</t>
  </si>
  <si>
    <t>X2</t>
  </si>
  <si>
    <t>3X</t>
  </si>
  <si>
    <t>7X</t>
  </si>
  <si>
    <t>戊午</t>
    <phoneticPr fontId="1" type="noConversion"/>
  </si>
  <si>
    <t>임술</t>
    <phoneticPr fontId="1" type="noConversion"/>
  </si>
  <si>
    <t>XX</t>
    <phoneticPr fontId="1" type="noConversion"/>
  </si>
  <si>
    <t>庚戌逃</t>
    <phoneticPr fontId="1" type="noConversion"/>
  </si>
  <si>
    <t>경술도</t>
    <phoneticPr fontId="1" type="noConversion"/>
  </si>
  <si>
    <t>창녕김진처</t>
    <phoneticPr fontId="1" type="noConversion"/>
  </si>
  <si>
    <t>동면장기리윤입호</t>
  </si>
  <si>
    <t>등입호</t>
  </si>
  <si>
    <t>입호</t>
  </si>
  <si>
    <t>병입호</t>
  </si>
  <si>
    <t>等4口居</t>
    <phoneticPr fontId="1" type="noConversion"/>
  </si>
  <si>
    <t>등4구거</t>
    <phoneticPr fontId="1" type="noConversion"/>
  </si>
  <si>
    <t>等3口壬戌逃亡</t>
    <phoneticPr fontId="1" type="noConversion"/>
  </si>
  <si>
    <t>등3구임술도망</t>
    <phoneticPr fontId="1" type="noConversion"/>
  </si>
  <si>
    <t>等2口加現</t>
  </si>
  <si>
    <t>等2口居</t>
  </si>
  <si>
    <t>等2口立戶</t>
  </si>
  <si>
    <t>等2口辛丑逃亡</t>
  </si>
  <si>
    <t>등2구가현</t>
    <phoneticPr fontId="1" type="noConversion"/>
  </si>
  <si>
    <t>등2구거</t>
    <phoneticPr fontId="1" type="noConversion"/>
  </si>
  <si>
    <t>등2구입호</t>
    <phoneticPr fontId="1" type="noConversion"/>
  </si>
  <si>
    <t>등2구신축도망</t>
    <phoneticPr fontId="1" type="noConversion"/>
  </si>
  <si>
    <t>等3口去</t>
    <phoneticPr fontId="1" type="noConversion"/>
  </si>
  <si>
    <t>等3口居</t>
    <phoneticPr fontId="1" type="noConversion"/>
  </si>
  <si>
    <t>等3口今逃亡</t>
    <phoneticPr fontId="1" type="noConversion"/>
  </si>
  <si>
    <t>等3口時居</t>
    <phoneticPr fontId="1" type="noConversion"/>
  </si>
  <si>
    <t>等3口乙丑逃亡</t>
    <phoneticPr fontId="1" type="noConversion"/>
  </si>
  <si>
    <t>等7口時居</t>
    <phoneticPr fontId="1" type="noConversion"/>
  </si>
  <si>
    <t>등7구시거</t>
    <phoneticPr fontId="1" type="noConversion"/>
  </si>
  <si>
    <t>등3구을축도망</t>
    <phoneticPr fontId="1" type="noConversion"/>
  </si>
  <si>
    <t>등3구시거</t>
    <phoneticPr fontId="1" type="noConversion"/>
  </si>
  <si>
    <t>등3구금도망</t>
    <phoneticPr fontId="1" type="noConversion"/>
  </si>
  <si>
    <t>등3구거</t>
    <phoneticPr fontId="1" type="noConversion"/>
  </si>
  <si>
    <t>右4口庚子逃</t>
    <phoneticPr fontId="1" type="noConversion"/>
  </si>
  <si>
    <t>우4구경자도</t>
    <phoneticPr fontId="1" type="noConversion"/>
  </si>
  <si>
    <t>우5구가현</t>
    <phoneticPr fontId="1" type="noConversion"/>
  </si>
  <si>
    <t>右5口加現</t>
    <phoneticPr fontId="1" type="noConversion"/>
  </si>
  <si>
    <t>右2口加現</t>
    <phoneticPr fontId="1" type="noConversion"/>
  </si>
  <si>
    <t>右2口時居</t>
    <phoneticPr fontId="1" type="noConversion"/>
  </si>
  <si>
    <t>右7口加現</t>
    <phoneticPr fontId="1" type="noConversion"/>
  </si>
  <si>
    <t>우7구가현</t>
    <phoneticPr fontId="1" type="noConversion"/>
  </si>
  <si>
    <t>우2구시거</t>
    <phoneticPr fontId="1" type="noConversion"/>
  </si>
  <si>
    <t>우2구가현</t>
    <phoneticPr fontId="1" type="noConversion"/>
  </si>
  <si>
    <t>각남초동이인우호</t>
    <phoneticPr fontId="1" type="noConversion"/>
  </si>
  <si>
    <t>개령</t>
  </si>
  <si>
    <t>과부이씨호</t>
    <phoneticPr fontId="1" type="noConversion"/>
  </si>
  <si>
    <t>기상전청도박남포호</t>
    <phoneticPr fontId="1" type="noConversion"/>
  </si>
  <si>
    <t>김해</t>
  </si>
  <si>
    <t>김해</t>
    <phoneticPr fontId="1" type="noConversion"/>
  </si>
  <si>
    <t>동면저대리허억립호</t>
    <phoneticPr fontId="1" type="noConversion"/>
  </si>
  <si>
    <t>동생제성립호</t>
    <phoneticPr fontId="1" type="noConversion"/>
  </si>
  <si>
    <t>同里居李必仁戶</t>
    <phoneticPr fontId="1" type="noConversion"/>
  </si>
  <si>
    <t>等2口去</t>
    <phoneticPr fontId="1" type="noConversion"/>
  </si>
  <si>
    <t>등2구거</t>
    <phoneticPr fontId="1" type="noConversion"/>
  </si>
  <si>
    <t>全羅道金溝</t>
    <phoneticPr fontId="1" type="noConversion"/>
  </si>
  <si>
    <t>전라도금구</t>
    <phoneticPr fontId="1" type="noConversion"/>
  </si>
  <si>
    <t>충청도안산</t>
    <phoneticPr fontId="1" type="noConversion"/>
  </si>
  <si>
    <t>忠淸道安山</t>
    <phoneticPr fontId="1" type="noConversion"/>
  </si>
  <si>
    <t>等居</t>
    <phoneticPr fontId="1" type="noConversion"/>
  </si>
  <si>
    <t>등거</t>
    <phoneticPr fontId="1" type="noConversion"/>
  </si>
  <si>
    <t>동리거이필인호</t>
    <phoneticPr fontId="1" type="noConversion"/>
  </si>
  <si>
    <t>양산남면박익한호</t>
    <phoneticPr fontId="1" type="noConversion"/>
  </si>
  <si>
    <t>용연사</t>
  </si>
  <si>
    <t>수남면부을산리이홍남호</t>
    <phoneticPr fontId="1" type="noConversion"/>
  </si>
  <si>
    <t>守西面大芚里X</t>
    <phoneticPr fontId="1" type="noConversion"/>
  </si>
  <si>
    <t>수서면대둔리X</t>
    <phoneticPr fontId="1" type="noConversion"/>
  </si>
  <si>
    <t>수서면부을산리이광정호</t>
    <phoneticPr fontId="1" type="noConversion"/>
  </si>
  <si>
    <t>의령</t>
  </si>
  <si>
    <t>청도읍내최의립호</t>
    <phoneticPr fontId="1" type="noConversion"/>
  </si>
  <si>
    <t>청도출신김응석호</t>
    <phoneticPr fontId="1" type="noConversion"/>
  </si>
  <si>
    <t>현풍거동생제출신이만규호</t>
    <phoneticPr fontId="1" type="noConversion"/>
  </si>
  <si>
    <t>大丘</t>
    <phoneticPr fontId="1" type="noConversion"/>
  </si>
  <si>
    <t>대구</t>
    <phoneticPr fontId="1" type="noConversion"/>
  </si>
  <si>
    <t>영해</t>
    <phoneticPr fontId="1" type="noConversion"/>
  </si>
  <si>
    <t>나주</t>
  </si>
  <si>
    <t>나주</t>
    <phoneticPr fontId="1" type="noConversion"/>
  </si>
  <si>
    <t>양산</t>
  </si>
  <si>
    <t>양산</t>
    <phoneticPr fontId="1" type="noConversion"/>
  </si>
  <si>
    <t>여산</t>
    <phoneticPr fontId="1" type="noConversion"/>
  </si>
  <si>
    <t>여주</t>
  </si>
  <si>
    <t>여주</t>
    <phoneticPr fontId="1" type="noConversion"/>
  </si>
  <si>
    <t>영광</t>
    <phoneticPr fontId="1" type="noConversion"/>
  </si>
  <si>
    <t>예안</t>
    <phoneticPr fontId="1" type="noConversion"/>
  </si>
  <si>
    <t>예천</t>
  </si>
  <si>
    <t>예천</t>
    <phoneticPr fontId="1" type="noConversion"/>
  </si>
  <si>
    <t>용궁</t>
  </si>
  <si>
    <t>임피</t>
  </si>
  <si>
    <t>永川</t>
    <phoneticPr fontId="1" type="noConversion"/>
  </si>
  <si>
    <t>영천</t>
    <phoneticPr fontId="1" type="noConversion"/>
  </si>
  <si>
    <t>權土+兼</t>
    <phoneticPr fontId="1" type="noConversion"/>
  </si>
  <si>
    <t>권겸</t>
    <phoneticPr fontId="1" type="noConversion"/>
  </si>
  <si>
    <t>심총</t>
    <phoneticPr fontId="1" type="noConversion"/>
  </si>
  <si>
    <t>이천</t>
  </si>
  <si>
    <t>이천명</t>
  </si>
  <si>
    <t>이천경</t>
  </si>
  <si>
    <t>이천부</t>
  </si>
  <si>
    <t>이산</t>
    <phoneticPr fontId="1" type="noConversion"/>
  </si>
  <si>
    <t>慶州</t>
    <phoneticPr fontId="1" type="noConversion"/>
  </si>
  <si>
    <t>경주</t>
    <phoneticPr fontId="1" type="noConversion"/>
  </si>
  <si>
    <t>김계관</t>
  </si>
  <si>
    <t>김계상</t>
  </si>
  <si>
    <t>김계홍</t>
  </si>
  <si>
    <t>김귀남</t>
  </si>
  <si>
    <t>김기남</t>
  </si>
  <si>
    <t>김기인</t>
  </si>
  <si>
    <t>김남석</t>
  </si>
  <si>
    <t>김대석</t>
  </si>
  <si>
    <t>김대춘</t>
  </si>
  <si>
    <t>김두명</t>
  </si>
  <si>
    <t>김득신</t>
  </si>
  <si>
    <t>김례</t>
  </si>
  <si>
    <t>김만익</t>
  </si>
  <si>
    <t>김만일</t>
  </si>
  <si>
    <t>김말남</t>
  </si>
  <si>
    <t>김말생</t>
  </si>
  <si>
    <t>김명상</t>
  </si>
  <si>
    <t>김무</t>
  </si>
  <si>
    <t>김봉한</t>
  </si>
  <si>
    <t>김상립</t>
  </si>
  <si>
    <t>김석민</t>
  </si>
  <si>
    <t>김선징</t>
  </si>
  <si>
    <t>김성길</t>
  </si>
  <si>
    <t>김세</t>
  </si>
  <si>
    <t>김순원</t>
  </si>
  <si>
    <t>김숭민</t>
  </si>
  <si>
    <t>김신립</t>
  </si>
  <si>
    <t>김애발</t>
  </si>
  <si>
    <t>김엇동</t>
  </si>
  <si>
    <t>김여적</t>
  </si>
  <si>
    <t>김열</t>
  </si>
  <si>
    <t>김영</t>
  </si>
  <si>
    <t>김영남</t>
  </si>
  <si>
    <t>김우인</t>
  </si>
  <si>
    <t>김유</t>
  </si>
  <si>
    <t>김의상</t>
  </si>
  <si>
    <t>김정상</t>
  </si>
  <si>
    <t>김주일</t>
  </si>
  <si>
    <t>김준</t>
  </si>
  <si>
    <t>김중화</t>
  </si>
  <si>
    <t>김청송</t>
  </si>
  <si>
    <t>김치성</t>
  </si>
  <si>
    <t>김홍윤</t>
  </si>
  <si>
    <t>김용해</t>
    <phoneticPr fontId="1" type="noConversion"/>
  </si>
  <si>
    <t>나공지</t>
    <phoneticPr fontId="1" type="noConversion"/>
  </si>
  <si>
    <t>나시강</t>
    <phoneticPr fontId="1" type="noConversion"/>
  </si>
  <si>
    <t>양계우</t>
    <phoneticPr fontId="1" type="noConversion"/>
  </si>
  <si>
    <t>양담</t>
    <phoneticPr fontId="1" type="noConversion"/>
  </si>
  <si>
    <t>양백중</t>
    <phoneticPr fontId="1" type="noConversion"/>
  </si>
  <si>
    <t>여원징</t>
  </si>
  <si>
    <t>여이징</t>
  </si>
  <si>
    <t>영풍군</t>
    <phoneticPr fontId="1" type="noConversion"/>
  </si>
  <si>
    <t>유동신</t>
  </si>
  <si>
    <t>유문수</t>
  </si>
  <si>
    <t>유성</t>
  </si>
  <si>
    <t>유세은</t>
  </si>
  <si>
    <t>유일</t>
  </si>
  <si>
    <t>유홍수</t>
  </si>
  <si>
    <t>유시함</t>
    <phoneticPr fontId="1" type="noConversion"/>
  </si>
  <si>
    <t>이감찰</t>
  </si>
  <si>
    <t>이경욱</t>
  </si>
  <si>
    <t>이경창</t>
  </si>
  <si>
    <t>이관원</t>
  </si>
  <si>
    <t>이광백</t>
  </si>
  <si>
    <t>이국량</t>
  </si>
  <si>
    <t>이귀한</t>
  </si>
  <si>
    <t>이기영</t>
  </si>
  <si>
    <t>이택규</t>
  </si>
  <si>
    <t>이덕원</t>
  </si>
  <si>
    <t>이도</t>
  </si>
  <si>
    <t>이득시</t>
  </si>
  <si>
    <t>이득천</t>
  </si>
  <si>
    <t>이만규</t>
  </si>
  <si>
    <t>이만회</t>
  </si>
  <si>
    <t>이말남</t>
  </si>
  <si>
    <t>이망구</t>
  </si>
  <si>
    <t>이망우</t>
  </si>
  <si>
    <t>이무생</t>
  </si>
  <si>
    <t>이문덕</t>
  </si>
  <si>
    <t>이문상</t>
  </si>
  <si>
    <t>이복</t>
  </si>
  <si>
    <t>이상규</t>
  </si>
  <si>
    <t>이상엽</t>
  </si>
  <si>
    <t>이성배</t>
  </si>
  <si>
    <t>이수징</t>
  </si>
  <si>
    <t>이순경</t>
  </si>
  <si>
    <t>이승선</t>
  </si>
  <si>
    <t>이시반</t>
  </si>
  <si>
    <t>이시백</t>
  </si>
  <si>
    <t>이시번</t>
  </si>
  <si>
    <t>이시원</t>
  </si>
  <si>
    <t>이업</t>
  </si>
  <si>
    <t>이여담</t>
  </si>
  <si>
    <t>이여주</t>
  </si>
  <si>
    <t>이여준</t>
  </si>
  <si>
    <t>이영득</t>
  </si>
  <si>
    <t>이영립</t>
  </si>
  <si>
    <t>이영수</t>
  </si>
  <si>
    <t>이영필</t>
  </si>
  <si>
    <t>이우석</t>
  </si>
  <si>
    <t>이유성</t>
  </si>
  <si>
    <t>이유재</t>
  </si>
  <si>
    <t>이의활</t>
  </si>
  <si>
    <t>이주흥</t>
  </si>
  <si>
    <t>이지강</t>
  </si>
  <si>
    <t>이태달</t>
  </si>
  <si>
    <t>이태영</t>
  </si>
  <si>
    <t>이태초</t>
  </si>
  <si>
    <t>이특</t>
  </si>
  <si>
    <t>이필영</t>
  </si>
  <si>
    <t>이필화</t>
  </si>
  <si>
    <t>이해</t>
  </si>
  <si>
    <t>이형징</t>
  </si>
  <si>
    <t>이홍기</t>
  </si>
  <si>
    <t>이홍적</t>
  </si>
  <si>
    <t>이후배</t>
  </si>
  <si>
    <t>이희련</t>
  </si>
  <si>
    <t>임명백</t>
  </si>
  <si>
    <t>임팔견</t>
  </si>
  <si>
    <t>이게</t>
    <phoneticPr fontId="1" type="noConversion"/>
  </si>
  <si>
    <t>이예업</t>
    <phoneticPr fontId="1" type="noConversion"/>
  </si>
  <si>
    <t>이용복</t>
    <phoneticPr fontId="1" type="noConversion"/>
  </si>
  <si>
    <t>이용화</t>
    <phoneticPr fontId="1" type="noConversion"/>
  </si>
  <si>
    <t>박내한</t>
    <phoneticPr fontId="1" type="noConversion"/>
  </si>
  <si>
    <t>박임</t>
    <phoneticPr fontId="1" type="noConversion"/>
  </si>
  <si>
    <t>朴王+任</t>
    <phoneticPr fontId="1" type="noConversion"/>
  </si>
  <si>
    <t>신진</t>
    <phoneticPr fontId="1" type="noConversion"/>
  </si>
  <si>
    <t>정늦동</t>
    <phoneticPr fontId="1" type="noConversion"/>
  </si>
  <si>
    <t>조연천</t>
    <phoneticPr fontId="1" type="noConversion"/>
  </si>
  <si>
    <t>심한필</t>
    <phoneticPr fontId="1" type="noConversion"/>
  </si>
  <si>
    <t>良丁</t>
    <phoneticPr fontId="1" type="noConversion"/>
  </si>
  <si>
    <t>양정</t>
    <phoneticPr fontId="1" type="noConversion"/>
  </si>
  <si>
    <t>예빈시참봉</t>
  </si>
  <si>
    <t>통정대부예빈시주부</t>
  </si>
  <si>
    <t>장사랑예빈시참봉</t>
  </si>
  <si>
    <t>중직대부예빈시참봉</t>
  </si>
  <si>
    <t>승사랑예빈시참봉</t>
  </si>
  <si>
    <t>예빈시직장</t>
  </si>
  <si>
    <t>선교랑예빈시별좌</t>
  </si>
  <si>
    <t>선무랑예빈시주부</t>
  </si>
  <si>
    <t>통훈대부예빈시첨정</t>
  </si>
  <si>
    <t>통훈대부행예빈시첨정</t>
  </si>
  <si>
    <t>중훈대부행예빈시별좌</t>
  </si>
  <si>
    <t>선무랑예빈시별좌</t>
  </si>
  <si>
    <t>온</t>
    <phoneticPr fontId="1" type="noConversion"/>
  </si>
  <si>
    <t>장사랑</t>
    <phoneticPr fontId="1" type="noConversion"/>
  </si>
  <si>
    <t>우</t>
    <phoneticPr fontId="1" type="noConversion"/>
  </si>
  <si>
    <t>봉훈랑의빈도사</t>
    <phoneticPr fontId="1" type="noConversion"/>
  </si>
  <si>
    <t>시노</t>
    <phoneticPr fontId="1" type="noConversion"/>
  </si>
  <si>
    <t>澮</t>
    <phoneticPr fontId="1" type="noConversion"/>
  </si>
  <si>
    <t>회</t>
    <phoneticPr fontId="1" type="noConversion"/>
  </si>
  <si>
    <t>王+任</t>
    <phoneticPr fontId="1" type="noConversion"/>
  </si>
  <si>
    <t>임</t>
    <phoneticPr fontId="1" type="noConversion"/>
  </si>
  <si>
    <t>良妻幷産</t>
    <phoneticPr fontId="1" type="noConversion"/>
  </si>
  <si>
    <t>양처병산</t>
    <phoneticPr fontId="1" type="noConversion"/>
  </si>
  <si>
    <t>唜男</t>
    <phoneticPr fontId="1" type="noConversion"/>
  </si>
  <si>
    <t>소근은소사</t>
    <phoneticPr fontId="1" type="noConversion"/>
  </si>
  <si>
    <t>김가</t>
    <phoneticPr fontId="1" type="noConversion"/>
  </si>
  <si>
    <t>김감미</t>
    <phoneticPr fontId="1" type="noConversion"/>
  </si>
  <si>
    <t>김개세</t>
    <phoneticPr fontId="1" type="noConversion"/>
  </si>
  <si>
    <t>김계남</t>
  </si>
  <si>
    <t>김구부</t>
  </si>
  <si>
    <t>김두갑</t>
  </si>
  <si>
    <t>김득룡</t>
  </si>
  <si>
    <t>김득복</t>
  </si>
  <si>
    <t>김득성</t>
  </si>
  <si>
    <t>김예남</t>
    <phoneticPr fontId="1" type="noConversion"/>
  </si>
  <si>
    <t>김마남</t>
    <phoneticPr fontId="1" type="noConversion"/>
  </si>
  <si>
    <t>김말복</t>
    <phoneticPr fontId="1" type="noConversion"/>
  </si>
  <si>
    <t>김명길</t>
    <phoneticPr fontId="1" type="noConversion"/>
  </si>
  <si>
    <t>김상</t>
    <phoneticPr fontId="1" type="noConversion"/>
  </si>
  <si>
    <t>김세운</t>
    <phoneticPr fontId="1" type="noConversion"/>
  </si>
  <si>
    <t>김수생</t>
    <phoneticPr fontId="1" type="noConversion"/>
  </si>
  <si>
    <t>김로</t>
    <phoneticPr fontId="1" type="noConversion"/>
  </si>
  <si>
    <t>김승립</t>
    <phoneticPr fontId="1" type="noConversion"/>
  </si>
  <si>
    <t>김옥상</t>
    <phoneticPr fontId="1" type="noConversion"/>
  </si>
  <si>
    <t>김유생</t>
    <phoneticPr fontId="1" type="noConversion"/>
  </si>
  <si>
    <t>김응석</t>
    <phoneticPr fontId="1" type="noConversion"/>
  </si>
  <si>
    <t>김늦산</t>
    <phoneticPr fontId="1" type="noConversion"/>
  </si>
  <si>
    <t>김춘의</t>
    <phoneticPr fontId="1" type="noConversion"/>
  </si>
  <si>
    <t>김태운</t>
    <phoneticPr fontId="1" type="noConversion"/>
  </si>
  <si>
    <t>김평상</t>
    <phoneticPr fontId="1" type="noConversion"/>
  </si>
  <si>
    <t>김흑</t>
    <phoneticPr fontId="1" type="noConversion"/>
  </si>
  <si>
    <t>난복</t>
  </si>
  <si>
    <t>난세</t>
  </si>
  <si>
    <t>양생</t>
  </si>
  <si>
    <t>양일</t>
  </si>
  <si>
    <t>연세</t>
  </si>
  <si>
    <t>연수</t>
  </si>
  <si>
    <t>연아</t>
  </si>
  <si>
    <t>연억</t>
  </si>
  <si>
    <t>연이</t>
  </si>
  <si>
    <t>예민</t>
  </si>
  <si>
    <t>예산</t>
  </si>
  <si>
    <t>예상</t>
  </si>
  <si>
    <t>예엽</t>
  </si>
  <si>
    <t>연매</t>
    <phoneticPr fontId="1" type="noConversion"/>
  </si>
  <si>
    <t>례</t>
    <phoneticPr fontId="1" type="noConversion"/>
  </si>
  <si>
    <t>녹립</t>
  </si>
  <si>
    <t>논금</t>
    <phoneticPr fontId="1" type="noConversion"/>
  </si>
  <si>
    <t>논산</t>
    <phoneticPr fontId="1" type="noConversion"/>
  </si>
  <si>
    <t>용걸</t>
  </si>
  <si>
    <t>용남</t>
  </si>
  <si>
    <t>유계원</t>
  </si>
  <si>
    <t>유영길</t>
  </si>
  <si>
    <t>유일운</t>
  </si>
  <si>
    <t>육립</t>
    <phoneticPr fontId="1" type="noConversion"/>
  </si>
  <si>
    <t>육이</t>
    <phoneticPr fontId="1" type="noConversion"/>
  </si>
  <si>
    <t>늑지</t>
    <phoneticPr fontId="1" type="noConversion"/>
  </si>
  <si>
    <t>이개</t>
    <phoneticPr fontId="1" type="noConversion"/>
  </si>
  <si>
    <t>이극종</t>
    <phoneticPr fontId="1" type="noConversion"/>
  </si>
  <si>
    <t>이남</t>
    <phoneticPr fontId="1" type="noConversion"/>
  </si>
  <si>
    <t>이득발</t>
    <phoneticPr fontId="1" type="noConversion"/>
  </si>
  <si>
    <t>이룡</t>
  </si>
  <si>
    <t>이말생</t>
  </si>
  <si>
    <t>이말진</t>
  </si>
  <si>
    <t>이문</t>
  </si>
  <si>
    <t>이산</t>
  </si>
  <si>
    <t>이산이</t>
  </si>
  <si>
    <t>이생립</t>
  </si>
  <si>
    <t>이석흥</t>
  </si>
  <si>
    <t>이세</t>
  </si>
  <si>
    <t>이안생</t>
  </si>
  <si>
    <t>이억</t>
  </si>
  <si>
    <t>이영남</t>
  </si>
  <si>
    <t>이영생</t>
  </si>
  <si>
    <t>이의립</t>
  </si>
  <si>
    <t>이일란</t>
  </si>
  <si>
    <t>이일수</t>
  </si>
  <si>
    <t>이절</t>
  </si>
  <si>
    <t>이용립</t>
    <phoneticPr fontId="1" type="noConversion"/>
  </si>
  <si>
    <t>임춘백</t>
    <phoneticPr fontId="1" type="noConversion"/>
  </si>
  <si>
    <t>朴X</t>
    <phoneticPr fontId="1" type="noConversion"/>
  </si>
  <si>
    <t>박X</t>
    <phoneticPr fontId="1" type="noConversion"/>
  </si>
  <si>
    <t>백예룡</t>
    <phoneticPr fontId="1" type="noConversion"/>
  </si>
  <si>
    <t>부지개</t>
  </si>
  <si>
    <t>부지동</t>
  </si>
  <si>
    <t>륵</t>
    <phoneticPr fontId="1" type="noConversion"/>
  </si>
  <si>
    <t>敏</t>
    <phoneticPr fontId="1" type="noConversion"/>
  </si>
  <si>
    <t>餘丁</t>
    <phoneticPr fontId="1" type="noConversion"/>
  </si>
  <si>
    <t>민</t>
    <phoneticPr fontId="1" type="noConversion"/>
  </si>
  <si>
    <t>여정</t>
    <phoneticPr fontId="1" type="noConversion"/>
  </si>
  <si>
    <t>연</t>
    <phoneticPr fontId="1" type="noConversion"/>
  </si>
  <si>
    <t>영숙</t>
    <phoneticPr fontId="1" type="noConversion"/>
  </si>
  <si>
    <t>올미</t>
    <phoneticPr fontId="1" type="noConversion"/>
  </si>
  <si>
    <t>올생</t>
    <phoneticPr fontId="1" type="noConversion"/>
  </si>
  <si>
    <t>늦X</t>
  </si>
  <si>
    <t>늦복</t>
  </si>
  <si>
    <t>늦산</t>
  </si>
  <si>
    <t>한예남</t>
    <phoneticPr fontId="1" type="noConversion"/>
  </si>
  <si>
    <t>희발</t>
    <phoneticPr fontId="1" type="noConversion"/>
  </si>
  <si>
    <t>시비</t>
    <phoneticPr fontId="1" type="noConversion"/>
  </si>
  <si>
    <t>班婢</t>
    <phoneticPr fontId="1" type="noConversion"/>
  </si>
  <si>
    <t>반비</t>
    <phoneticPr fontId="1" type="noConversion"/>
  </si>
  <si>
    <t>강연춘</t>
    <phoneticPr fontId="1" type="noConversion"/>
  </si>
  <si>
    <t>권누걸리</t>
    <phoneticPr fontId="1" type="noConversion"/>
  </si>
  <si>
    <t>김계옥</t>
  </si>
  <si>
    <t>김기리개</t>
  </si>
  <si>
    <t>김돌례</t>
  </si>
  <si>
    <t>김막개</t>
  </si>
  <si>
    <t>김말개</t>
  </si>
  <si>
    <t>김소사</t>
  </si>
  <si>
    <t>금대</t>
    <phoneticPr fontId="1" type="noConversion"/>
  </si>
  <si>
    <t>김연매</t>
    <phoneticPr fontId="1" type="noConversion"/>
  </si>
  <si>
    <t>김연옥</t>
    <phoneticPr fontId="1" type="noConversion"/>
  </si>
  <si>
    <t>김봉금</t>
    <phoneticPr fontId="1" type="noConversion"/>
  </si>
  <si>
    <t>금비</t>
    <phoneticPr fontId="1" type="noConversion"/>
  </si>
  <si>
    <t>금비이</t>
    <phoneticPr fontId="1" type="noConversion"/>
  </si>
  <si>
    <t>금춘</t>
    <phoneticPr fontId="1" type="noConversion"/>
  </si>
  <si>
    <t>눌은개</t>
    <phoneticPr fontId="1" type="noConversion"/>
  </si>
  <si>
    <t>난춘</t>
  </si>
  <si>
    <t>난향</t>
  </si>
  <si>
    <t>난매</t>
    <phoneticPr fontId="1" type="noConversion"/>
  </si>
  <si>
    <t>양소사</t>
  </si>
  <si>
    <t>양매</t>
    <phoneticPr fontId="1" type="noConversion"/>
  </si>
  <si>
    <t>연개</t>
  </si>
  <si>
    <t>연내</t>
  </si>
  <si>
    <t>연매</t>
    <phoneticPr fontId="1" type="noConversion"/>
  </si>
  <si>
    <t>영개</t>
    <phoneticPr fontId="1" type="noConversion"/>
  </si>
  <si>
    <t>예매</t>
  </si>
  <si>
    <t>예신</t>
  </si>
  <si>
    <t>예월</t>
  </si>
  <si>
    <t>예인</t>
  </si>
  <si>
    <t>노례</t>
    <phoneticPr fontId="1" type="noConversion"/>
  </si>
  <si>
    <t>용개</t>
  </si>
  <si>
    <t>용대</t>
  </si>
  <si>
    <t>유월</t>
    <phoneticPr fontId="1" type="noConversion"/>
  </si>
  <si>
    <t>율음진</t>
    <phoneticPr fontId="1" type="noConversion"/>
  </si>
  <si>
    <t>이개덕</t>
    <phoneticPr fontId="1" type="noConversion"/>
  </si>
  <si>
    <t>이금춘</t>
  </si>
  <si>
    <t>이금춘</t>
    <phoneticPr fontId="1" type="noConversion"/>
  </si>
  <si>
    <t>이춘</t>
    <phoneticPr fontId="1" type="noConversion"/>
  </si>
  <si>
    <t>이한금</t>
    <phoneticPr fontId="1" type="noConversion"/>
  </si>
  <si>
    <t>임춘</t>
    <phoneticPr fontId="1" type="noConversion"/>
  </si>
  <si>
    <t>임춘덕</t>
    <phoneticPr fontId="1" type="noConversion"/>
  </si>
  <si>
    <t>입진</t>
    <phoneticPr fontId="1" type="noConversion"/>
  </si>
  <si>
    <t>박예옥</t>
    <phoneticPr fontId="1" type="noConversion"/>
  </si>
  <si>
    <t>늦개</t>
  </si>
  <si>
    <t>늦춘</t>
  </si>
  <si>
    <t>늦매</t>
    <phoneticPr fontId="1" type="noConversion"/>
  </si>
  <si>
    <t>준개</t>
    <phoneticPr fontId="1" type="noConversion"/>
  </si>
  <si>
    <t>6所生</t>
    <phoneticPr fontId="1" type="noConversion"/>
  </si>
  <si>
    <t>4所生</t>
    <phoneticPr fontId="1" type="noConversion"/>
  </si>
  <si>
    <t>5所生</t>
    <phoneticPr fontId="1" type="noConversion"/>
  </si>
  <si>
    <t>2所生</t>
    <phoneticPr fontId="1" type="noConversion"/>
  </si>
  <si>
    <t>1所生</t>
    <phoneticPr fontId="1" type="noConversion"/>
  </si>
  <si>
    <t>3所生</t>
    <phoneticPr fontId="1" type="noConversion"/>
  </si>
  <si>
    <t>再祐</t>
    <phoneticPr fontId="1" type="noConversion"/>
  </si>
  <si>
    <t>嘉善大夫行咸鏡道觀察使兼兵馬水軍節度使咸興府尹</t>
    <phoneticPr fontId="1" type="noConversion"/>
  </si>
  <si>
    <t>재우</t>
    <phoneticPr fontId="1" type="noConversion"/>
  </si>
  <si>
    <t>시노</t>
    <phoneticPr fontId="1" type="noConversion"/>
  </si>
  <si>
    <t>어모장군원종공신행노강진첨절제사</t>
  </si>
  <si>
    <t>어모장군행노강진수군첨절제사</t>
  </si>
  <si>
    <t>澮</t>
  </si>
  <si>
    <t>회</t>
    <phoneticPr fontId="1" type="noConversion"/>
  </si>
  <si>
    <t>鏞</t>
    <phoneticPr fontId="1" type="noConversion"/>
  </si>
  <si>
    <t>通訓大夫軍資監正</t>
    <phoneticPr fontId="1" type="noConversion"/>
  </si>
  <si>
    <t>통훈대부군자감정</t>
    <phoneticPr fontId="1" type="noConversion"/>
  </si>
  <si>
    <t>용</t>
    <phoneticPr fontId="1" type="noConversion"/>
  </si>
  <si>
    <t>김기생</t>
  </si>
  <si>
    <t>김무련</t>
  </si>
  <si>
    <t>김복</t>
  </si>
  <si>
    <t>김삼변</t>
  </si>
  <si>
    <t>김생</t>
  </si>
  <si>
    <t>김운백</t>
  </si>
  <si>
    <t>김의</t>
  </si>
  <si>
    <t>김축생</t>
  </si>
  <si>
    <t>김금이</t>
    <phoneticPr fontId="1" type="noConversion"/>
  </si>
  <si>
    <t>금남</t>
    <phoneticPr fontId="1" type="noConversion"/>
  </si>
  <si>
    <t>금룡</t>
    <phoneticPr fontId="1" type="noConversion"/>
  </si>
  <si>
    <t>금복</t>
    <phoneticPr fontId="1" type="noConversion"/>
  </si>
  <si>
    <t>금생</t>
    <phoneticPr fontId="1" type="noConversion"/>
  </si>
  <si>
    <t>금의</t>
    <phoneticPr fontId="1" type="noConversion"/>
  </si>
  <si>
    <t>금이</t>
    <phoneticPr fontId="1" type="noConversion"/>
  </si>
  <si>
    <t>금이돌이</t>
    <phoneticPr fontId="1" type="noConversion"/>
  </si>
  <si>
    <t>금이동</t>
    <phoneticPr fontId="1" type="noConversion"/>
  </si>
  <si>
    <t>김흑</t>
    <phoneticPr fontId="1" type="noConversion"/>
  </si>
  <si>
    <t>나종</t>
    <phoneticPr fontId="1" type="noConversion"/>
  </si>
  <si>
    <t>낙수</t>
    <phoneticPr fontId="1" type="noConversion"/>
  </si>
  <si>
    <t>난국</t>
  </si>
  <si>
    <t>난련</t>
  </si>
  <si>
    <t>난립</t>
  </si>
  <si>
    <t>난지</t>
    <phoneticPr fontId="1" type="noConversion"/>
  </si>
  <si>
    <t>양국상</t>
    <phoneticPr fontId="1" type="noConversion"/>
  </si>
  <si>
    <t>양우</t>
    <phoneticPr fontId="1" type="noConversion"/>
  </si>
  <si>
    <t>양풍</t>
    <phoneticPr fontId="1" type="noConversion"/>
  </si>
  <si>
    <t>연산</t>
  </si>
  <si>
    <t>연창</t>
  </si>
  <si>
    <t>예금</t>
    <phoneticPr fontId="1" type="noConversion"/>
  </si>
  <si>
    <t>예생</t>
    <phoneticPr fontId="1" type="noConversion"/>
  </si>
  <si>
    <t>녹복</t>
    <phoneticPr fontId="1" type="noConversion"/>
  </si>
  <si>
    <t>논X</t>
    <phoneticPr fontId="1" type="noConversion"/>
  </si>
  <si>
    <t>논복</t>
    <phoneticPr fontId="1" type="noConversion"/>
  </si>
  <si>
    <t>논상</t>
    <phoneticPr fontId="1" type="noConversion"/>
  </si>
  <si>
    <t>용기</t>
    <phoneticPr fontId="1" type="noConversion"/>
  </si>
  <si>
    <t>육립</t>
  </si>
  <si>
    <t>이산</t>
    <phoneticPr fontId="1" type="noConversion"/>
  </si>
  <si>
    <t>이산이</t>
    <phoneticPr fontId="1" type="noConversion"/>
  </si>
  <si>
    <t>이응신</t>
    <phoneticPr fontId="1" type="noConversion"/>
  </si>
  <si>
    <t>륵</t>
    <phoneticPr fontId="1" type="noConversion"/>
  </si>
  <si>
    <t>앵보</t>
    <phoneticPr fontId="1" type="noConversion"/>
  </si>
  <si>
    <t>王+參</t>
    <phoneticPr fontId="1" type="noConversion"/>
  </si>
  <si>
    <t>삼</t>
    <phoneticPr fontId="1" type="noConversion"/>
  </si>
  <si>
    <t>렬</t>
    <phoneticPr fontId="1" type="noConversion"/>
  </si>
  <si>
    <t>늦동</t>
  </si>
  <si>
    <t>늦성</t>
  </si>
  <si>
    <t>䏌</t>
    <phoneticPr fontId="1" type="noConversion"/>
  </si>
  <si>
    <t>흘</t>
    <phoneticPr fontId="1" type="noConversion"/>
  </si>
  <si>
    <t>여절교위</t>
  </si>
  <si>
    <t>여절교위행훈련원봉사</t>
  </si>
  <si>
    <t>이조서리</t>
    <phoneticPr fontId="1" type="noConversion"/>
  </si>
  <si>
    <t>訓鍊僉正</t>
    <phoneticPr fontId="1" type="noConversion"/>
  </si>
  <si>
    <t>훈련첨정</t>
    <phoneticPr fontId="1" type="noConversion"/>
  </si>
  <si>
    <t>禦侮將軍行訓鍊判官</t>
    <phoneticPr fontId="1" type="noConversion"/>
  </si>
  <si>
    <t>어모장군행훈련판관</t>
    <phoneticPr fontId="1" type="noConversion"/>
  </si>
  <si>
    <t>淡</t>
    <phoneticPr fontId="1" type="noConversion"/>
  </si>
  <si>
    <t>담</t>
    <phoneticPr fontId="1" type="noConversion"/>
  </si>
  <si>
    <t>湜</t>
    <phoneticPr fontId="1" type="noConversion"/>
  </si>
  <si>
    <t>식</t>
    <phoneticPr fontId="1" type="noConversion"/>
  </si>
  <si>
    <t>증자헌대부예조판서겸지경연의금부춘추관성균관사세자좌빈객행통정대부수황해도관찰사겸병마수군절도사</t>
    <phoneticPr fontId="1" type="noConversion"/>
  </si>
  <si>
    <t>증자헌대부이조판서겸지의금부사오위도총부도총관행통훈대부괴산군수충주진관병마동첨절제사</t>
    <phoneticPr fontId="1" type="noConversion"/>
  </si>
  <si>
    <t>贈通訓大夫軍資監正</t>
    <phoneticPr fontId="1" type="noConversion"/>
  </si>
  <si>
    <t>증통훈대부군자감정</t>
    <phoneticPr fontId="1" type="noConversion"/>
  </si>
  <si>
    <t>愼</t>
    <phoneticPr fontId="1" type="noConversion"/>
  </si>
  <si>
    <t>신</t>
    <phoneticPr fontId="1" type="noConversion"/>
  </si>
  <si>
    <t>訓鍊院判官</t>
    <phoneticPr fontId="1" type="noConversion"/>
  </si>
  <si>
    <t>훈련원판관</t>
    <phoneticPr fontId="1" type="noConversion"/>
  </si>
  <si>
    <t>起</t>
    <phoneticPr fontId="1" type="noConversion"/>
  </si>
  <si>
    <t>기</t>
    <phoneticPr fontId="1" type="noConversion"/>
  </si>
  <si>
    <t>김덕산</t>
    <phoneticPr fontId="1" type="noConversion"/>
  </si>
  <si>
    <t>김만수</t>
    <phoneticPr fontId="1" type="noConversion"/>
  </si>
  <si>
    <t>김무련</t>
    <phoneticPr fontId="1" type="noConversion"/>
  </si>
  <si>
    <t>나선</t>
    <phoneticPr fontId="1" type="noConversion"/>
  </si>
  <si>
    <t>난금</t>
    <phoneticPr fontId="1" type="noConversion"/>
  </si>
  <si>
    <t>난성</t>
    <phoneticPr fontId="1" type="noConversion"/>
  </si>
  <si>
    <t>난손</t>
    <phoneticPr fontId="1" type="noConversion"/>
  </si>
  <si>
    <t>난수</t>
    <phoneticPr fontId="1" type="noConversion"/>
  </si>
  <si>
    <t>난우</t>
    <phoneticPr fontId="1" type="noConversion"/>
  </si>
  <si>
    <t>난해</t>
    <phoneticPr fontId="1" type="noConversion"/>
  </si>
  <si>
    <t>양금</t>
    <phoneticPr fontId="1" type="noConversion"/>
  </si>
  <si>
    <t>양금이</t>
    <phoneticPr fontId="1" type="noConversion"/>
  </si>
  <si>
    <t>양석</t>
    <phoneticPr fontId="1" type="noConversion"/>
  </si>
  <si>
    <t>양선</t>
    <phoneticPr fontId="1" type="noConversion"/>
  </si>
  <si>
    <t>연동</t>
  </si>
  <si>
    <t>연량</t>
  </si>
  <si>
    <t>연부</t>
  </si>
  <si>
    <t>연상</t>
  </si>
  <si>
    <t>연석</t>
  </si>
  <si>
    <t>연우</t>
  </si>
  <si>
    <t>연학</t>
  </si>
  <si>
    <t>예손</t>
    <phoneticPr fontId="1" type="noConversion"/>
  </si>
  <si>
    <t>노룡</t>
    <phoneticPr fontId="1" type="noConversion"/>
  </si>
  <si>
    <t>녹련</t>
    <phoneticPr fontId="1" type="noConversion"/>
  </si>
  <si>
    <t>논홍</t>
    <phoneticPr fontId="1" type="noConversion"/>
  </si>
  <si>
    <t>용남</t>
    <phoneticPr fontId="1" type="noConversion"/>
  </si>
  <si>
    <t>용희</t>
    <phoneticPr fontId="1" type="noConversion"/>
  </si>
  <si>
    <t>이련</t>
  </si>
  <si>
    <t>이련</t>
    <phoneticPr fontId="1" type="noConversion"/>
  </si>
  <si>
    <t>이문</t>
    <phoneticPr fontId="1" type="noConversion"/>
  </si>
  <si>
    <t>이원창</t>
    <phoneticPr fontId="1" type="noConversion"/>
  </si>
  <si>
    <t>낙안</t>
    <phoneticPr fontId="1" type="noConversion"/>
  </si>
  <si>
    <t>앵부</t>
    <phoneticPr fontId="1" type="noConversion"/>
  </si>
  <si>
    <t>王+旦</t>
    <phoneticPr fontId="1" type="noConversion"/>
  </si>
  <si>
    <t>단</t>
    <phoneticPr fontId="1" type="noConversion"/>
  </si>
  <si>
    <t>늦복</t>
    <phoneticPr fontId="1" type="noConversion"/>
  </si>
  <si>
    <t>늦산</t>
    <phoneticPr fontId="1" type="noConversion"/>
  </si>
  <si>
    <t>從糸+念</t>
    <phoneticPr fontId="1" type="noConversion"/>
  </si>
  <si>
    <t>종임</t>
    <phoneticPr fontId="1" type="noConversion"/>
  </si>
  <si>
    <t>홍규</t>
    <phoneticPr fontId="1" type="noConversion"/>
  </si>
  <si>
    <t>강연복</t>
    <phoneticPr fontId="1" type="noConversion"/>
  </si>
  <si>
    <t>강연수</t>
    <phoneticPr fontId="1" type="noConversion"/>
  </si>
  <si>
    <t>고연상</t>
    <phoneticPr fontId="1" type="noConversion"/>
  </si>
  <si>
    <t>권늦복</t>
    <phoneticPr fontId="1" type="noConversion"/>
  </si>
  <si>
    <t>김X억</t>
  </si>
  <si>
    <t>김X음산</t>
  </si>
  <si>
    <t>김감X</t>
  </si>
  <si>
    <t>김가지</t>
  </si>
  <si>
    <t>김건리산</t>
  </si>
  <si>
    <t>김경행</t>
  </si>
  <si>
    <t>김계립</t>
  </si>
  <si>
    <t>김계신</t>
  </si>
  <si>
    <t>김광해</t>
  </si>
  <si>
    <t>김귀희</t>
  </si>
  <si>
    <t>김극제</t>
  </si>
  <si>
    <t>김근복</t>
  </si>
  <si>
    <t>김길생</t>
  </si>
  <si>
    <t>김대생</t>
  </si>
  <si>
    <t>김대추</t>
  </si>
  <si>
    <t>김대평</t>
  </si>
  <si>
    <t>김덕남</t>
  </si>
  <si>
    <t>김덕숭</t>
  </si>
  <si>
    <t>김덕종</t>
  </si>
  <si>
    <t>김돌동</t>
  </si>
  <si>
    <t>김돌만</t>
  </si>
  <si>
    <t>김돌이</t>
  </si>
  <si>
    <t>김동</t>
  </si>
  <si>
    <t>김동춘</t>
  </si>
  <si>
    <t>김두찬</t>
  </si>
  <si>
    <t>김련</t>
  </si>
  <si>
    <t>김록</t>
  </si>
  <si>
    <t>김막동</t>
  </si>
  <si>
    <t>김막란</t>
  </si>
  <si>
    <t>김막생</t>
  </si>
  <si>
    <t>김막세</t>
  </si>
  <si>
    <t>김만동</t>
  </si>
  <si>
    <t>김만복</t>
  </si>
  <si>
    <t>김만선</t>
  </si>
  <si>
    <t>김말돌이</t>
  </si>
  <si>
    <t>김말동</t>
  </si>
  <si>
    <t>김말상</t>
  </si>
  <si>
    <t>김명천</t>
  </si>
  <si>
    <t>김명풍</t>
  </si>
  <si>
    <t>김몽길</t>
  </si>
  <si>
    <t>김몽립</t>
  </si>
  <si>
    <t>김방</t>
  </si>
  <si>
    <t>김백</t>
  </si>
  <si>
    <t>김번대</t>
  </si>
  <si>
    <t>김봉수</t>
  </si>
  <si>
    <t>김봉이</t>
  </si>
  <si>
    <t>김부남</t>
  </si>
  <si>
    <t>김사신</t>
  </si>
  <si>
    <t>김사정</t>
  </si>
  <si>
    <t>김산</t>
  </si>
  <si>
    <t>김산동</t>
  </si>
  <si>
    <t>김상운</t>
  </si>
  <si>
    <t>김석만</t>
  </si>
  <si>
    <t>김설이</t>
  </si>
  <si>
    <t>김세운</t>
  </si>
  <si>
    <t>김세창</t>
  </si>
  <si>
    <t>김수남</t>
  </si>
  <si>
    <t>김수문</t>
  </si>
  <si>
    <t>김수복</t>
  </si>
  <si>
    <t>김수봉</t>
  </si>
  <si>
    <t>김수생</t>
  </si>
  <si>
    <t>김수영</t>
  </si>
  <si>
    <t>김수은</t>
  </si>
  <si>
    <t>김수학</t>
  </si>
  <si>
    <t>김순문</t>
  </si>
  <si>
    <t>김실중</t>
  </si>
  <si>
    <t>김억복</t>
  </si>
  <si>
    <t>김언</t>
  </si>
  <si>
    <t>김언련</t>
  </si>
  <si>
    <t>김언룡</t>
  </si>
  <si>
    <t>김언부</t>
  </si>
  <si>
    <t>김언수</t>
  </si>
  <si>
    <t>김언이</t>
  </si>
  <si>
    <t>김업동</t>
  </si>
  <si>
    <t>김업산</t>
  </si>
  <si>
    <t>김영견</t>
  </si>
  <si>
    <t>김우남</t>
  </si>
  <si>
    <t>김운</t>
  </si>
  <si>
    <t>김원로</t>
  </si>
  <si>
    <t>김원명</t>
  </si>
  <si>
    <t>김유령</t>
  </si>
  <si>
    <t>김유상</t>
  </si>
  <si>
    <t>김윤세</t>
  </si>
  <si>
    <t>김윤학</t>
  </si>
  <si>
    <t>김은복</t>
  </si>
  <si>
    <t>김응남</t>
  </si>
  <si>
    <t>김응로</t>
  </si>
  <si>
    <t>김응철</t>
  </si>
  <si>
    <t>김응택</t>
  </si>
  <si>
    <t>김의량</t>
  </si>
  <si>
    <t>김의립</t>
  </si>
  <si>
    <t>김이원</t>
  </si>
  <si>
    <t>김인</t>
  </si>
  <si>
    <t>김인득</t>
  </si>
  <si>
    <t>김인수</t>
  </si>
  <si>
    <t>김일</t>
  </si>
  <si>
    <t>김일남</t>
  </si>
  <si>
    <t>김일룡</t>
  </si>
  <si>
    <t>김일립</t>
  </si>
  <si>
    <t>김일이</t>
  </si>
  <si>
    <t>김작지</t>
  </si>
  <si>
    <t>김장석</t>
  </si>
  <si>
    <t>김장수</t>
  </si>
  <si>
    <t>김전추</t>
  </si>
  <si>
    <t>김정망</t>
  </si>
  <si>
    <t>김정복</t>
  </si>
  <si>
    <t>김정직</t>
  </si>
  <si>
    <t>김주원</t>
  </si>
  <si>
    <t>김준억</t>
  </si>
  <si>
    <t>김준희</t>
  </si>
  <si>
    <t>김진복</t>
  </si>
  <si>
    <t>김진성</t>
  </si>
  <si>
    <t>김진세</t>
  </si>
  <si>
    <t>김차산</t>
  </si>
  <si>
    <t>김천립</t>
  </si>
  <si>
    <t>김천상</t>
  </si>
  <si>
    <t>김천장</t>
  </si>
  <si>
    <t>김초선</t>
  </si>
  <si>
    <t>김춘남</t>
  </si>
  <si>
    <t>김춘복</t>
  </si>
  <si>
    <t>김춘성</t>
  </si>
  <si>
    <t>김춘의</t>
  </si>
  <si>
    <t>김충남</t>
  </si>
  <si>
    <t>김충선</t>
  </si>
  <si>
    <t>김태생</t>
  </si>
  <si>
    <t>김태성</t>
  </si>
  <si>
    <t>김태원</t>
  </si>
  <si>
    <t>김팔련</t>
  </si>
  <si>
    <t>김풍련</t>
  </si>
  <si>
    <t>김학</t>
  </si>
  <si>
    <t>김해신</t>
  </si>
  <si>
    <t>김허석</t>
  </si>
  <si>
    <t>김화두지</t>
  </si>
  <si>
    <t>김화손</t>
  </si>
  <si>
    <t>김후생</t>
  </si>
  <si>
    <t>김흥록</t>
  </si>
  <si>
    <t>김희련</t>
  </si>
  <si>
    <t>김희정</t>
  </si>
  <si>
    <t>김금례</t>
    <phoneticPr fontId="1" type="noConversion"/>
  </si>
  <si>
    <t>김금이동</t>
    <phoneticPr fontId="1" type="noConversion"/>
  </si>
  <si>
    <t>김돌금이</t>
    <phoneticPr fontId="1" type="noConversion"/>
  </si>
  <si>
    <t>김난수</t>
    <phoneticPr fontId="1" type="noConversion"/>
  </si>
  <si>
    <t>김난금</t>
    <phoneticPr fontId="1" type="noConversion"/>
  </si>
  <si>
    <t>김연금</t>
    <phoneticPr fontId="1" type="noConversion"/>
  </si>
  <si>
    <t>김연우</t>
    <phoneticPr fontId="1" type="noConversion"/>
  </si>
  <si>
    <t>김용립</t>
    <phoneticPr fontId="1" type="noConversion"/>
  </si>
  <si>
    <t>김입철</t>
    <phoneticPr fontId="1" type="noConversion"/>
  </si>
  <si>
    <t>김막금</t>
    <phoneticPr fontId="1" type="noConversion"/>
  </si>
  <si>
    <t>김말금</t>
    <phoneticPr fontId="1" type="noConversion"/>
  </si>
  <si>
    <t>김실</t>
    <phoneticPr fontId="1" type="noConversion"/>
  </si>
  <si>
    <t>금이돌이</t>
    <phoneticPr fontId="1" type="noConversion"/>
  </si>
  <si>
    <t>金彦伊</t>
    <phoneticPr fontId="1" type="noConversion"/>
  </si>
  <si>
    <t>김언이</t>
    <phoneticPr fontId="1" type="noConversion"/>
  </si>
  <si>
    <t>나복</t>
    <phoneticPr fontId="1" type="noConversion"/>
  </si>
  <si>
    <t>난복</t>
    <phoneticPr fontId="1" type="noConversion"/>
  </si>
  <si>
    <t>양득립</t>
    <phoneticPr fontId="1" type="noConversion"/>
  </si>
  <si>
    <t>양응준</t>
    <phoneticPr fontId="1" type="noConversion"/>
  </si>
  <si>
    <t>여의</t>
    <phoneticPr fontId="1" type="noConversion"/>
  </si>
  <si>
    <t>연복</t>
    <phoneticPr fontId="1" type="noConversion"/>
  </si>
  <si>
    <t>연의</t>
    <phoneticPr fontId="1" type="noConversion"/>
  </si>
  <si>
    <t>연이</t>
    <phoneticPr fontId="1" type="noConversion"/>
  </si>
  <si>
    <t>예봉</t>
    <phoneticPr fontId="1" type="noConversion"/>
  </si>
  <si>
    <t>노련</t>
    <phoneticPr fontId="1" type="noConversion"/>
  </si>
  <si>
    <t>노복</t>
    <phoneticPr fontId="1" type="noConversion"/>
  </si>
  <si>
    <t>노사명</t>
    <phoneticPr fontId="1" type="noConversion"/>
  </si>
  <si>
    <t>노석</t>
    <phoneticPr fontId="1" type="noConversion"/>
  </si>
  <si>
    <t>노석산</t>
    <phoneticPr fontId="1" type="noConversion"/>
  </si>
  <si>
    <t>노응복</t>
    <phoneticPr fontId="1" type="noConversion"/>
  </si>
  <si>
    <t>노이</t>
    <phoneticPr fontId="1" type="noConversion"/>
  </si>
  <si>
    <t>용수</t>
    <phoneticPr fontId="1" type="noConversion"/>
  </si>
  <si>
    <t>유개봉</t>
  </si>
  <si>
    <t>유금금</t>
  </si>
  <si>
    <t>유대룡</t>
  </si>
  <si>
    <t>유대생</t>
  </si>
  <si>
    <t>유명세</t>
  </si>
  <si>
    <t>유명수</t>
  </si>
  <si>
    <t>유명종</t>
  </si>
  <si>
    <t>유명해</t>
  </si>
  <si>
    <t>유성종</t>
  </si>
  <si>
    <t>유순량</t>
  </si>
  <si>
    <t>유애남</t>
  </si>
  <si>
    <t>유언신</t>
  </si>
  <si>
    <t>유응창</t>
  </si>
  <si>
    <t>유태경</t>
  </si>
  <si>
    <t>유특지</t>
  </si>
  <si>
    <t>유홍례</t>
  </si>
  <si>
    <t>이감산</t>
  </si>
  <si>
    <t>이검산</t>
  </si>
  <si>
    <t>이계준</t>
  </si>
  <si>
    <t>이구남</t>
  </si>
  <si>
    <t>이금룡</t>
  </si>
  <si>
    <t>이담월</t>
  </si>
  <si>
    <t>이대춘</t>
  </si>
  <si>
    <t>이덕생</t>
  </si>
  <si>
    <t>이덕수</t>
  </si>
  <si>
    <t>이득선</t>
  </si>
  <si>
    <t>이득인</t>
  </si>
  <si>
    <t>이막룡</t>
  </si>
  <si>
    <t>이막산</t>
  </si>
  <si>
    <t>이막손</t>
  </si>
  <si>
    <t>이말동</t>
  </si>
  <si>
    <t>이말만</t>
  </si>
  <si>
    <t>이말복</t>
  </si>
  <si>
    <t>이말세</t>
  </si>
  <si>
    <t>이명로</t>
  </si>
  <si>
    <t>이몽윤</t>
  </si>
  <si>
    <t>이민</t>
  </si>
  <si>
    <t>이발우</t>
  </si>
  <si>
    <t>이백룡</t>
  </si>
  <si>
    <t>이번</t>
  </si>
  <si>
    <t>이사손</t>
  </si>
  <si>
    <t>이산복</t>
  </si>
  <si>
    <t>이상남</t>
  </si>
  <si>
    <t>이석봉</t>
  </si>
  <si>
    <t>이석부</t>
  </si>
  <si>
    <t>이석하</t>
  </si>
  <si>
    <t>이선립</t>
  </si>
  <si>
    <t>이선술</t>
  </si>
  <si>
    <t>이성길</t>
  </si>
  <si>
    <t>이성로</t>
  </si>
  <si>
    <t>이성립</t>
  </si>
  <si>
    <t>이성업</t>
  </si>
  <si>
    <t>이성절</t>
  </si>
  <si>
    <t>이세련</t>
  </si>
  <si>
    <t>이세복</t>
  </si>
  <si>
    <t>이세우</t>
  </si>
  <si>
    <t>이손</t>
  </si>
  <si>
    <t>이수</t>
  </si>
  <si>
    <t>이수원</t>
  </si>
  <si>
    <t>이승중</t>
  </si>
  <si>
    <t>이시무</t>
  </si>
  <si>
    <t>이양정</t>
  </si>
  <si>
    <t>이어동</t>
  </si>
  <si>
    <t>이어둔</t>
  </si>
  <si>
    <t>이억춘</t>
  </si>
  <si>
    <t>이언구</t>
  </si>
  <si>
    <t>이언기</t>
  </si>
  <si>
    <t>이언부</t>
  </si>
  <si>
    <t>이언상</t>
  </si>
  <si>
    <t>이언세</t>
  </si>
  <si>
    <t>이엇복</t>
  </si>
  <si>
    <t>이영부</t>
  </si>
  <si>
    <t>이옥남</t>
  </si>
  <si>
    <t>이온</t>
  </si>
  <si>
    <t>이올미</t>
  </si>
  <si>
    <t>이응록</t>
  </si>
  <si>
    <t>이응수</t>
  </si>
  <si>
    <t>이응지</t>
  </si>
  <si>
    <t>이응진</t>
  </si>
  <si>
    <t>이의석</t>
  </si>
  <si>
    <t>이이주</t>
  </si>
  <si>
    <t>이인</t>
  </si>
  <si>
    <t>이인이</t>
  </si>
  <si>
    <t>이인적</t>
  </si>
  <si>
    <t>이일</t>
  </si>
  <si>
    <t>이자룡</t>
  </si>
  <si>
    <t>이종진</t>
  </si>
  <si>
    <t>이줏산</t>
  </si>
  <si>
    <t>이지형</t>
  </si>
  <si>
    <t>이진생</t>
  </si>
  <si>
    <t>이진수</t>
  </si>
  <si>
    <t>이춘란</t>
  </si>
  <si>
    <t>이춘량</t>
  </si>
  <si>
    <t>이춘봉</t>
  </si>
  <si>
    <t>이춘양</t>
  </si>
  <si>
    <t>이춘한</t>
  </si>
  <si>
    <t>이충로</t>
  </si>
  <si>
    <t>이필원</t>
  </si>
  <si>
    <t>이해석</t>
  </si>
  <si>
    <t>이홍</t>
  </si>
  <si>
    <t>이후면</t>
  </si>
  <si>
    <t>이흥신</t>
  </si>
  <si>
    <t>이흥영</t>
  </si>
  <si>
    <t>이희남</t>
  </si>
  <si>
    <t>이희춘</t>
  </si>
  <si>
    <t>이낙수</t>
    <phoneticPr fontId="1" type="noConversion"/>
  </si>
  <si>
    <t>이연록</t>
    <phoneticPr fontId="1" type="noConversion"/>
  </si>
  <si>
    <t>이연복</t>
    <phoneticPr fontId="1" type="noConversion"/>
  </si>
  <si>
    <t>이용금이</t>
    <phoneticPr fontId="1" type="noConversion"/>
  </si>
  <si>
    <t>이용수</t>
    <phoneticPr fontId="1" type="noConversion"/>
  </si>
  <si>
    <t>이복춘</t>
    <phoneticPr fontId="1" type="noConversion"/>
  </si>
  <si>
    <t>임계운</t>
  </si>
  <si>
    <t>임금이</t>
  </si>
  <si>
    <t>임대수</t>
  </si>
  <si>
    <t>임막란</t>
  </si>
  <si>
    <t>임명득</t>
  </si>
  <si>
    <t>임문</t>
  </si>
  <si>
    <t>임문이</t>
  </si>
  <si>
    <t>임복</t>
  </si>
  <si>
    <t>임세정</t>
  </si>
  <si>
    <t>임정복</t>
  </si>
  <si>
    <t>임필달</t>
  </si>
  <si>
    <t>임한</t>
  </si>
  <si>
    <t>박난복</t>
  </si>
  <si>
    <t>박난우</t>
  </si>
  <si>
    <t>박난위</t>
  </si>
  <si>
    <t>박여생</t>
    <phoneticPr fontId="1" type="noConversion"/>
  </si>
  <si>
    <t>박연상</t>
  </si>
  <si>
    <t>박연수</t>
  </si>
  <si>
    <t>박연춘</t>
  </si>
  <si>
    <t>박연필</t>
  </si>
  <si>
    <t>박예봉</t>
    <phoneticPr fontId="1" type="noConversion"/>
  </si>
  <si>
    <t>백낙</t>
    <phoneticPr fontId="1" type="noConversion"/>
  </si>
  <si>
    <t>백낙수</t>
    <phoneticPr fontId="1" type="noConversion"/>
  </si>
  <si>
    <t>서난이</t>
    <phoneticPr fontId="1" type="noConversion"/>
  </si>
  <si>
    <t>신덕주</t>
    <phoneticPr fontId="1" type="noConversion"/>
  </si>
  <si>
    <t>올미</t>
    <phoneticPr fontId="1" type="noConversion"/>
  </si>
  <si>
    <t>늦석</t>
  </si>
  <si>
    <t>정륵</t>
    <phoneticPr fontId="1" type="noConversion"/>
  </si>
  <si>
    <t>조연호</t>
    <phoneticPr fontId="1" type="noConversion"/>
  </si>
  <si>
    <t>조올미</t>
    <phoneticPr fontId="1" type="noConversion"/>
  </si>
  <si>
    <t>지연금이</t>
    <phoneticPr fontId="1" type="noConversion"/>
  </si>
  <si>
    <t>차예금</t>
    <phoneticPr fontId="1" type="noConversion"/>
  </si>
  <si>
    <t>천유월</t>
    <phoneticPr fontId="1" type="noConversion"/>
  </si>
  <si>
    <t>최연급</t>
  </si>
  <si>
    <t>최연내</t>
  </si>
  <si>
    <t>최연아</t>
  </si>
  <si>
    <t>심상행</t>
    <phoneticPr fontId="1" type="noConversion"/>
  </si>
  <si>
    <t>하난손</t>
    <phoneticPr fontId="1" type="noConversion"/>
  </si>
  <si>
    <t>황연수</t>
    <phoneticPr fontId="1" type="noConversion"/>
  </si>
  <si>
    <t>영산</t>
    <phoneticPr fontId="1" type="noConversion"/>
  </si>
  <si>
    <t>영월</t>
    <phoneticPr fontId="1" type="noConversion"/>
  </si>
  <si>
    <t>영해</t>
    <phoneticPr fontId="1" type="noConversion"/>
  </si>
  <si>
    <t>여천</t>
    <phoneticPr fontId="1" type="noConversion"/>
  </si>
  <si>
    <t>예산</t>
    <phoneticPr fontId="1" type="noConversion"/>
  </si>
  <si>
    <t>임천</t>
    <phoneticPr fontId="1" type="noConversion"/>
  </si>
  <si>
    <t>二祖不知,主上同</t>
    <phoneticPr fontId="1" type="noConversion"/>
  </si>
  <si>
    <t>己玉</t>
    <phoneticPr fontId="1" type="noConversion"/>
  </si>
  <si>
    <t>妻贖良不喩私婢己玉</t>
    <phoneticPr fontId="1" type="noConversion"/>
  </si>
  <si>
    <t>금룡</t>
    <phoneticPr fontId="1" type="noConversion"/>
  </si>
  <si>
    <t>거</t>
    <phoneticPr fontId="1" type="noConversion"/>
  </si>
  <si>
    <t>시거</t>
    <phoneticPr fontId="1" type="noConversion"/>
  </si>
  <si>
    <t>영천</t>
    <phoneticPr fontId="1" type="noConversion"/>
  </si>
  <si>
    <t>말진</t>
    <phoneticPr fontId="1" type="noConversion"/>
  </si>
  <si>
    <t>옥단</t>
    <phoneticPr fontId="1" type="noConversion"/>
  </si>
  <si>
    <t>귀양</t>
    <phoneticPr fontId="1" type="noConversion"/>
  </si>
  <si>
    <t>을축도망</t>
    <phoneticPr fontId="1" type="noConversion"/>
  </si>
  <si>
    <t>막금</t>
    <phoneticPr fontId="1" type="noConversion"/>
  </si>
  <si>
    <t>금도망</t>
    <phoneticPr fontId="1" type="noConversion"/>
  </si>
  <si>
    <t>신축도망</t>
    <phoneticPr fontId="1" type="noConversion"/>
  </si>
  <si>
    <t>가현</t>
    <phoneticPr fontId="1" type="noConversion"/>
  </si>
  <si>
    <t>도망</t>
    <phoneticPr fontId="1" type="noConversion"/>
  </si>
  <si>
    <t>입호</t>
    <phoneticPr fontId="1" type="noConversion"/>
  </si>
  <si>
    <t>정묘고</t>
    <phoneticPr fontId="1" type="noConversion"/>
  </si>
  <si>
    <t>자처</t>
    <phoneticPr fontId="1" type="noConversion"/>
  </si>
  <si>
    <t>형처</t>
    <phoneticPr fontId="1" type="noConversion"/>
  </si>
  <si>
    <t>노처</t>
    <phoneticPr fontId="1" type="noConversion"/>
  </si>
  <si>
    <t>처남처</t>
    <phoneticPr fontId="1" type="noConversion"/>
  </si>
  <si>
    <t>사천</t>
    <phoneticPr fontId="1" type="noConversion"/>
  </si>
  <si>
    <t>창녕</t>
    <phoneticPr fontId="1" type="noConversion"/>
  </si>
  <si>
    <t>애정</t>
    <phoneticPr fontId="1" type="noConversion"/>
  </si>
  <si>
    <t>고공처</t>
    <phoneticPr fontId="1" type="noConversion"/>
  </si>
  <si>
    <t>신해도망</t>
    <phoneticPr fontId="1" type="noConversion"/>
  </si>
  <si>
    <t>행매</t>
    <phoneticPr fontId="1" type="noConversion"/>
  </si>
  <si>
    <t>금덕</t>
    <phoneticPr fontId="1" type="noConversion"/>
  </si>
  <si>
    <t>경자도</t>
    <phoneticPr fontId="1" type="noConversion"/>
  </si>
  <si>
    <t>일옥</t>
    <phoneticPr fontId="1" type="noConversion"/>
  </si>
  <si>
    <t>상전밀양하동유정호</t>
    <phoneticPr fontId="1" type="noConversion"/>
  </si>
  <si>
    <t>임술도망</t>
    <phoneticPr fontId="1" type="noConversion"/>
  </si>
  <si>
    <t>희락</t>
    <phoneticPr fontId="1" type="noConversion"/>
  </si>
  <si>
    <t>모다지</t>
    <phoneticPr fontId="1" type="noConversion"/>
  </si>
  <si>
    <t>등계해도망</t>
    <phoneticPr fontId="1" type="noConversion"/>
  </si>
  <si>
    <t>徐民</t>
    <phoneticPr fontId="1" type="noConversion"/>
  </si>
  <si>
    <t>서민</t>
    <phoneticPr fontId="1" type="noConversion"/>
  </si>
  <si>
    <t>정묘가현</t>
    <phoneticPr fontId="1" type="noConversion"/>
  </si>
  <si>
    <t>입호</t>
    <phoneticPr fontId="1" type="noConversion"/>
  </si>
  <si>
    <t>녀</t>
    <phoneticPr fontId="1" type="noConversion"/>
  </si>
  <si>
    <t>右二口父母上同</t>
    <phoneticPr fontId="1" type="noConversion"/>
  </si>
  <si>
    <t>거</t>
    <phoneticPr fontId="1" type="noConversion"/>
  </si>
  <si>
    <t>가현</t>
    <phoneticPr fontId="1" type="noConversion"/>
  </si>
  <si>
    <t>노</t>
    <phoneticPr fontId="1" type="noConversion"/>
  </si>
  <si>
    <t>올미</t>
    <phoneticPr fontId="1" type="noConversion"/>
  </si>
  <si>
    <t>양녀</t>
    <phoneticPr fontId="1" type="noConversion"/>
  </si>
  <si>
    <t>일금</t>
    <phoneticPr fontId="1" type="noConversion"/>
  </si>
  <si>
    <t>9_1</t>
    <phoneticPr fontId="1" type="noConversion"/>
  </si>
  <si>
    <t>金必先</t>
  </si>
  <si>
    <t>김필선</t>
  </si>
  <si>
    <t>韓禮男</t>
  </si>
  <si>
    <t>한예남</t>
  </si>
  <si>
    <t>鄭應男</t>
  </si>
  <si>
    <t>정응남</t>
  </si>
  <si>
    <t>金貴賢</t>
  </si>
  <si>
    <t>김귀현</t>
  </si>
  <si>
    <t>李守日</t>
  </si>
  <si>
    <t>이수일</t>
  </si>
  <si>
    <t>鄭時僑</t>
  </si>
  <si>
    <t>정시교</t>
  </si>
  <si>
    <t>文義哲</t>
  </si>
  <si>
    <t>문의철</t>
  </si>
  <si>
    <t>黃戒云</t>
  </si>
  <si>
    <t>황계운</t>
  </si>
  <si>
    <t>金從男</t>
  </si>
  <si>
    <t>김종남</t>
  </si>
  <si>
    <t>金正立</t>
  </si>
  <si>
    <t>김정립</t>
  </si>
  <si>
    <t>趙承業</t>
  </si>
  <si>
    <t>조승업</t>
  </si>
  <si>
    <t>鄭光延</t>
  </si>
  <si>
    <t>정광연</t>
  </si>
  <si>
    <t>金成立</t>
  </si>
  <si>
    <t>김성립</t>
  </si>
  <si>
    <t>郭汝相</t>
  </si>
  <si>
    <t>곽여상</t>
  </si>
  <si>
    <t>金暎</t>
  </si>
  <si>
    <t>盧戒立</t>
  </si>
  <si>
    <t>노계립</t>
  </si>
  <si>
    <t>尹戒上</t>
  </si>
  <si>
    <t>윤계상</t>
  </si>
  <si>
    <t>李戒承</t>
  </si>
  <si>
    <t>이계승</t>
  </si>
  <si>
    <t>郭汝桂</t>
  </si>
  <si>
    <t>곽여계</t>
  </si>
  <si>
    <t>安得還</t>
  </si>
  <si>
    <t>안득환</t>
  </si>
  <si>
    <t>朴永之</t>
  </si>
  <si>
    <t>박영지</t>
  </si>
  <si>
    <t>李愛男</t>
  </si>
  <si>
    <t>이애남</t>
  </si>
  <si>
    <t>尹成</t>
  </si>
  <si>
    <t>金萬龍</t>
  </si>
  <si>
    <t>김만룡</t>
  </si>
  <si>
    <t>尹伊</t>
  </si>
  <si>
    <t>김금이</t>
  </si>
  <si>
    <t>李之達</t>
  </si>
  <si>
    <t>이지달</t>
  </si>
  <si>
    <t>金晙</t>
  </si>
  <si>
    <t>權以先</t>
  </si>
  <si>
    <t>권이선</t>
  </si>
  <si>
    <t>洪仁發</t>
  </si>
  <si>
    <t>홍인발</t>
  </si>
  <si>
    <t>張龍</t>
  </si>
  <si>
    <t>장룡</t>
  </si>
  <si>
    <t>李宇奎</t>
  </si>
  <si>
    <t>이우규</t>
  </si>
  <si>
    <t>李訓</t>
  </si>
  <si>
    <t>이훈</t>
  </si>
  <si>
    <t>張從男</t>
  </si>
  <si>
    <t>鄭好立</t>
  </si>
  <si>
    <t>정호립</t>
  </si>
  <si>
    <t>朴遠好</t>
  </si>
  <si>
    <t>박원호</t>
  </si>
  <si>
    <t>許順立</t>
  </si>
  <si>
    <t>허순립</t>
  </si>
  <si>
    <t>許唜立</t>
  </si>
  <si>
    <t>허말립</t>
  </si>
  <si>
    <t>金命</t>
  </si>
  <si>
    <t>김명</t>
  </si>
  <si>
    <t>金好仁</t>
  </si>
  <si>
    <t>김호인</t>
  </si>
  <si>
    <t>姜起生</t>
  </si>
  <si>
    <t>강기생</t>
  </si>
  <si>
    <t>金命漢</t>
  </si>
  <si>
    <t>김명한</t>
  </si>
  <si>
    <t>許海敏</t>
  </si>
  <si>
    <t>허해민</t>
  </si>
  <si>
    <t>강창헌</t>
  </si>
  <si>
    <t>李永輝</t>
  </si>
  <si>
    <t>이영휘</t>
  </si>
  <si>
    <t>鄭好明</t>
  </si>
  <si>
    <t>정호명</t>
  </si>
  <si>
    <t>李戒日</t>
  </si>
  <si>
    <t>이계일</t>
  </si>
  <si>
    <t>박진원</t>
  </si>
  <si>
    <t>裵汗民</t>
  </si>
  <si>
    <t>배한민</t>
  </si>
  <si>
    <t>金斗天</t>
  </si>
  <si>
    <t>김두천</t>
  </si>
  <si>
    <t>李友談</t>
  </si>
  <si>
    <t>이우담</t>
  </si>
  <si>
    <t>崔進英</t>
  </si>
  <si>
    <t>최진영</t>
  </si>
  <si>
    <t>李永發</t>
  </si>
  <si>
    <t>이영발</t>
  </si>
  <si>
    <t>金成民</t>
  </si>
  <si>
    <t>김성민</t>
  </si>
  <si>
    <t>李云</t>
  </si>
  <si>
    <t>郭守云</t>
  </si>
  <si>
    <t>곽수운</t>
  </si>
  <si>
    <t>洪有達</t>
  </si>
  <si>
    <t>홍유달</t>
  </si>
  <si>
    <t>金平生</t>
  </si>
  <si>
    <t>김평생</t>
  </si>
  <si>
    <t>全仁右</t>
  </si>
  <si>
    <t>전인우</t>
  </si>
  <si>
    <t>金景云</t>
  </si>
  <si>
    <t>김경운</t>
  </si>
  <si>
    <t>金景龍</t>
  </si>
  <si>
    <t>김경룡</t>
  </si>
  <si>
    <t>金俊發</t>
  </si>
  <si>
    <t>김준발</t>
  </si>
  <si>
    <t>金義方</t>
  </si>
  <si>
    <t>김의방</t>
  </si>
  <si>
    <t>金弘達</t>
  </si>
  <si>
    <t>김홍달</t>
  </si>
  <si>
    <t>蔣明漢</t>
  </si>
  <si>
    <t>장명한</t>
  </si>
  <si>
    <t>金得仁</t>
  </si>
  <si>
    <t>김득인</t>
  </si>
  <si>
    <t>李必武</t>
  </si>
  <si>
    <t>이필무</t>
  </si>
  <si>
    <t>蔣明達</t>
  </si>
  <si>
    <t>장명달</t>
  </si>
  <si>
    <t>朴致雲</t>
  </si>
  <si>
    <t>박치운</t>
  </si>
  <si>
    <t>朴世云</t>
  </si>
  <si>
    <t>박세운</t>
  </si>
  <si>
    <t>李得信</t>
  </si>
  <si>
    <t>이득신</t>
  </si>
  <si>
    <t>金順長</t>
  </si>
  <si>
    <t>김순장</t>
  </si>
  <si>
    <t>全石立</t>
  </si>
  <si>
    <t>전석립</t>
  </si>
  <si>
    <t>洪命海</t>
  </si>
  <si>
    <t>홍명해</t>
  </si>
  <si>
    <t>秋老迪</t>
  </si>
  <si>
    <t>추노적</t>
  </si>
  <si>
    <t>黃榮漢</t>
  </si>
  <si>
    <t>황영한</t>
  </si>
  <si>
    <t>李弼仁</t>
  </si>
  <si>
    <t>이필인</t>
  </si>
  <si>
    <t>李必文</t>
  </si>
  <si>
    <t>이필문</t>
  </si>
  <si>
    <t>李惟認</t>
  </si>
  <si>
    <t>이유인</t>
  </si>
  <si>
    <t>蔣明哲</t>
  </si>
  <si>
    <t>장명철</t>
  </si>
  <si>
    <t>朱永每</t>
  </si>
  <si>
    <t>주영매</t>
  </si>
  <si>
    <t>金善邦</t>
  </si>
  <si>
    <t>김선방</t>
  </si>
  <si>
    <t>洪戒敏</t>
  </si>
  <si>
    <t>홍계민</t>
  </si>
  <si>
    <t>孫召史</t>
  </si>
  <si>
    <t>손소사</t>
  </si>
  <si>
    <t>崔己先</t>
  </si>
  <si>
    <t>최기선</t>
  </si>
  <si>
    <t>高連生</t>
  </si>
  <si>
    <t>고연생</t>
  </si>
  <si>
    <t>李牙全</t>
  </si>
  <si>
    <t>이아전</t>
  </si>
  <si>
    <t>郭億民</t>
  </si>
  <si>
    <t>곽억민</t>
  </si>
  <si>
    <t>이용립</t>
  </si>
  <si>
    <t>金以今</t>
  </si>
  <si>
    <t>김이금</t>
  </si>
  <si>
    <t>金鶴立</t>
  </si>
  <si>
    <t>김학립</t>
  </si>
  <si>
    <t>徐厚先</t>
  </si>
  <si>
    <t>서후선</t>
  </si>
  <si>
    <t>趙進京</t>
  </si>
  <si>
    <t>조진경</t>
  </si>
  <si>
    <t>朴彔生</t>
  </si>
  <si>
    <t>박녹생</t>
  </si>
  <si>
    <t>金戒先</t>
  </si>
  <si>
    <t>김계선</t>
  </si>
  <si>
    <t>黃莫金</t>
  </si>
  <si>
    <t>황막금</t>
  </si>
  <si>
    <t>黃命發</t>
  </si>
  <si>
    <t>황명발</t>
  </si>
  <si>
    <t>黃龍分</t>
  </si>
  <si>
    <t>황용분</t>
  </si>
  <si>
    <t>金順日</t>
  </si>
  <si>
    <t>김순일</t>
  </si>
  <si>
    <t>黃福只</t>
  </si>
  <si>
    <t>황복지</t>
  </si>
  <si>
    <t>曺乭金</t>
  </si>
  <si>
    <t>조돌금</t>
  </si>
  <si>
    <t>權山</t>
  </si>
  <si>
    <t>권산</t>
  </si>
  <si>
    <t>石㗡男</t>
  </si>
  <si>
    <t>석늦남</t>
  </si>
  <si>
    <t>呂東俊</t>
  </si>
  <si>
    <t>여동준</t>
  </si>
  <si>
    <t>金樑</t>
  </si>
  <si>
    <t>김량</t>
  </si>
  <si>
    <t>金戒好</t>
  </si>
  <si>
    <t>김계호</t>
  </si>
  <si>
    <t>朱萬世</t>
  </si>
  <si>
    <t>주만세</t>
  </si>
  <si>
    <t>尹貴民</t>
  </si>
  <si>
    <t>윤귀민</t>
  </si>
  <si>
    <t>裵立</t>
  </si>
  <si>
    <t>배립</t>
  </si>
  <si>
    <t>朴生立</t>
  </si>
  <si>
    <t>박생립</t>
  </si>
  <si>
    <t>朴承立</t>
  </si>
  <si>
    <t>박승립</t>
  </si>
  <si>
    <t>全士日</t>
  </si>
  <si>
    <t>전사일</t>
  </si>
  <si>
    <t>尹唜先</t>
  </si>
  <si>
    <t>윤말선</t>
  </si>
  <si>
    <t>趙業</t>
  </si>
  <si>
    <t>조업</t>
  </si>
  <si>
    <t>趙甲生</t>
  </si>
  <si>
    <t>조갑생</t>
  </si>
  <si>
    <t>孫承汗</t>
  </si>
  <si>
    <t>손승한</t>
  </si>
  <si>
    <t>裵信立</t>
  </si>
  <si>
    <t>배신립</t>
  </si>
  <si>
    <t>朴命吉</t>
  </si>
  <si>
    <t>박명길</t>
  </si>
  <si>
    <t>崔日男</t>
  </si>
  <si>
    <t>최일남</t>
  </si>
  <si>
    <t>曺活伊</t>
  </si>
  <si>
    <t>조활이</t>
  </si>
  <si>
    <t>朴尙仁</t>
  </si>
  <si>
    <t>박상인</t>
  </si>
  <si>
    <t>班鋤男</t>
  </si>
  <si>
    <t>반서남</t>
  </si>
  <si>
    <t>金暐</t>
  </si>
  <si>
    <t>김위</t>
  </si>
  <si>
    <t>申龍</t>
  </si>
  <si>
    <t>金斗昌</t>
  </si>
  <si>
    <t>김두창</t>
  </si>
  <si>
    <t>朴上今</t>
  </si>
  <si>
    <t>박상금</t>
  </si>
  <si>
    <t>尹鶴</t>
  </si>
  <si>
    <t>李武致</t>
  </si>
  <si>
    <t>이무치</t>
  </si>
  <si>
    <t>朴王+任</t>
  </si>
  <si>
    <t>박임</t>
  </si>
  <si>
    <t>朴振翮</t>
  </si>
  <si>
    <t>박진핵</t>
  </si>
  <si>
    <t>朴貴仁</t>
  </si>
  <si>
    <t>박귀인</t>
  </si>
  <si>
    <t>姜碩立</t>
  </si>
  <si>
    <t>강석립</t>
  </si>
  <si>
    <t>朴奎徵</t>
  </si>
  <si>
    <t>박규징</t>
  </si>
  <si>
    <t>朴夢徵</t>
  </si>
  <si>
    <t>박몽징</t>
  </si>
  <si>
    <t>李愛先</t>
  </si>
  <si>
    <t>이애선</t>
  </si>
  <si>
    <t>金上白</t>
  </si>
  <si>
    <t>김상백</t>
  </si>
  <si>
    <t>金白只</t>
  </si>
  <si>
    <t>김백지</t>
  </si>
  <si>
    <t>金末乙白</t>
  </si>
  <si>
    <t>김말을백</t>
  </si>
  <si>
    <t>金有民</t>
  </si>
  <si>
    <t>김유민</t>
  </si>
  <si>
    <t>金同伊</t>
  </si>
  <si>
    <t>금동이</t>
  </si>
  <si>
    <t>咸貴上</t>
  </si>
  <si>
    <t>함귀상</t>
  </si>
  <si>
    <t>金先伊</t>
  </si>
  <si>
    <t>김선이</t>
  </si>
  <si>
    <t>金自者未</t>
  </si>
  <si>
    <t>김잔자미</t>
  </si>
  <si>
    <t>李㐥立</t>
  </si>
  <si>
    <t>이설립</t>
  </si>
  <si>
    <t>黃白只</t>
  </si>
  <si>
    <t>황백지</t>
  </si>
  <si>
    <t>金先立</t>
  </si>
  <si>
    <t>김선립</t>
  </si>
  <si>
    <t>李介眞</t>
  </si>
  <si>
    <t>이개진</t>
  </si>
  <si>
    <t>李浩</t>
  </si>
  <si>
    <t>이호</t>
  </si>
  <si>
    <t>李永達</t>
  </si>
  <si>
    <t>이영달</t>
  </si>
  <si>
    <t>朴承柳</t>
  </si>
  <si>
    <t>박승류</t>
  </si>
  <si>
    <t>盧碩昌</t>
  </si>
  <si>
    <t>노석창</t>
  </si>
  <si>
    <t>河應白</t>
  </si>
  <si>
    <t>하응백</t>
  </si>
  <si>
    <t>李哲</t>
  </si>
  <si>
    <t>이철</t>
  </si>
  <si>
    <t>禹石貴</t>
  </si>
  <si>
    <t>우석귀</t>
  </si>
  <si>
    <t>文自弘</t>
  </si>
  <si>
    <t>문자홍</t>
  </si>
  <si>
    <t>崔汗立</t>
  </si>
  <si>
    <t>최한립</t>
  </si>
  <si>
    <t>崔成安</t>
  </si>
  <si>
    <t>최성안</t>
  </si>
  <si>
    <t>朴以善</t>
  </si>
  <si>
    <t>박이선</t>
  </si>
  <si>
    <t>朴法聖</t>
  </si>
  <si>
    <t>박법성</t>
  </si>
  <si>
    <t>姜金伊</t>
  </si>
  <si>
    <t>강금이</t>
  </si>
  <si>
    <t>文義生</t>
  </si>
  <si>
    <t>문의생</t>
  </si>
  <si>
    <t>金自海</t>
  </si>
  <si>
    <t>김자해</t>
  </si>
  <si>
    <t>文儀仁</t>
  </si>
  <si>
    <t>문의인</t>
  </si>
  <si>
    <t>金好龍</t>
  </si>
  <si>
    <t>김호룡</t>
  </si>
  <si>
    <t>金之鳴</t>
  </si>
  <si>
    <t>김지명</t>
  </si>
  <si>
    <t>鄭有京</t>
  </si>
  <si>
    <t>정유경</t>
  </si>
  <si>
    <t>文漢京</t>
  </si>
  <si>
    <t>문한경</t>
  </si>
  <si>
    <t>孫承先</t>
  </si>
  <si>
    <t>손승선</t>
  </si>
  <si>
    <t>孫昌石</t>
  </si>
  <si>
    <t>손창석</t>
  </si>
  <si>
    <t>孫昌輝</t>
  </si>
  <si>
    <t>손창휘</t>
  </si>
  <si>
    <t>鄭召史</t>
  </si>
  <si>
    <t>정소사</t>
  </si>
  <si>
    <t>千件里同</t>
  </si>
  <si>
    <t>천건리동</t>
  </si>
  <si>
    <t>芮敏周</t>
  </si>
  <si>
    <t>예민주</t>
  </si>
  <si>
    <t>芮氏</t>
  </si>
  <si>
    <t>예씨</t>
  </si>
  <si>
    <t>芮敬臣</t>
  </si>
  <si>
    <t>예경신</t>
  </si>
  <si>
    <t>芮元周</t>
  </si>
  <si>
    <t>예원주</t>
  </si>
  <si>
    <t>白厚仁</t>
  </si>
  <si>
    <t>백후인</t>
  </si>
  <si>
    <t>魯成道</t>
  </si>
  <si>
    <t>노성도</t>
  </si>
  <si>
    <t>魯永信</t>
  </si>
  <si>
    <t>노영신</t>
  </si>
  <si>
    <t>尹儀龍</t>
  </si>
  <si>
    <t>윤의룡</t>
  </si>
  <si>
    <t>千貴男</t>
  </si>
  <si>
    <t>천귀남</t>
  </si>
  <si>
    <t>姜戒上</t>
  </si>
  <si>
    <t>강계상</t>
  </si>
  <si>
    <t>千順京</t>
  </si>
  <si>
    <t>천순경</t>
  </si>
  <si>
    <t>이개</t>
  </si>
  <si>
    <t>朴紹遠</t>
  </si>
  <si>
    <t>박소원</t>
  </si>
  <si>
    <t>千得好</t>
  </si>
  <si>
    <t>천득호</t>
  </si>
  <si>
    <t>千云白</t>
  </si>
  <si>
    <t>천운백</t>
  </si>
  <si>
    <t>盧戒得</t>
  </si>
  <si>
    <t>노계득</t>
  </si>
  <si>
    <t>成殷輝</t>
  </si>
  <si>
    <t>성은휘</t>
  </si>
  <si>
    <t>千榮</t>
  </si>
  <si>
    <t>천영</t>
  </si>
  <si>
    <t>郭億龍</t>
  </si>
  <si>
    <t>곽억룡</t>
  </si>
  <si>
    <t>朴淸龍</t>
  </si>
  <si>
    <t>박청룡</t>
  </si>
  <si>
    <t>朴振雄</t>
  </si>
  <si>
    <t>박진웅</t>
  </si>
  <si>
    <t>朴甫日</t>
  </si>
  <si>
    <t>박보일</t>
  </si>
  <si>
    <t>朴明月</t>
  </si>
  <si>
    <t>박명월</t>
  </si>
  <si>
    <t>裵有哲</t>
  </si>
  <si>
    <t>배유철</t>
  </si>
  <si>
    <t>姜守望</t>
  </si>
  <si>
    <t>강수망</t>
  </si>
  <si>
    <t>朴枝敦</t>
  </si>
  <si>
    <t>박지돈</t>
  </si>
  <si>
    <t>裵有世</t>
  </si>
  <si>
    <t>배유세</t>
  </si>
  <si>
    <t>朴日上</t>
  </si>
  <si>
    <t>박일상</t>
  </si>
  <si>
    <t>朴軸龍</t>
  </si>
  <si>
    <t>박축룡</t>
  </si>
  <si>
    <t>鄭乭無致</t>
  </si>
  <si>
    <t>정돌무치</t>
  </si>
  <si>
    <t>李興達</t>
  </si>
  <si>
    <t>이흥달</t>
  </si>
  <si>
    <t>辛竹生</t>
  </si>
  <si>
    <t>신죽생</t>
  </si>
  <si>
    <t>裵尙右</t>
  </si>
  <si>
    <t>배상우</t>
  </si>
  <si>
    <t>朴振傑</t>
  </si>
  <si>
    <t>박진걸</t>
  </si>
  <si>
    <t>朴仁傑</t>
  </si>
  <si>
    <t>박인걸</t>
  </si>
  <si>
    <t>朴振聲</t>
  </si>
  <si>
    <t>박진성</t>
  </si>
  <si>
    <t>朴振虎</t>
  </si>
  <si>
    <t>박진호</t>
  </si>
  <si>
    <t>許七立</t>
  </si>
  <si>
    <t>허칠립</t>
  </si>
  <si>
    <t>許從立</t>
  </si>
  <si>
    <t>허종립</t>
  </si>
  <si>
    <t>朱永及</t>
  </si>
  <si>
    <t>주영급</t>
  </si>
  <si>
    <t>金太建</t>
  </si>
  <si>
    <t>김태건</t>
  </si>
  <si>
    <t>許身</t>
  </si>
  <si>
    <t>허신</t>
  </si>
  <si>
    <t>許應上</t>
  </si>
  <si>
    <t>허응상</t>
  </si>
  <si>
    <t>許應男</t>
  </si>
  <si>
    <t>허응남</t>
  </si>
  <si>
    <t>許命信</t>
  </si>
  <si>
    <t>허명신</t>
  </si>
  <si>
    <t>鄭仁善</t>
  </si>
  <si>
    <t>정인선</t>
  </si>
  <si>
    <t>許承業</t>
  </si>
  <si>
    <t>허승업</t>
  </si>
  <si>
    <t>許富元</t>
  </si>
  <si>
    <t>허부원</t>
  </si>
  <si>
    <t>許仁發</t>
  </si>
  <si>
    <t>허인발</t>
  </si>
  <si>
    <t>許善方</t>
  </si>
  <si>
    <t>허선방</t>
  </si>
  <si>
    <t>朴召史</t>
  </si>
  <si>
    <t>박소사</t>
  </si>
  <si>
    <t>鄭正民</t>
  </si>
  <si>
    <t>정정민</t>
  </si>
  <si>
    <t>金男伊</t>
  </si>
  <si>
    <t>김남이</t>
  </si>
  <si>
    <t>金宗建</t>
  </si>
  <si>
    <t>김종건</t>
  </si>
  <si>
    <t>崔時碩</t>
  </si>
  <si>
    <t>최시석</t>
  </si>
  <si>
    <t>金從生</t>
  </si>
  <si>
    <t>김종생</t>
  </si>
  <si>
    <t>金得上</t>
  </si>
  <si>
    <t>김득상</t>
  </si>
  <si>
    <t>盧起男</t>
  </si>
  <si>
    <t>노기남</t>
  </si>
  <si>
    <t>李召史</t>
  </si>
  <si>
    <t>이소사</t>
  </si>
  <si>
    <t>申忠良</t>
  </si>
  <si>
    <t>신충량</t>
  </si>
  <si>
    <t>鄭世奉</t>
  </si>
  <si>
    <t>정세봉</t>
  </si>
  <si>
    <t>金己先</t>
  </si>
  <si>
    <t>김기선</t>
  </si>
  <si>
    <t>申莫男</t>
  </si>
  <si>
    <t>신막남</t>
  </si>
  <si>
    <t>朴紫玉</t>
  </si>
  <si>
    <t>박자옥</t>
  </si>
  <si>
    <t>金銀龍</t>
  </si>
  <si>
    <t>김은룡</t>
  </si>
  <si>
    <t>金鶴龍</t>
  </si>
  <si>
    <t>김학룡</t>
  </si>
  <si>
    <t>金永汗</t>
  </si>
  <si>
    <t>김영한</t>
  </si>
  <si>
    <t>姜唜立</t>
  </si>
  <si>
    <t>강말립</t>
  </si>
  <si>
    <t>金云發</t>
  </si>
  <si>
    <t>김운발</t>
  </si>
  <si>
    <t>朴仁擇</t>
  </si>
  <si>
    <t>박인택</t>
  </si>
  <si>
    <t>金銀鶴</t>
  </si>
  <si>
    <t>김은학</t>
  </si>
  <si>
    <t>白有京</t>
  </si>
  <si>
    <t>백유경</t>
  </si>
  <si>
    <t>崔蒙致</t>
  </si>
  <si>
    <t>최몽치</t>
  </si>
  <si>
    <t>鄭唜立</t>
  </si>
  <si>
    <t>정말립</t>
  </si>
  <si>
    <t>崔自奉</t>
  </si>
  <si>
    <t>최잔봉</t>
  </si>
  <si>
    <t>李㗡上</t>
  </si>
  <si>
    <t>이늦상</t>
  </si>
  <si>
    <t>高克明</t>
  </si>
  <si>
    <t>고극명</t>
  </si>
  <si>
    <t>金煜</t>
  </si>
  <si>
    <t>김욱</t>
  </si>
  <si>
    <t>崔夢男</t>
  </si>
  <si>
    <t>최몽남</t>
  </si>
  <si>
    <t>高有信</t>
  </si>
  <si>
    <t>고유신</t>
  </si>
  <si>
    <t>李奉孫</t>
  </si>
  <si>
    <t>이봉손</t>
  </si>
  <si>
    <t>黃己連</t>
  </si>
  <si>
    <t>황기련</t>
  </si>
  <si>
    <t>高日生</t>
  </si>
  <si>
    <t>고일생</t>
  </si>
  <si>
    <t>黃廷業</t>
  </si>
  <si>
    <t>황정업</t>
  </si>
  <si>
    <t>宋若海</t>
  </si>
  <si>
    <t>송약해</t>
  </si>
  <si>
    <t>高應明</t>
  </si>
  <si>
    <t>고응명</t>
  </si>
  <si>
    <t>金于音春</t>
  </si>
  <si>
    <t>김우음춘</t>
  </si>
  <si>
    <t>高元迪</t>
  </si>
  <si>
    <t>고원적</t>
  </si>
  <si>
    <t>金得秋</t>
  </si>
  <si>
    <t>김득추</t>
  </si>
  <si>
    <t>朴文徵</t>
  </si>
  <si>
    <t>박문징</t>
  </si>
  <si>
    <t>池萬億</t>
  </si>
  <si>
    <t>지만억</t>
  </si>
  <si>
    <t>沈補日</t>
  </si>
  <si>
    <t>심보일</t>
  </si>
  <si>
    <t>朴乭山</t>
  </si>
  <si>
    <t>박돌산</t>
  </si>
  <si>
    <t>이예량</t>
  </si>
  <si>
    <t>李汗日</t>
  </si>
  <si>
    <t>이한일</t>
  </si>
  <si>
    <t>李億進</t>
  </si>
  <si>
    <t>이억진</t>
  </si>
  <si>
    <t>朴唜立</t>
  </si>
  <si>
    <t>박말립</t>
  </si>
  <si>
    <t>金億立</t>
  </si>
  <si>
    <t>김억립</t>
  </si>
  <si>
    <t>金益先</t>
  </si>
  <si>
    <t>김익선</t>
  </si>
  <si>
    <t>張宗立</t>
  </si>
  <si>
    <t>장종립</t>
  </si>
  <si>
    <t>卞立</t>
  </si>
  <si>
    <t>변립</t>
  </si>
  <si>
    <t>金宗漢</t>
  </si>
  <si>
    <t>김종한</t>
  </si>
  <si>
    <t>金宗鶴</t>
  </si>
  <si>
    <t>김종학</t>
  </si>
  <si>
    <t>金鶴民</t>
  </si>
  <si>
    <t>김학민</t>
  </si>
  <si>
    <t>金貴日</t>
  </si>
  <si>
    <t>김귀일</t>
  </si>
  <si>
    <t>金昌億</t>
  </si>
  <si>
    <t>김창억</t>
  </si>
  <si>
    <t>卞乭金</t>
  </si>
  <si>
    <t>변돌금</t>
  </si>
  <si>
    <t>卞命長</t>
  </si>
  <si>
    <t>변명장</t>
  </si>
  <si>
    <t>金億生</t>
  </si>
  <si>
    <t>김억생</t>
  </si>
  <si>
    <t>卞海云</t>
  </si>
  <si>
    <t>변해운</t>
  </si>
  <si>
    <t>秋㖋同</t>
  </si>
  <si>
    <t>추갯동</t>
  </si>
  <si>
    <t>卞仁貴</t>
  </si>
  <si>
    <t>변인귀</t>
  </si>
  <si>
    <t>李五生</t>
  </si>
  <si>
    <t>이오생</t>
  </si>
  <si>
    <t>金今立</t>
  </si>
  <si>
    <t>김금립</t>
  </si>
  <si>
    <t>卞㖋同</t>
  </si>
  <si>
    <t>변갯동</t>
  </si>
  <si>
    <t>卞連湖</t>
  </si>
  <si>
    <t>변연호</t>
  </si>
  <si>
    <t>卞㕾同</t>
  </si>
  <si>
    <t>변솟동</t>
  </si>
  <si>
    <t>崔士民</t>
  </si>
  <si>
    <t>최사민</t>
  </si>
  <si>
    <t>卞望湖</t>
  </si>
  <si>
    <t>변망호</t>
  </si>
  <si>
    <t>卞連見</t>
  </si>
  <si>
    <t>변연견</t>
  </si>
  <si>
    <t>卞湖</t>
  </si>
  <si>
    <t>卞貴白</t>
  </si>
  <si>
    <t>변귀백</t>
  </si>
  <si>
    <t>卞云白</t>
  </si>
  <si>
    <t>변운백</t>
  </si>
  <si>
    <t>卞仁民</t>
  </si>
  <si>
    <t>변인민</t>
  </si>
  <si>
    <t>朴秋日</t>
  </si>
  <si>
    <t>박추일</t>
  </si>
  <si>
    <t>姜時龍</t>
  </si>
  <si>
    <t>강시룡</t>
  </si>
  <si>
    <t>張是山</t>
  </si>
  <si>
    <t>장시산</t>
  </si>
  <si>
    <t>朴玉生</t>
  </si>
  <si>
    <t>박옥생</t>
  </si>
  <si>
    <t>卞仁哲</t>
  </si>
  <si>
    <t>변인철</t>
  </si>
  <si>
    <t>金億江</t>
  </si>
  <si>
    <t>김억강</t>
  </si>
  <si>
    <t>崔士日</t>
  </si>
  <si>
    <t>최사일</t>
  </si>
  <si>
    <t>鄭先男</t>
  </si>
  <si>
    <t>정선남</t>
  </si>
  <si>
    <t>변예운</t>
  </si>
  <si>
    <t>卞仁生</t>
  </si>
  <si>
    <t>변인생</t>
  </si>
  <si>
    <t>卞目上</t>
  </si>
  <si>
    <t>변목은상</t>
  </si>
  <si>
    <t>朴儀仁</t>
  </si>
  <si>
    <t>박의인</t>
  </si>
  <si>
    <t>朴儀明</t>
  </si>
  <si>
    <t>박의명</t>
  </si>
  <si>
    <t>沈召史</t>
  </si>
  <si>
    <t>심소사</t>
  </si>
  <si>
    <t>朴儀仲</t>
  </si>
  <si>
    <t>박의중</t>
  </si>
  <si>
    <t>卞仁長</t>
  </si>
  <si>
    <t>변인장</t>
  </si>
  <si>
    <t>卞太宗</t>
  </si>
  <si>
    <t>변태종</t>
  </si>
  <si>
    <t>金學見</t>
  </si>
  <si>
    <t>김학견</t>
  </si>
  <si>
    <t>朴永發</t>
  </si>
  <si>
    <t>박영발</t>
  </si>
  <si>
    <t>장예종</t>
  </si>
  <si>
    <t>金順貞</t>
  </si>
  <si>
    <t>김순정</t>
  </si>
  <si>
    <t>金千民</t>
  </si>
  <si>
    <t>김천민</t>
  </si>
  <si>
    <t>禹自者未</t>
  </si>
  <si>
    <t>우잔자미</t>
  </si>
  <si>
    <t>申是連</t>
  </si>
  <si>
    <t>신시련</t>
  </si>
  <si>
    <t>兪仁奉</t>
  </si>
  <si>
    <t>유인봉</t>
  </si>
  <si>
    <t>兪愛云</t>
  </si>
  <si>
    <t>유애운</t>
  </si>
  <si>
    <t>兪乭金</t>
  </si>
  <si>
    <t>유돌금</t>
  </si>
  <si>
    <t>兪鶴</t>
  </si>
  <si>
    <t>兪哲金</t>
  </si>
  <si>
    <t>유철금</t>
  </si>
  <si>
    <t>金己龍</t>
  </si>
  <si>
    <t>김기룡</t>
  </si>
  <si>
    <t>姜善右</t>
  </si>
  <si>
    <t>강선우</t>
  </si>
  <si>
    <t>韓爾信</t>
  </si>
  <si>
    <t>한이신</t>
  </si>
  <si>
    <t>姜仁發</t>
  </si>
  <si>
    <t>강인발</t>
  </si>
  <si>
    <t>鄭仁上</t>
  </si>
  <si>
    <t>정인상</t>
  </si>
  <si>
    <t>申得先</t>
  </si>
  <si>
    <t>신득선</t>
  </si>
  <si>
    <t>金是英</t>
  </si>
  <si>
    <t>김시영</t>
  </si>
  <si>
    <t>高順卿</t>
  </si>
  <si>
    <t>고순경</t>
  </si>
  <si>
    <t>朴振良</t>
  </si>
  <si>
    <t>박진량</t>
  </si>
  <si>
    <t>朴順良</t>
  </si>
  <si>
    <t>박순량</t>
  </si>
  <si>
    <t>朴戒龍</t>
  </si>
  <si>
    <t>박계룡</t>
  </si>
  <si>
    <t>高順英</t>
  </si>
  <si>
    <t>고순영</t>
  </si>
  <si>
    <t>崔億申</t>
  </si>
  <si>
    <t>최억신</t>
  </si>
  <si>
    <t>卞海迪</t>
  </si>
  <si>
    <t>변해적</t>
  </si>
  <si>
    <t>張命右</t>
  </si>
  <si>
    <t>장명우</t>
  </si>
  <si>
    <t>仇石千</t>
  </si>
  <si>
    <t>구석천</t>
  </si>
  <si>
    <t>卞永民</t>
  </si>
  <si>
    <t>변영민</t>
  </si>
  <si>
    <t>卞天京</t>
  </si>
  <si>
    <t>변천경</t>
  </si>
  <si>
    <t>卞民</t>
  </si>
  <si>
    <t>변민</t>
  </si>
  <si>
    <t>張軍生</t>
  </si>
  <si>
    <t>장군생</t>
  </si>
  <si>
    <t>尹自性</t>
  </si>
  <si>
    <t>윤자성</t>
  </si>
  <si>
    <t>張貴仁</t>
  </si>
  <si>
    <t>장귀인</t>
  </si>
  <si>
    <t>張黃日</t>
  </si>
  <si>
    <t>장황일</t>
  </si>
  <si>
    <t>장예일</t>
  </si>
  <si>
    <t>尹戒弘</t>
  </si>
  <si>
    <t>윤계홍</t>
  </si>
  <si>
    <t>朴㖋同</t>
  </si>
  <si>
    <t>박갯동</t>
  </si>
  <si>
    <t>張是同</t>
  </si>
  <si>
    <t>장시동</t>
  </si>
  <si>
    <t>卞己先</t>
  </si>
  <si>
    <t>변기선</t>
  </si>
  <si>
    <t>卞德先</t>
  </si>
  <si>
    <t>변덕선</t>
  </si>
  <si>
    <t>仇是男</t>
  </si>
  <si>
    <t>구시남</t>
  </si>
  <si>
    <t>李世云</t>
  </si>
  <si>
    <t>이세운</t>
  </si>
  <si>
    <t>卞實今</t>
  </si>
  <si>
    <t>변실금</t>
  </si>
  <si>
    <t>卞仁迪</t>
  </si>
  <si>
    <t>변인적</t>
  </si>
  <si>
    <t>朴者未</t>
  </si>
  <si>
    <t>박자미</t>
  </si>
  <si>
    <t>高命先</t>
  </si>
  <si>
    <t>고명선</t>
  </si>
  <si>
    <t>林富榮</t>
  </si>
  <si>
    <t>임부영</t>
  </si>
  <si>
    <t>崔太姜</t>
  </si>
  <si>
    <t>최태강</t>
  </si>
  <si>
    <t>金希</t>
  </si>
  <si>
    <t>김희</t>
  </si>
  <si>
    <t>김막금</t>
  </si>
  <si>
    <t>崔石靑</t>
  </si>
  <si>
    <t>최석청</t>
  </si>
  <si>
    <t>成樟</t>
  </si>
  <si>
    <t>玄潗</t>
  </si>
  <si>
    <t>현집</t>
  </si>
  <si>
    <t>鄭以英</t>
  </si>
  <si>
    <t>정이영</t>
  </si>
  <si>
    <t>盧氏</t>
  </si>
  <si>
    <t>노씨</t>
  </si>
  <si>
    <t>都英俊</t>
  </si>
  <si>
    <t>도영준</t>
  </si>
  <si>
    <t>鄭武延</t>
  </si>
  <si>
    <t>정무연</t>
  </si>
  <si>
    <t>仇氏</t>
  </si>
  <si>
    <t>구씨</t>
  </si>
  <si>
    <t>玄太極</t>
  </si>
  <si>
    <t>현태극</t>
  </si>
  <si>
    <t>李氏</t>
  </si>
  <si>
    <t>이씨</t>
  </si>
  <si>
    <t>陳萬壽</t>
  </si>
  <si>
    <t>진만수</t>
  </si>
  <si>
    <t>成以大</t>
  </si>
  <si>
    <t>성이대</t>
  </si>
  <si>
    <t>金朱男</t>
  </si>
  <si>
    <t>김주남</t>
  </si>
  <si>
    <t>玄太亨</t>
  </si>
  <si>
    <t>현태형</t>
  </si>
  <si>
    <t>金永祐</t>
  </si>
  <si>
    <t>김영우</t>
  </si>
  <si>
    <t>김석지</t>
  </si>
  <si>
    <t>卞德奉</t>
  </si>
  <si>
    <t>변덕봉</t>
  </si>
  <si>
    <t>尹立</t>
  </si>
  <si>
    <t>윤립</t>
  </si>
  <si>
    <t>李戒龍</t>
  </si>
  <si>
    <t>이계룡</t>
  </si>
  <si>
    <t>芮敬進</t>
  </si>
  <si>
    <t>예경진</t>
  </si>
  <si>
    <t>徐承每</t>
  </si>
  <si>
    <t>서승매</t>
  </si>
  <si>
    <t>李先</t>
  </si>
  <si>
    <t>徐承善</t>
  </si>
  <si>
    <t>서승선</t>
  </si>
  <si>
    <t>林命生</t>
  </si>
  <si>
    <t>임명생</t>
  </si>
  <si>
    <t>趙奉上</t>
  </si>
  <si>
    <t>조봉상</t>
  </si>
  <si>
    <t>徐順</t>
  </si>
  <si>
    <t>서순</t>
  </si>
  <si>
    <t>朴任生</t>
  </si>
  <si>
    <t>박임생</t>
  </si>
  <si>
    <t>金命生</t>
  </si>
  <si>
    <t>김명생</t>
  </si>
  <si>
    <t>張汗龍</t>
  </si>
  <si>
    <t>장한룡</t>
  </si>
  <si>
    <t>鄭於屯</t>
  </si>
  <si>
    <t>정어둔</t>
  </si>
  <si>
    <t>솔양부</t>
    <phoneticPr fontId="1" type="noConversion"/>
  </si>
  <si>
    <t>솔자</t>
    <phoneticPr fontId="1" type="noConversion"/>
  </si>
  <si>
    <t>거재</t>
    <phoneticPr fontId="1" type="noConversion"/>
  </si>
  <si>
    <t>柳時日+咸</t>
    <phoneticPr fontId="1" type="noConversion"/>
  </si>
  <si>
    <t>김잔지</t>
    <phoneticPr fontId="1" type="noConversion"/>
  </si>
  <si>
    <t>증통정대부승정원좌승지겸경연참찬관행통훈대부군위현감안동진관병마절제도위</t>
    <phoneticPr fontId="1" type="noConversion"/>
  </si>
  <si>
    <t>X奉</t>
    <phoneticPr fontId="1" type="noConversion"/>
  </si>
  <si>
    <t>X봉</t>
    <phoneticPr fontId="1" type="noConversion"/>
  </si>
  <si>
    <t>秉節校尉X左部將</t>
    <phoneticPr fontId="1" type="noConversion"/>
  </si>
  <si>
    <t>병절교위X좌부장</t>
    <phoneticPr fontId="1" type="noConversion"/>
  </si>
  <si>
    <t>XX</t>
    <phoneticPr fontId="1" type="noConversion"/>
  </si>
  <si>
    <t>X</t>
    <phoneticPr fontId="1" type="noConversion"/>
  </si>
  <si>
    <t>黃X</t>
    <phoneticPr fontId="1" type="noConversion"/>
  </si>
  <si>
    <t>황X</t>
    <phoneticPr fontId="1" type="noConversion"/>
  </si>
  <si>
    <r>
      <rPr>
        <sz val="10"/>
        <rFont val="MS Gothic"/>
        <family val="3"/>
        <charset val="128"/>
      </rPr>
      <t>礼</t>
    </r>
    <r>
      <rPr>
        <sz val="10"/>
        <rFont val="돋움"/>
        <family val="3"/>
        <charset val="129"/>
      </rPr>
      <t>男</t>
    </r>
  </si>
  <si>
    <r>
      <rPr>
        <sz val="10"/>
        <rFont val="MS Gothic"/>
        <family val="3"/>
        <charset val="128"/>
      </rPr>
      <t>国</t>
    </r>
    <r>
      <rPr>
        <sz val="10"/>
        <rFont val="돋움"/>
        <family val="3"/>
        <charset val="129"/>
      </rPr>
      <t>只</t>
    </r>
  </si>
  <si>
    <r>
      <rPr>
        <sz val="10"/>
        <rFont val="MS Gothic"/>
        <family val="3"/>
        <charset val="128"/>
      </rPr>
      <t>国</t>
    </r>
    <r>
      <rPr>
        <sz val="10"/>
        <rFont val="돋움"/>
        <family val="3"/>
        <charset val="129"/>
      </rPr>
      <t>男</t>
    </r>
  </si>
  <si>
    <r>
      <t>徐</t>
    </r>
    <r>
      <rPr>
        <sz val="10"/>
        <rFont val="MS Gothic"/>
        <family val="3"/>
        <charset val="128"/>
      </rPr>
      <t>乱</t>
    </r>
    <r>
      <rPr>
        <sz val="10"/>
        <rFont val="돋움"/>
        <family val="3"/>
        <charset val="129"/>
      </rPr>
      <t>伊</t>
    </r>
  </si>
  <si>
    <r>
      <t>古</t>
    </r>
    <r>
      <rPr>
        <sz val="10"/>
        <rFont val="NSimSun"/>
        <family val="3"/>
        <charset val="134"/>
      </rPr>
      <t>旀</t>
    </r>
    <r>
      <rPr>
        <sz val="10"/>
        <rFont val="돋움"/>
        <family val="3"/>
        <charset val="129"/>
      </rPr>
      <t>里</t>
    </r>
    <phoneticPr fontId="1" type="noConversion"/>
  </si>
  <si>
    <r>
      <rPr>
        <sz val="10"/>
        <rFont val="MS Gothic"/>
        <family val="3"/>
        <charset val="128"/>
      </rPr>
      <t>継</t>
    </r>
    <r>
      <rPr>
        <sz val="10"/>
        <rFont val="돋움"/>
        <family val="3"/>
        <charset val="129"/>
      </rPr>
      <t>乙</t>
    </r>
  </si>
  <si>
    <r>
      <t>古</t>
    </r>
    <r>
      <rPr>
        <sz val="10"/>
        <rFont val="새바탕"/>
        <family val="1"/>
        <charset val="129"/>
      </rPr>
      <t>旀</t>
    </r>
    <r>
      <rPr>
        <sz val="10"/>
        <rFont val="돋움"/>
        <family val="3"/>
        <charset val="129"/>
      </rPr>
      <t>里</t>
    </r>
  </si>
  <si>
    <r>
      <rPr>
        <sz val="10"/>
        <rFont val="새바탕"/>
        <family val="1"/>
        <charset val="129"/>
      </rPr>
      <t>礼</t>
    </r>
    <r>
      <rPr>
        <sz val="10"/>
        <rFont val="돋움"/>
        <family val="3"/>
        <charset val="129"/>
      </rPr>
      <t>奉</t>
    </r>
  </si>
  <si>
    <r>
      <rPr>
        <sz val="10"/>
        <rFont val="MS Gothic"/>
        <family val="3"/>
        <charset val="128"/>
      </rPr>
      <t>礼</t>
    </r>
    <r>
      <rPr>
        <sz val="10"/>
        <rFont val="돋움"/>
        <family val="3"/>
        <charset val="129"/>
      </rPr>
      <t>奉</t>
    </r>
  </si>
  <si>
    <r>
      <rPr>
        <sz val="10"/>
        <rFont val="MS Gothic"/>
        <family val="3"/>
        <charset val="128"/>
      </rPr>
      <t>礼</t>
    </r>
    <r>
      <rPr>
        <sz val="10"/>
        <rFont val="돋움"/>
        <family val="3"/>
        <charset val="129"/>
      </rPr>
      <t>達</t>
    </r>
  </si>
  <si>
    <r>
      <rPr>
        <sz val="10"/>
        <rFont val="새바탕"/>
        <family val="1"/>
        <charset val="129"/>
      </rPr>
      <t>礼</t>
    </r>
    <r>
      <rPr>
        <sz val="10"/>
        <rFont val="돋움"/>
        <family val="3"/>
        <charset val="129"/>
      </rPr>
      <t>男</t>
    </r>
  </si>
  <si>
    <r>
      <rPr>
        <sz val="10"/>
        <rFont val="MS Gothic"/>
        <family val="3"/>
        <charset val="128"/>
      </rPr>
      <t>礼</t>
    </r>
    <r>
      <rPr>
        <sz val="10"/>
        <rFont val="돋움"/>
        <family val="3"/>
        <charset val="129"/>
      </rPr>
      <t>丁</t>
    </r>
  </si>
  <si>
    <r>
      <rPr>
        <sz val="10"/>
        <rFont val="MS Gothic"/>
        <family val="3"/>
        <charset val="128"/>
      </rPr>
      <t>礼</t>
    </r>
    <r>
      <rPr>
        <sz val="10"/>
        <rFont val="돋움"/>
        <family val="3"/>
        <charset val="129"/>
      </rPr>
      <t>陽</t>
    </r>
  </si>
  <si>
    <r>
      <rPr>
        <sz val="10"/>
        <rFont val="MS Gothic"/>
        <family val="3"/>
        <charset val="128"/>
      </rPr>
      <t>乱</t>
    </r>
    <r>
      <rPr>
        <sz val="10"/>
        <rFont val="돋움"/>
        <family val="3"/>
        <charset val="129"/>
      </rPr>
      <t>香</t>
    </r>
  </si>
  <si>
    <r>
      <rPr>
        <sz val="10"/>
        <rFont val="MS Gothic"/>
        <family val="3"/>
        <charset val="128"/>
      </rPr>
      <t>礼</t>
    </r>
    <r>
      <rPr>
        <sz val="10"/>
        <rFont val="돋움"/>
        <family val="3"/>
        <charset val="129"/>
      </rPr>
      <t>春</t>
    </r>
  </si>
  <si>
    <r>
      <rPr>
        <sz val="10"/>
        <rFont val="MS Gothic"/>
        <family val="3"/>
        <charset val="128"/>
      </rPr>
      <t>継</t>
    </r>
    <r>
      <rPr>
        <sz val="10"/>
        <rFont val="돋움"/>
        <family val="3"/>
        <charset val="129"/>
      </rPr>
      <t>善</t>
    </r>
  </si>
  <si>
    <r>
      <rPr>
        <sz val="10"/>
        <rFont val="MS Gothic"/>
        <family val="3"/>
        <charset val="128"/>
      </rPr>
      <t>礼</t>
    </r>
    <r>
      <rPr>
        <sz val="10"/>
        <rFont val="돋움"/>
        <family val="3"/>
        <charset val="129"/>
      </rPr>
      <t>今</t>
    </r>
  </si>
  <si>
    <r>
      <rPr>
        <sz val="10"/>
        <rFont val="MS Gothic"/>
        <family val="3"/>
        <charset val="128"/>
      </rPr>
      <t>継</t>
    </r>
    <r>
      <rPr>
        <sz val="10"/>
        <rFont val="돋움"/>
        <family val="3"/>
        <charset val="129"/>
      </rPr>
      <t>云</t>
    </r>
  </si>
  <si>
    <r>
      <rPr>
        <sz val="10"/>
        <rFont val="MS Gothic"/>
        <family val="3"/>
        <charset val="128"/>
      </rPr>
      <t>乱</t>
    </r>
    <r>
      <rPr>
        <sz val="10"/>
        <rFont val="돋움"/>
        <family val="3"/>
        <charset val="129"/>
      </rPr>
      <t>守</t>
    </r>
  </si>
  <si>
    <r>
      <t>姜昌</t>
    </r>
    <r>
      <rPr>
        <sz val="10"/>
        <rFont val="새바탕"/>
        <family val="1"/>
        <charset val="129"/>
      </rPr>
      <t>献</t>
    </r>
  </si>
  <si>
    <r>
      <t>朴振</t>
    </r>
    <r>
      <rPr>
        <sz val="10"/>
        <rFont val="새바탕"/>
        <family val="1"/>
        <charset val="129"/>
      </rPr>
      <t>远</t>
    </r>
  </si>
  <si>
    <r>
      <rPr>
        <sz val="10"/>
        <rFont val="MS Gothic"/>
        <family val="3"/>
        <charset val="128"/>
      </rPr>
      <t>礼</t>
    </r>
    <r>
      <rPr>
        <sz val="10"/>
        <rFont val="돋움"/>
        <family val="3"/>
        <charset val="129"/>
      </rPr>
      <t>云</t>
    </r>
  </si>
  <si>
    <r>
      <rPr>
        <sz val="10"/>
        <rFont val="NSimSun"/>
        <family val="3"/>
        <charset val="134"/>
      </rPr>
      <t>旕</t>
    </r>
    <r>
      <rPr>
        <sz val="10"/>
        <rFont val="돋움"/>
        <family val="3"/>
        <charset val="129"/>
      </rPr>
      <t>同</t>
    </r>
  </si>
  <si>
    <r>
      <t>尹</t>
    </r>
    <r>
      <rPr>
        <sz val="10"/>
        <rFont val="NSimSun"/>
        <family val="3"/>
        <charset val="134"/>
      </rPr>
      <t>旕</t>
    </r>
    <r>
      <rPr>
        <sz val="10"/>
        <rFont val="돋움"/>
        <family val="3"/>
        <charset val="129"/>
      </rPr>
      <t>山</t>
    </r>
  </si>
  <si>
    <r>
      <rPr>
        <sz val="10"/>
        <rFont val="맑은 고딕 Semilight"/>
        <family val="3"/>
        <charset val="129"/>
      </rPr>
      <t>溍</t>
    </r>
    <r>
      <rPr>
        <sz val="10"/>
        <rFont val="돋움"/>
        <family val="3"/>
        <charset val="129"/>
      </rPr>
      <t>男</t>
    </r>
  </si>
  <si>
    <r>
      <rPr>
        <sz val="10"/>
        <rFont val="NSimSun"/>
        <family val="3"/>
        <charset val="134"/>
      </rPr>
      <t>旀</t>
    </r>
    <r>
      <rPr>
        <sz val="10"/>
        <rFont val="돋움"/>
        <family val="3"/>
        <charset val="129"/>
      </rPr>
      <t>造項僉使</t>
    </r>
  </si>
  <si>
    <r>
      <rPr>
        <sz val="10"/>
        <rFont val="MS Gothic"/>
        <family val="3"/>
        <charset val="128"/>
      </rPr>
      <t>礼</t>
    </r>
    <r>
      <rPr>
        <sz val="10"/>
        <rFont val="돋움"/>
        <family val="3"/>
        <charset val="129"/>
      </rPr>
      <t>玉</t>
    </r>
  </si>
  <si>
    <r>
      <rPr>
        <sz val="10"/>
        <rFont val="MS Gothic"/>
        <family val="3"/>
        <charset val="128"/>
      </rPr>
      <t>礼</t>
    </r>
    <r>
      <rPr>
        <sz val="10"/>
        <rFont val="돋움"/>
        <family val="3"/>
        <charset val="129"/>
      </rPr>
      <t>分</t>
    </r>
  </si>
  <si>
    <r>
      <rPr>
        <sz val="10"/>
        <rFont val="MS Gothic"/>
        <family val="3"/>
        <charset val="128"/>
      </rPr>
      <t>礼</t>
    </r>
    <r>
      <rPr>
        <sz val="10"/>
        <rFont val="돋움"/>
        <family val="3"/>
        <charset val="129"/>
      </rPr>
      <t>不喩</t>
    </r>
    <r>
      <rPr>
        <sz val="10"/>
        <rFont val="MS Gothic"/>
        <family val="3"/>
        <charset val="128"/>
      </rPr>
      <t>礼</t>
    </r>
    <r>
      <rPr>
        <sz val="10"/>
        <rFont val="돋움"/>
        <family val="3"/>
        <charset val="129"/>
      </rPr>
      <t>分</t>
    </r>
  </si>
  <si>
    <r>
      <t>率女必</t>
    </r>
    <r>
      <rPr>
        <sz val="10"/>
        <rFont val="MS Gothic"/>
        <family val="3"/>
        <charset val="128"/>
      </rPr>
      <t>礼</t>
    </r>
    <r>
      <rPr>
        <sz val="10"/>
        <rFont val="돋움"/>
        <family val="3"/>
        <charset val="129"/>
      </rPr>
      <t>不喩召史</t>
    </r>
  </si>
  <si>
    <r>
      <rPr>
        <sz val="10"/>
        <rFont val="MS Gothic"/>
        <family val="3"/>
        <charset val="128"/>
      </rPr>
      <t>乱</t>
    </r>
    <r>
      <rPr>
        <sz val="10"/>
        <rFont val="돋움"/>
        <family val="3"/>
        <charset val="129"/>
      </rPr>
      <t>生</t>
    </r>
  </si>
  <si>
    <r>
      <rPr>
        <sz val="10"/>
        <rFont val="MS Gothic"/>
        <family val="3"/>
        <charset val="128"/>
      </rPr>
      <t>継</t>
    </r>
    <r>
      <rPr>
        <sz val="10"/>
        <rFont val="돋움"/>
        <family val="3"/>
        <charset val="129"/>
      </rPr>
      <t>生</t>
    </r>
  </si>
  <si>
    <r>
      <t>金</t>
    </r>
    <r>
      <rPr>
        <sz val="10"/>
        <rFont val="MS Gothic"/>
        <family val="3"/>
        <charset val="128"/>
      </rPr>
      <t>継</t>
    </r>
    <r>
      <rPr>
        <sz val="10"/>
        <rFont val="돋움"/>
        <family val="3"/>
        <charset val="129"/>
      </rPr>
      <t>男</t>
    </r>
  </si>
  <si>
    <r>
      <rPr>
        <sz val="10"/>
        <rFont val="NSimSun"/>
        <family val="3"/>
        <charset val="134"/>
      </rPr>
      <t>乻</t>
    </r>
    <r>
      <rPr>
        <sz val="10"/>
        <rFont val="돋움"/>
        <family val="3"/>
        <charset val="129"/>
      </rPr>
      <t>邑金</t>
    </r>
  </si>
  <si>
    <r>
      <t>私奴</t>
    </r>
    <r>
      <rPr>
        <sz val="10"/>
        <rFont val="MS Gothic"/>
        <family val="3"/>
        <charset val="128"/>
      </rPr>
      <t>礼</t>
    </r>
    <r>
      <rPr>
        <sz val="10"/>
        <rFont val="돋움"/>
        <family val="3"/>
        <charset val="129"/>
      </rPr>
      <t>發</t>
    </r>
  </si>
  <si>
    <r>
      <rPr>
        <sz val="10"/>
        <rFont val="새바탕"/>
        <family val="1"/>
        <charset val="129"/>
      </rPr>
      <t>礼</t>
    </r>
    <r>
      <rPr>
        <sz val="10"/>
        <rFont val="돋움"/>
        <family val="3"/>
        <charset val="129"/>
      </rPr>
      <t>發</t>
    </r>
  </si>
  <si>
    <r>
      <rPr>
        <sz val="10"/>
        <rFont val="MS Gothic"/>
        <family val="3"/>
        <charset val="128"/>
      </rPr>
      <t>礼</t>
    </r>
    <r>
      <rPr>
        <sz val="10"/>
        <rFont val="돋움"/>
        <family val="3"/>
        <charset val="129"/>
      </rPr>
      <t>發</t>
    </r>
  </si>
  <si>
    <r>
      <rPr>
        <sz val="10"/>
        <rFont val="MS Gothic"/>
        <family val="3"/>
        <charset val="128"/>
      </rPr>
      <t>礼</t>
    </r>
    <r>
      <rPr>
        <sz val="10"/>
        <rFont val="돋움"/>
        <family val="3"/>
        <charset val="129"/>
      </rPr>
      <t>進</t>
    </r>
  </si>
  <si>
    <r>
      <rPr>
        <sz val="10"/>
        <rFont val="MS Gothic"/>
        <family val="3"/>
        <charset val="128"/>
      </rPr>
      <t>礼</t>
    </r>
    <r>
      <rPr>
        <sz val="10"/>
        <rFont val="돋움"/>
        <family val="3"/>
        <charset val="129"/>
      </rPr>
      <t>申</t>
    </r>
  </si>
  <si>
    <r>
      <rPr>
        <sz val="10"/>
        <rFont val="NSimSun"/>
        <family val="3"/>
        <charset val="134"/>
      </rPr>
      <t>旕</t>
    </r>
    <r>
      <rPr>
        <sz val="10"/>
        <rFont val="돋움"/>
        <family val="3"/>
        <charset val="129"/>
      </rPr>
      <t>石</t>
    </r>
  </si>
  <si>
    <r>
      <rPr>
        <sz val="10"/>
        <rFont val="MS Gothic"/>
        <family val="3"/>
        <charset val="128"/>
      </rPr>
      <t>礼</t>
    </r>
    <r>
      <rPr>
        <sz val="10"/>
        <rFont val="돋움"/>
        <family val="3"/>
        <charset val="129"/>
      </rPr>
      <t>生</t>
    </r>
  </si>
  <si>
    <r>
      <rPr>
        <sz val="10"/>
        <rFont val="MS Gothic"/>
        <family val="3"/>
        <charset val="128"/>
      </rPr>
      <t>乱</t>
    </r>
    <r>
      <rPr>
        <sz val="10"/>
        <rFont val="돋움"/>
        <family val="3"/>
        <charset val="129"/>
      </rPr>
      <t>每</t>
    </r>
  </si>
  <si>
    <r>
      <rPr>
        <sz val="10"/>
        <rFont val="NSimSun"/>
        <family val="3"/>
        <charset val="134"/>
      </rPr>
      <t>旕</t>
    </r>
    <r>
      <rPr>
        <sz val="10"/>
        <rFont val="돋움"/>
        <family val="3"/>
        <charset val="129"/>
      </rPr>
      <t>之</t>
    </r>
  </si>
  <si>
    <r>
      <t>河</t>
    </r>
    <r>
      <rPr>
        <sz val="10"/>
        <rFont val="MS Gothic"/>
        <family val="3"/>
        <charset val="128"/>
      </rPr>
      <t>乱</t>
    </r>
    <r>
      <rPr>
        <sz val="10"/>
        <rFont val="돋움"/>
        <family val="3"/>
        <charset val="129"/>
      </rPr>
      <t>孫</t>
    </r>
  </si>
  <si>
    <r>
      <rPr>
        <sz val="10"/>
        <rFont val="NSimSun"/>
        <family val="3"/>
        <charset val="134"/>
      </rPr>
      <t>旀</t>
    </r>
    <r>
      <rPr>
        <sz val="10"/>
        <rFont val="돋움"/>
        <family val="3"/>
        <charset val="129"/>
      </rPr>
      <t>應同</t>
    </r>
  </si>
  <si>
    <r>
      <rPr>
        <sz val="10"/>
        <rFont val="MS Gothic"/>
        <family val="3"/>
        <charset val="128"/>
      </rPr>
      <t>乱</t>
    </r>
    <r>
      <rPr>
        <sz val="10"/>
        <rFont val="돋움"/>
        <family val="3"/>
        <charset val="129"/>
      </rPr>
      <t>上</t>
    </r>
  </si>
  <si>
    <r>
      <rPr>
        <sz val="10"/>
        <rFont val="MS Gothic"/>
        <family val="3"/>
        <charset val="128"/>
      </rPr>
      <t>乱</t>
    </r>
    <r>
      <rPr>
        <sz val="10"/>
        <rFont val="돋움"/>
        <family val="3"/>
        <charset val="129"/>
      </rPr>
      <t>孫</t>
    </r>
  </si>
  <si>
    <r>
      <t>朴</t>
    </r>
    <r>
      <rPr>
        <sz val="10"/>
        <rFont val="MS Gothic"/>
        <family val="3"/>
        <charset val="128"/>
      </rPr>
      <t>乱</t>
    </r>
    <r>
      <rPr>
        <sz val="10"/>
        <rFont val="돋움"/>
        <family val="3"/>
        <charset val="129"/>
      </rPr>
      <t>卜</t>
    </r>
  </si>
  <si>
    <r>
      <t>父私奴禾豆只不喩正兵永,祖寺奴不喩正兵檢同,曾祖私奴不喩正兵</t>
    </r>
    <r>
      <rPr>
        <sz val="10"/>
        <rFont val="NSimSun"/>
        <family val="3"/>
        <charset val="134"/>
      </rPr>
      <t>旀</t>
    </r>
    <r>
      <rPr>
        <sz val="10"/>
        <rFont val="돋움"/>
        <family val="3"/>
        <charset val="129"/>
      </rPr>
      <t>應同</t>
    </r>
  </si>
  <si>
    <r>
      <t>白</t>
    </r>
    <r>
      <rPr>
        <sz val="10"/>
        <rFont val="MS Gothic"/>
        <family val="3"/>
        <charset val="128"/>
      </rPr>
      <t>礼</t>
    </r>
    <r>
      <rPr>
        <sz val="10"/>
        <rFont val="돋움"/>
        <family val="3"/>
        <charset val="129"/>
      </rPr>
      <t>龍</t>
    </r>
  </si>
  <si>
    <r>
      <rPr>
        <sz val="10"/>
        <rFont val="MS Gothic"/>
        <family val="3"/>
        <charset val="128"/>
      </rPr>
      <t>礼</t>
    </r>
    <r>
      <rPr>
        <sz val="10"/>
        <rFont val="돋움"/>
        <family val="3"/>
        <charset val="129"/>
      </rPr>
      <t>良</t>
    </r>
  </si>
  <si>
    <r>
      <rPr>
        <sz val="10"/>
        <rFont val="MS Gothic"/>
        <family val="3"/>
        <charset val="128"/>
      </rPr>
      <t>乱</t>
    </r>
    <r>
      <rPr>
        <sz val="10"/>
        <rFont val="돋움"/>
        <family val="3"/>
        <charset val="129"/>
      </rPr>
      <t>進</t>
    </r>
  </si>
  <si>
    <r>
      <rPr>
        <sz val="10"/>
        <rFont val="MS Gothic"/>
        <family val="3"/>
        <charset val="128"/>
      </rPr>
      <t>鉄</t>
    </r>
    <r>
      <rPr>
        <sz val="10"/>
        <rFont val="돋움"/>
        <family val="3"/>
        <charset val="129"/>
      </rPr>
      <t>石</t>
    </r>
  </si>
  <si>
    <r>
      <rPr>
        <sz val="10"/>
        <rFont val="MS Gothic"/>
        <family val="3"/>
        <charset val="128"/>
      </rPr>
      <t>乱</t>
    </r>
    <r>
      <rPr>
        <sz val="10"/>
        <rFont val="돋움"/>
        <family val="3"/>
        <charset val="129"/>
      </rPr>
      <t>春</t>
    </r>
  </si>
  <si>
    <r>
      <rPr>
        <sz val="10"/>
        <rFont val="NSimSun"/>
        <family val="3"/>
        <charset val="134"/>
      </rPr>
      <t>乺</t>
    </r>
    <r>
      <rPr>
        <sz val="10"/>
        <rFont val="돋움"/>
        <family val="3"/>
        <charset val="129"/>
      </rPr>
      <t>禮</t>
    </r>
  </si>
  <si>
    <r>
      <rPr>
        <sz val="10"/>
        <rFont val="MS Gothic"/>
        <family val="3"/>
        <charset val="128"/>
      </rPr>
      <t>礼</t>
    </r>
    <r>
      <rPr>
        <sz val="10"/>
        <rFont val="돋움"/>
        <family val="3"/>
        <charset val="129"/>
      </rPr>
      <t>還</t>
    </r>
  </si>
  <si>
    <r>
      <rPr>
        <sz val="10"/>
        <rFont val="NSimSun"/>
        <family val="3"/>
        <charset val="134"/>
      </rPr>
      <t>还</t>
    </r>
    <r>
      <rPr>
        <sz val="10"/>
        <rFont val="돋움"/>
        <family val="3"/>
        <charset val="129"/>
      </rPr>
      <t>梅</t>
    </r>
  </si>
  <si>
    <r>
      <rPr>
        <sz val="10"/>
        <rFont val="MS Gothic"/>
        <family val="3"/>
        <charset val="128"/>
      </rPr>
      <t>礼</t>
    </r>
    <r>
      <rPr>
        <sz val="10"/>
        <rFont val="돋움"/>
        <family val="3"/>
        <charset val="129"/>
      </rPr>
      <t>娘</t>
    </r>
  </si>
  <si>
    <r>
      <t>朴振</t>
    </r>
    <r>
      <rPr>
        <sz val="10"/>
        <rFont val="새바탕"/>
        <family val="1"/>
        <charset val="129"/>
      </rPr>
      <t>羾</t>
    </r>
  </si>
  <si>
    <r>
      <rPr>
        <sz val="10"/>
        <rFont val="MS Gothic"/>
        <family val="3"/>
        <charset val="128"/>
      </rPr>
      <t>継</t>
    </r>
    <r>
      <rPr>
        <sz val="10"/>
        <rFont val="돋움"/>
        <family val="3"/>
        <charset val="129"/>
      </rPr>
      <t>胤</t>
    </r>
  </si>
  <si>
    <r>
      <t>朴</t>
    </r>
    <r>
      <rPr>
        <sz val="10"/>
        <rFont val="MS Gothic"/>
        <family val="3"/>
        <charset val="128"/>
      </rPr>
      <t>礼</t>
    </r>
    <r>
      <rPr>
        <sz val="10"/>
        <rFont val="돋움"/>
        <family val="3"/>
        <charset val="129"/>
      </rPr>
      <t>玉</t>
    </r>
  </si>
  <si>
    <r>
      <rPr>
        <sz val="10"/>
        <rFont val="NSimSun"/>
        <family val="3"/>
        <charset val="134"/>
      </rPr>
      <t>旕</t>
    </r>
    <r>
      <rPr>
        <sz val="10"/>
        <rFont val="돋움"/>
        <family val="3"/>
        <charset val="129"/>
      </rPr>
      <t>介</t>
    </r>
  </si>
  <si>
    <r>
      <rPr>
        <sz val="10"/>
        <rFont val="MS Gothic"/>
        <family val="3"/>
        <charset val="128"/>
      </rPr>
      <t>礼</t>
    </r>
    <r>
      <rPr>
        <sz val="10"/>
        <rFont val="돋움"/>
        <family val="3"/>
        <charset val="129"/>
      </rPr>
      <t>先</t>
    </r>
  </si>
  <si>
    <r>
      <rPr>
        <sz val="10"/>
        <rFont val="MS Gothic"/>
        <family val="3"/>
        <charset val="128"/>
      </rPr>
      <t>乱</t>
    </r>
    <r>
      <rPr>
        <sz val="10"/>
        <rFont val="돋움"/>
        <family val="3"/>
        <charset val="129"/>
      </rPr>
      <t>海</t>
    </r>
  </si>
  <si>
    <r>
      <rPr>
        <sz val="10"/>
        <rFont val="MS Gothic"/>
        <family val="3"/>
        <charset val="128"/>
      </rPr>
      <t>乱</t>
    </r>
    <r>
      <rPr>
        <sz val="10"/>
        <rFont val="돋움"/>
        <family val="3"/>
        <charset val="129"/>
      </rPr>
      <t>世</t>
    </r>
  </si>
  <si>
    <r>
      <rPr>
        <sz val="10"/>
        <rFont val="MS Gothic"/>
        <family val="3"/>
        <charset val="128"/>
      </rPr>
      <t>礼</t>
    </r>
    <r>
      <rPr>
        <sz val="10"/>
        <rFont val="돋움"/>
        <family val="3"/>
        <charset val="129"/>
      </rPr>
      <t>貞</t>
    </r>
  </si>
  <si>
    <r>
      <t>朴</t>
    </r>
    <r>
      <rPr>
        <sz val="10"/>
        <rFont val="MS Gothic"/>
        <family val="3"/>
        <charset val="128"/>
      </rPr>
      <t>乱</t>
    </r>
    <r>
      <rPr>
        <sz val="10"/>
        <rFont val="돋움"/>
        <family val="3"/>
        <charset val="129"/>
      </rPr>
      <t>右</t>
    </r>
  </si>
  <si>
    <r>
      <rPr>
        <sz val="10"/>
        <rFont val="NSimSun"/>
        <family val="3"/>
        <charset val="134"/>
      </rPr>
      <t>乺</t>
    </r>
    <r>
      <rPr>
        <sz val="10"/>
        <rFont val="돋움"/>
        <family val="3"/>
        <charset val="129"/>
      </rPr>
      <t>金伊</t>
    </r>
  </si>
  <si>
    <r>
      <rPr>
        <sz val="10"/>
        <rFont val="MS Gothic"/>
        <family val="3"/>
        <charset val="128"/>
      </rPr>
      <t>乱</t>
    </r>
    <r>
      <rPr>
        <sz val="10"/>
        <rFont val="돋움"/>
        <family val="3"/>
        <charset val="129"/>
      </rPr>
      <t>國</t>
    </r>
  </si>
  <si>
    <r>
      <rPr>
        <sz val="10"/>
        <rFont val="MS Gothic"/>
        <family val="3"/>
        <charset val="128"/>
      </rPr>
      <t>礼</t>
    </r>
    <r>
      <rPr>
        <sz val="10"/>
        <rFont val="돋움"/>
        <family val="3"/>
        <charset val="129"/>
      </rPr>
      <t>香</t>
    </r>
  </si>
  <si>
    <r>
      <rPr>
        <sz val="10"/>
        <rFont val="MS Gothic"/>
        <family val="3"/>
        <charset val="128"/>
      </rPr>
      <t>礼</t>
    </r>
    <r>
      <rPr>
        <sz val="10"/>
        <rFont val="돋움"/>
        <family val="3"/>
        <charset val="129"/>
      </rPr>
      <t>丹</t>
    </r>
  </si>
  <si>
    <r>
      <rPr>
        <sz val="10"/>
        <rFont val="NSimSun"/>
        <family val="3"/>
        <charset val="134"/>
      </rPr>
      <t>旕</t>
    </r>
    <r>
      <rPr>
        <sz val="10"/>
        <rFont val="돋움"/>
        <family val="3"/>
        <charset val="129"/>
      </rPr>
      <t>眞</t>
    </r>
  </si>
  <si>
    <r>
      <t>幼學安時</t>
    </r>
    <r>
      <rPr>
        <sz val="10"/>
        <rFont val="맑은 고딕 Semilight"/>
        <family val="3"/>
        <charset val="129"/>
      </rPr>
      <t>栳</t>
    </r>
    <r>
      <rPr>
        <sz val="10"/>
        <rFont val="돋움"/>
        <family val="3"/>
        <charset val="129"/>
      </rPr>
      <t>不喩安時遇</t>
    </r>
  </si>
  <si>
    <r>
      <rPr>
        <sz val="10"/>
        <rFont val="새바탕"/>
        <family val="1"/>
        <charset val="129"/>
      </rPr>
      <t>乱</t>
    </r>
    <r>
      <rPr>
        <sz val="10"/>
        <rFont val="돋움"/>
        <family val="3"/>
        <charset val="129"/>
      </rPr>
      <t>日</t>
    </r>
  </si>
  <si>
    <r>
      <rPr>
        <sz val="10"/>
        <rFont val="MS Gothic"/>
        <family val="3"/>
        <charset val="128"/>
      </rPr>
      <t>乱</t>
    </r>
    <r>
      <rPr>
        <sz val="10"/>
        <rFont val="돋움"/>
        <family val="3"/>
        <charset val="129"/>
      </rPr>
      <t>日</t>
    </r>
  </si>
  <si>
    <r>
      <rPr>
        <sz val="10"/>
        <rFont val="MS Gothic"/>
        <family val="3"/>
        <charset val="128"/>
      </rPr>
      <t>乱</t>
    </r>
    <r>
      <rPr>
        <sz val="10"/>
        <rFont val="돋움"/>
        <family val="3"/>
        <charset val="129"/>
      </rPr>
      <t>卜</t>
    </r>
  </si>
  <si>
    <r>
      <rPr>
        <sz val="10"/>
        <rFont val="MS Gothic"/>
        <family val="3"/>
        <charset val="128"/>
      </rPr>
      <t>礼</t>
    </r>
    <r>
      <rPr>
        <sz val="10"/>
        <rFont val="돋움"/>
        <family val="3"/>
        <charset val="129"/>
      </rPr>
      <t>金</t>
    </r>
  </si>
  <si>
    <r>
      <rPr>
        <sz val="10"/>
        <rFont val="MS Gothic"/>
        <family val="3"/>
        <charset val="128"/>
      </rPr>
      <t>閠</t>
    </r>
    <r>
      <rPr>
        <sz val="10"/>
        <rFont val="돋움"/>
        <family val="3"/>
        <charset val="129"/>
      </rPr>
      <t>玉</t>
    </r>
  </si>
  <si>
    <r>
      <rPr>
        <sz val="10"/>
        <rFont val="MS Gothic"/>
        <family val="3"/>
        <charset val="128"/>
      </rPr>
      <t>閠</t>
    </r>
    <r>
      <rPr>
        <sz val="10"/>
        <rFont val="돋움"/>
        <family val="3"/>
        <charset val="129"/>
      </rPr>
      <t>上</t>
    </r>
  </si>
  <si>
    <r>
      <rPr>
        <sz val="10"/>
        <rFont val="MS Gothic"/>
        <family val="3"/>
        <charset val="128"/>
      </rPr>
      <t>乱</t>
    </r>
    <r>
      <rPr>
        <sz val="10"/>
        <rFont val="돋움"/>
        <family val="3"/>
        <charset val="129"/>
      </rPr>
      <t>連</t>
    </r>
  </si>
  <si>
    <r>
      <rPr>
        <sz val="10"/>
        <rFont val="NSimSun"/>
        <family val="3"/>
        <charset val="134"/>
      </rPr>
      <t>乺</t>
    </r>
    <r>
      <rPr>
        <sz val="10"/>
        <rFont val="돋움"/>
        <family val="3"/>
        <charset val="129"/>
      </rPr>
      <t>今</t>
    </r>
  </si>
  <si>
    <r>
      <rPr>
        <sz val="10"/>
        <rFont val="MS Gothic"/>
        <family val="3"/>
        <charset val="128"/>
      </rPr>
      <t>乱</t>
    </r>
    <r>
      <rPr>
        <sz val="10"/>
        <rFont val="돋움"/>
        <family val="3"/>
        <charset val="129"/>
      </rPr>
      <t>伊</t>
    </r>
  </si>
  <si>
    <r>
      <t>曺</t>
    </r>
    <r>
      <rPr>
        <sz val="10"/>
        <rFont val="MS Gothic"/>
        <family val="3"/>
        <charset val="128"/>
      </rPr>
      <t>礼</t>
    </r>
    <phoneticPr fontId="1" type="noConversion"/>
  </si>
  <si>
    <r>
      <t>朴</t>
    </r>
    <r>
      <rPr>
        <sz val="10"/>
        <rFont val="MS Gothic"/>
        <family val="3"/>
        <charset val="128"/>
      </rPr>
      <t>礼</t>
    </r>
    <r>
      <rPr>
        <sz val="10"/>
        <rFont val="돋움"/>
        <family val="3"/>
        <charset val="129"/>
      </rPr>
      <t>奉</t>
    </r>
  </si>
  <si>
    <r>
      <rPr>
        <sz val="10"/>
        <rFont val="MS Gothic"/>
        <family val="3"/>
        <charset val="128"/>
      </rPr>
      <t>礼</t>
    </r>
    <r>
      <rPr>
        <sz val="10"/>
        <rFont val="돋움"/>
        <family val="3"/>
        <charset val="129"/>
      </rPr>
      <t>月</t>
    </r>
  </si>
  <si>
    <r>
      <rPr>
        <sz val="10"/>
        <rFont val="맑은 고딕 Semilight"/>
        <family val="3"/>
        <charset val="129"/>
      </rPr>
      <t>筭</t>
    </r>
    <r>
      <rPr>
        <sz val="10"/>
        <rFont val="돋움"/>
        <family val="3"/>
        <charset val="129"/>
      </rPr>
      <t>學訓導</t>
    </r>
  </si>
  <si>
    <r>
      <rPr>
        <sz val="10"/>
        <rFont val="맑은 고딕 Semilight"/>
        <family val="3"/>
        <charset val="129"/>
      </rPr>
      <t>筭</t>
    </r>
    <r>
      <rPr>
        <sz val="10"/>
        <rFont val="돋움"/>
        <family val="3"/>
        <charset val="129"/>
      </rPr>
      <t>學別提</t>
    </r>
  </si>
  <si>
    <r>
      <rPr>
        <sz val="10"/>
        <rFont val="MS Gothic"/>
        <family val="3"/>
        <charset val="128"/>
      </rPr>
      <t>礼</t>
    </r>
    <r>
      <rPr>
        <sz val="10"/>
        <rFont val="돋움"/>
        <family val="3"/>
        <charset val="129"/>
      </rPr>
      <t>立</t>
    </r>
  </si>
  <si>
    <r>
      <rPr>
        <sz val="10"/>
        <rFont val="MS Gothic"/>
        <family val="3"/>
        <charset val="128"/>
      </rPr>
      <t>礼</t>
    </r>
    <r>
      <rPr>
        <sz val="10"/>
        <rFont val="돋움"/>
        <family val="3"/>
        <charset val="129"/>
      </rPr>
      <t>山</t>
    </r>
  </si>
  <si>
    <r>
      <rPr>
        <sz val="10"/>
        <rFont val="MS Gothic"/>
        <family val="3"/>
        <charset val="128"/>
      </rPr>
      <t>礼</t>
    </r>
    <r>
      <rPr>
        <sz val="10"/>
        <rFont val="돋움"/>
        <family val="3"/>
        <charset val="129"/>
      </rPr>
      <t>化</t>
    </r>
  </si>
  <si>
    <r>
      <rPr>
        <sz val="10"/>
        <rFont val="MS Gothic"/>
        <family val="3"/>
        <charset val="128"/>
      </rPr>
      <t>閠</t>
    </r>
    <r>
      <rPr>
        <sz val="10"/>
        <rFont val="돋움"/>
        <family val="3"/>
        <charset val="129"/>
      </rPr>
      <t>月</t>
    </r>
  </si>
  <si>
    <r>
      <t>鄭</t>
    </r>
    <r>
      <rPr>
        <sz val="10"/>
        <rFont val="새바탕"/>
        <family val="1"/>
        <charset val="129"/>
      </rPr>
      <t>氵</t>
    </r>
    <r>
      <rPr>
        <sz val="10"/>
        <rFont val="돋움"/>
        <family val="3"/>
        <charset val="129"/>
      </rPr>
      <t>+</t>
    </r>
    <r>
      <rPr>
        <sz val="10"/>
        <rFont val="새바탕"/>
        <family val="1"/>
        <charset val="129"/>
      </rPr>
      <t>仂</t>
    </r>
    <phoneticPr fontId="1" type="noConversion"/>
  </si>
  <si>
    <r>
      <rPr>
        <sz val="10"/>
        <rFont val="MS Gothic"/>
        <family val="3"/>
        <charset val="128"/>
      </rPr>
      <t>礼</t>
    </r>
    <r>
      <rPr>
        <sz val="10"/>
        <rFont val="돋움"/>
        <family val="3"/>
        <charset val="129"/>
      </rPr>
      <t>曄</t>
    </r>
  </si>
  <si>
    <r>
      <rPr>
        <sz val="10"/>
        <rFont val="MS Gothic"/>
        <family val="3"/>
        <charset val="128"/>
      </rPr>
      <t>乱</t>
    </r>
    <r>
      <rPr>
        <sz val="10"/>
        <rFont val="돋움"/>
        <family val="3"/>
        <charset val="129"/>
      </rPr>
      <t>右</t>
    </r>
  </si>
  <si>
    <r>
      <t>金</t>
    </r>
    <r>
      <rPr>
        <sz val="10"/>
        <rFont val="MS Gothic"/>
        <family val="3"/>
        <charset val="128"/>
      </rPr>
      <t>継</t>
    </r>
    <r>
      <rPr>
        <sz val="10"/>
        <rFont val="돋움"/>
        <family val="3"/>
        <charset val="129"/>
      </rPr>
      <t>祥</t>
    </r>
  </si>
  <si>
    <r>
      <rPr>
        <sz val="10"/>
        <rFont val="새바탕"/>
        <family val="1"/>
        <charset val="129"/>
      </rPr>
      <t>乻</t>
    </r>
    <r>
      <rPr>
        <sz val="10"/>
        <rFont val="돋움"/>
        <family val="3"/>
        <charset val="129"/>
      </rPr>
      <t>男</t>
    </r>
  </si>
  <si>
    <r>
      <rPr>
        <sz val="10"/>
        <rFont val="NSimSun"/>
        <family val="3"/>
        <charset val="134"/>
      </rPr>
      <t>乻</t>
    </r>
    <r>
      <rPr>
        <sz val="10"/>
        <rFont val="돋움"/>
        <family val="3"/>
        <charset val="129"/>
      </rPr>
      <t>男</t>
    </r>
  </si>
  <si>
    <r>
      <t>要</t>
    </r>
    <r>
      <rPr>
        <sz val="10"/>
        <rFont val="새바탕"/>
        <family val="1"/>
        <charset val="129"/>
      </rPr>
      <t>乱</t>
    </r>
  </si>
  <si>
    <r>
      <t>私奴病人</t>
    </r>
    <r>
      <rPr>
        <sz val="10"/>
        <rFont val="MS Gothic"/>
        <family val="3"/>
        <charset val="128"/>
      </rPr>
      <t>乱</t>
    </r>
    <r>
      <rPr>
        <sz val="10"/>
        <rFont val="돋움"/>
        <family val="3"/>
        <charset val="129"/>
      </rPr>
      <t>卜今故妻</t>
    </r>
  </si>
  <si>
    <r>
      <rPr>
        <sz val="10"/>
        <rFont val="MS Gothic"/>
        <family val="3"/>
        <charset val="128"/>
      </rPr>
      <t>礼</t>
    </r>
    <r>
      <rPr>
        <sz val="10"/>
        <rFont val="돋움"/>
        <family val="3"/>
        <charset val="129"/>
      </rPr>
      <t>日</t>
    </r>
  </si>
  <si>
    <r>
      <rPr>
        <sz val="10"/>
        <rFont val="MS Gothic"/>
        <family val="3"/>
        <charset val="128"/>
      </rPr>
      <t>継</t>
    </r>
    <r>
      <rPr>
        <sz val="10"/>
        <rFont val="돋움"/>
        <family val="3"/>
        <charset val="129"/>
      </rPr>
      <t>忠</t>
    </r>
  </si>
  <si>
    <r>
      <rPr>
        <sz val="10"/>
        <rFont val="MS Gothic"/>
        <family val="3"/>
        <charset val="128"/>
      </rPr>
      <t>礼</t>
    </r>
    <r>
      <rPr>
        <sz val="10"/>
        <rFont val="돋움"/>
        <family val="3"/>
        <charset val="129"/>
      </rPr>
      <t>眞</t>
    </r>
  </si>
  <si>
    <r>
      <t>李</t>
    </r>
    <r>
      <rPr>
        <sz val="10"/>
        <rFont val="새바탕"/>
        <family val="1"/>
        <charset val="129"/>
      </rPr>
      <t>礼</t>
    </r>
    <r>
      <rPr>
        <sz val="10"/>
        <rFont val="돋움"/>
        <family val="3"/>
        <charset val="129"/>
      </rPr>
      <t>良</t>
    </r>
  </si>
  <si>
    <r>
      <t>金</t>
    </r>
    <r>
      <rPr>
        <sz val="10"/>
        <rFont val="MS Gothic"/>
        <family val="3"/>
        <charset val="128"/>
      </rPr>
      <t>乱</t>
    </r>
    <r>
      <rPr>
        <sz val="10"/>
        <rFont val="돋움"/>
        <family val="3"/>
        <charset val="129"/>
      </rPr>
      <t>守</t>
    </r>
  </si>
  <si>
    <r>
      <rPr>
        <sz val="10"/>
        <rFont val="MS Gothic"/>
        <family val="3"/>
        <charset val="128"/>
      </rPr>
      <t>乱</t>
    </r>
    <r>
      <rPr>
        <sz val="10"/>
        <rFont val="돋움"/>
        <family val="3"/>
        <charset val="129"/>
      </rPr>
      <t>月</t>
    </r>
  </si>
  <si>
    <r>
      <rPr>
        <sz val="10"/>
        <rFont val="MS Gothic"/>
        <family val="3"/>
        <charset val="128"/>
      </rPr>
      <t>乱礼</t>
    </r>
    <r>
      <rPr>
        <sz val="10"/>
        <rFont val="돋움"/>
        <family val="3"/>
        <charset val="129"/>
      </rPr>
      <t>不喩貴眞</t>
    </r>
  </si>
  <si>
    <r>
      <t>率妻</t>
    </r>
    <r>
      <rPr>
        <sz val="10"/>
        <rFont val="한컴돋움"/>
        <family val="1"/>
        <charset val="129"/>
      </rPr>
      <t>娚</t>
    </r>
    <phoneticPr fontId="1" type="noConversion"/>
  </si>
  <si>
    <r>
      <t>李</t>
    </r>
    <r>
      <rPr>
        <sz val="10"/>
        <rFont val="MS Gothic"/>
        <family val="3"/>
        <charset val="128"/>
      </rPr>
      <t>礼</t>
    </r>
    <r>
      <rPr>
        <sz val="10"/>
        <rFont val="돋움"/>
        <family val="3"/>
        <charset val="129"/>
      </rPr>
      <t>業</t>
    </r>
  </si>
  <si>
    <r>
      <rPr>
        <sz val="10"/>
        <rFont val="MS Gothic"/>
        <family val="3"/>
        <charset val="128"/>
      </rPr>
      <t>礼</t>
    </r>
    <r>
      <rPr>
        <sz val="10"/>
        <rFont val="돋움"/>
        <family val="3"/>
        <charset val="129"/>
      </rPr>
      <t>民</t>
    </r>
  </si>
  <si>
    <r>
      <t>曺</t>
    </r>
    <r>
      <rPr>
        <sz val="10"/>
        <rFont val="MS Gothic"/>
        <family val="3"/>
        <charset val="128"/>
      </rPr>
      <t>献</t>
    </r>
    <r>
      <rPr>
        <sz val="10"/>
        <rFont val="돋움"/>
        <family val="3"/>
        <charset val="129"/>
      </rPr>
      <t>文</t>
    </r>
  </si>
  <si>
    <r>
      <rPr>
        <sz val="10"/>
        <rFont val="MS Gothic"/>
        <family val="3"/>
        <charset val="128"/>
      </rPr>
      <t>礼</t>
    </r>
    <r>
      <rPr>
        <sz val="10"/>
        <rFont val="돋움"/>
        <family val="3"/>
        <charset val="129"/>
      </rPr>
      <t>代</t>
    </r>
  </si>
  <si>
    <r>
      <t>卞</t>
    </r>
    <r>
      <rPr>
        <sz val="10"/>
        <rFont val="새바탕"/>
        <family val="1"/>
        <charset val="129"/>
      </rPr>
      <t>礼</t>
    </r>
    <r>
      <rPr>
        <sz val="10"/>
        <rFont val="돋움"/>
        <family val="3"/>
        <charset val="129"/>
      </rPr>
      <t>云</t>
    </r>
  </si>
  <si>
    <r>
      <t>張</t>
    </r>
    <r>
      <rPr>
        <sz val="10"/>
        <rFont val="새바탕"/>
        <family val="1"/>
        <charset val="129"/>
      </rPr>
      <t>礼</t>
    </r>
    <r>
      <rPr>
        <sz val="10"/>
        <rFont val="돋움"/>
        <family val="3"/>
        <charset val="129"/>
      </rPr>
      <t>宗</t>
    </r>
  </si>
  <si>
    <r>
      <rPr>
        <sz val="10"/>
        <rFont val="MS Gothic"/>
        <family val="3"/>
        <charset val="128"/>
      </rPr>
      <t>礼</t>
    </r>
    <r>
      <rPr>
        <sz val="10"/>
        <rFont val="돋움"/>
        <family val="3"/>
        <charset val="129"/>
      </rPr>
      <t>宗</t>
    </r>
  </si>
  <si>
    <r>
      <t>祖正兵</t>
    </r>
    <r>
      <rPr>
        <sz val="10"/>
        <rFont val="MS Gothic"/>
        <family val="3"/>
        <charset val="128"/>
      </rPr>
      <t>双</t>
    </r>
    <r>
      <rPr>
        <sz val="10"/>
        <rFont val="돋움"/>
        <family val="3"/>
        <charset val="129"/>
      </rPr>
      <t>孫不喩上存</t>
    </r>
  </si>
  <si>
    <r>
      <rPr>
        <sz val="10"/>
        <rFont val="MS Gothic"/>
        <family val="3"/>
        <charset val="128"/>
      </rPr>
      <t>双</t>
    </r>
    <r>
      <rPr>
        <sz val="10"/>
        <rFont val="돋움"/>
        <family val="3"/>
        <charset val="129"/>
      </rPr>
      <t>好</t>
    </r>
  </si>
  <si>
    <r>
      <t>金</t>
    </r>
    <r>
      <rPr>
        <sz val="10"/>
        <rFont val="MS Gothic"/>
        <family val="3"/>
        <charset val="128"/>
      </rPr>
      <t>礼</t>
    </r>
    <r>
      <rPr>
        <sz val="10"/>
        <rFont val="돋움"/>
        <family val="3"/>
        <charset val="129"/>
      </rPr>
      <t>男</t>
    </r>
  </si>
  <si>
    <r>
      <rPr>
        <sz val="10"/>
        <rFont val="MS Gothic"/>
        <family val="3"/>
        <charset val="128"/>
      </rPr>
      <t>礼</t>
    </r>
    <r>
      <rPr>
        <sz val="10"/>
        <rFont val="돋움"/>
        <family val="3"/>
        <charset val="129"/>
      </rPr>
      <t>善</t>
    </r>
  </si>
  <si>
    <r>
      <rPr>
        <sz val="10"/>
        <rFont val="MS Gothic"/>
        <family val="3"/>
        <charset val="128"/>
      </rPr>
      <t>礼</t>
    </r>
    <r>
      <rPr>
        <sz val="10"/>
        <rFont val="돋움"/>
        <family val="3"/>
        <charset val="129"/>
      </rPr>
      <t>節</t>
    </r>
  </si>
  <si>
    <r>
      <t>朴</t>
    </r>
    <r>
      <rPr>
        <sz val="10"/>
        <rFont val="MS Gothic"/>
        <family val="3"/>
        <charset val="128"/>
      </rPr>
      <t>乱</t>
    </r>
    <r>
      <rPr>
        <sz val="10"/>
        <rFont val="돋움"/>
        <family val="3"/>
        <charset val="129"/>
      </rPr>
      <t>衛</t>
    </r>
  </si>
  <si>
    <r>
      <t>金</t>
    </r>
    <r>
      <rPr>
        <sz val="10"/>
        <rFont val="MS Gothic"/>
        <family val="3"/>
        <charset val="128"/>
      </rPr>
      <t>乱</t>
    </r>
    <r>
      <rPr>
        <sz val="10"/>
        <rFont val="돋움"/>
        <family val="3"/>
        <charset val="129"/>
      </rPr>
      <t>金</t>
    </r>
  </si>
  <si>
    <r>
      <t>張</t>
    </r>
    <r>
      <rPr>
        <sz val="10"/>
        <rFont val="새바탕"/>
        <family val="1"/>
        <charset val="129"/>
      </rPr>
      <t>礼</t>
    </r>
    <r>
      <rPr>
        <sz val="10"/>
        <rFont val="돋움"/>
        <family val="3"/>
        <charset val="129"/>
      </rPr>
      <t>一</t>
    </r>
  </si>
  <si>
    <r>
      <rPr>
        <sz val="10"/>
        <rFont val="MS Gothic"/>
        <family val="3"/>
        <charset val="128"/>
      </rPr>
      <t>礼</t>
    </r>
    <r>
      <rPr>
        <sz val="10"/>
        <rFont val="돋움"/>
        <family val="3"/>
        <charset val="129"/>
      </rPr>
      <t>一</t>
    </r>
  </si>
  <si>
    <r>
      <rPr>
        <sz val="10"/>
        <rFont val="MS Gothic"/>
        <family val="3"/>
        <charset val="128"/>
      </rPr>
      <t>礼</t>
    </r>
    <r>
      <rPr>
        <sz val="10"/>
        <rFont val="돋움"/>
        <family val="3"/>
        <charset val="129"/>
      </rPr>
      <t>業</t>
    </r>
  </si>
  <si>
    <r>
      <rPr>
        <sz val="10"/>
        <rFont val="MS Gothic"/>
        <family val="3"/>
        <charset val="128"/>
      </rPr>
      <t>礼</t>
    </r>
    <r>
      <rPr>
        <sz val="10"/>
        <rFont val="돋움"/>
        <family val="3"/>
        <charset val="129"/>
      </rPr>
      <t>孫</t>
    </r>
  </si>
  <si>
    <r>
      <rPr>
        <sz val="10"/>
        <rFont val="MS Gothic"/>
        <family val="3"/>
        <charset val="128"/>
      </rPr>
      <t>乱</t>
    </r>
    <r>
      <rPr>
        <sz val="10"/>
        <rFont val="돋움"/>
        <family val="3"/>
        <charset val="129"/>
      </rPr>
      <t>金</t>
    </r>
  </si>
  <si>
    <r>
      <rPr>
        <sz val="10"/>
        <rFont val="MS Gothic"/>
        <family val="3"/>
        <charset val="128"/>
      </rPr>
      <t>継</t>
    </r>
    <r>
      <rPr>
        <sz val="10"/>
        <rFont val="돋움"/>
        <family val="3"/>
        <charset val="129"/>
      </rPr>
      <t>述</t>
    </r>
  </si>
  <si>
    <r>
      <rPr>
        <sz val="10"/>
        <rFont val="MS Gothic"/>
        <family val="3"/>
        <charset val="128"/>
      </rPr>
      <t>継</t>
    </r>
    <r>
      <rPr>
        <sz val="10"/>
        <rFont val="돋움"/>
        <family val="3"/>
        <charset val="129"/>
      </rPr>
      <t>泗</t>
    </r>
  </si>
  <si>
    <r>
      <rPr>
        <sz val="10"/>
        <rFont val="MS Gothic"/>
        <family val="3"/>
        <charset val="128"/>
      </rPr>
      <t>継</t>
    </r>
    <r>
      <rPr>
        <sz val="10"/>
        <rFont val="돋움"/>
        <family val="3"/>
        <charset val="129"/>
      </rPr>
      <t>文</t>
    </r>
  </si>
  <si>
    <r>
      <rPr>
        <sz val="10"/>
        <rFont val="NSimSun"/>
        <family val="3"/>
        <charset val="134"/>
      </rPr>
      <t>乺</t>
    </r>
    <r>
      <rPr>
        <sz val="10"/>
        <rFont val="돋움"/>
        <family val="3"/>
        <charset val="129"/>
      </rPr>
      <t>金</t>
    </r>
  </si>
  <si>
    <r>
      <rPr>
        <sz val="10"/>
        <rFont val="MS Gothic"/>
        <family val="3"/>
        <charset val="128"/>
      </rPr>
      <t>継</t>
    </r>
    <r>
      <rPr>
        <sz val="10"/>
        <rFont val="돋움"/>
        <family val="3"/>
        <charset val="129"/>
      </rPr>
      <t>禮</t>
    </r>
  </si>
  <si>
    <r>
      <rPr>
        <sz val="10"/>
        <rFont val="NSimSun"/>
        <family val="3"/>
        <charset val="134"/>
      </rPr>
      <t>覔</t>
    </r>
    <r>
      <rPr>
        <sz val="10"/>
        <rFont val="돋움"/>
        <family val="3"/>
        <charset val="129"/>
      </rPr>
      <t>西里</t>
    </r>
  </si>
  <si>
    <r>
      <t>禦侮將軍行</t>
    </r>
    <r>
      <rPr>
        <sz val="10"/>
        <rFont val="NSimSun"/>
        <family val="3"/>
        <charset val="134"/>
      </rPr>
      <t>秃</t>
    </r>
    <r>
      <rPr>
        <sz val="10"/>
        <rFont val="돋움"/>
        <family val="3"/>
        <charset val="129"/>
      </rPr>
      <t>用城別將鄭以中故妻</t>
    </r>
  </si>
  <si>
    <r>
      <rPr>
        <sz val="10"/>
        <rFont val="새바탕"/>
        <family val="1"/>
        <charset val="129"/>
      </rPr>
      <t>氵</t>
    </r>
    <r>
      <rPr>
        <sz val="10"/>
        <rFont val="돋움"/>
        <family val="3"/>
        <charset val="129"/>
      </rPr>
      <t>+</t>
    </r>
    <r>
      <rPr>
        <sz val="10"/>
        <rFont val="새바탕"/>
        <family val="1"/>
        <charset val="129"/>
      </rPr>
      <t>仂</t>
    </r>
    <phoneticPr fontId="1" type="noConversion"/>
  </si>
  <si>
    <r>
      <rPr>
        <sz val="10"/>
        <rFont val="새바탕"/>
        <family val="1"/>
        <charset val="129"/>
      </rPr>
      <t>亻</t>
    </r>
    <r>
      <rPr>
        <sz val="10"/>
        <rFont val="돋움"/>
        <family val="3"/>
        <charset val="129"/>
      </rPr>
      <t>+烈</t>
    </r>
    <phoneticPr fontId="1" type="noConversion"/>
  </si>
  <si>
    <r>
      <t>奉訓郞儀賓都事</t>
    </r>
    <r>
      <rPr>
        <sz val="10"/>
        <rFont val="맑은 고딕 Semilight"/>
        <family val="3"/>
        <charset val="129"/>
      </rPr>
      <t/>
    </r>
    <phoneticPr fontId="1" type="noConversion"/>
  </si>
  <si>
    <r>
      <rPr>
        <sz val="10"/>
        <rFont val="맑은 고딕 Semilight"/>
        <family val="3"/>
        <charset val="129"/>
      </rPr>
      <t>楀</t>
    </r>
    <phoneticPr fontId="1" type="noConversion"/>
  </si>
  <si>
    <r>
      <rPr>
        <sz val="10"/>
        <rFont val="한컴돋움"/>
        <family val="1"/>
        <charset val="129"/>
      </rPr>
      <t>榲</t>
    </r>
    <phoneticPr fontId="1" type="noConversion"/>
  </si>
  <si>
    <r>
      <t>鄭</t>
    </r>
    <r>
      <rPr>
        <sz val="10"/>
        <rFont val="새바탕"/>
        <family val="1"/>
        <charset val="129"/>
      </rPr>
      <t>氵</t>
    </r>
    <r>
      <rPr>
        <sz val="10"/>
        <rFont val="돋움"/>
        <family val="3"/>
        <charset val="129"/>
      </rPr>
      <t>+</t>
    </r>
    <r>
      <rPr>
        <sz val="10"/>
        <rFont val="새바탕"/>
        <family val="1"/>
        <charset val="129"/>
      </rPr>
      <t>仂</t>
    </r>
    <phoneticPr fontId="1" type="noConversion"/>
  </si>
  <si>
    <r>
      <rPr>
        <sz val="10"/>
        <rFont val="새바탕"/>
        <family val="1"/>
        <charset val="129"/>
      </rPr>
      <t>氵</t>
    </r>
    <r>
      <rPr>
        <sz val="10"/>
        <rFont val="돋움"/>
        <family val="3"/>
        <charset val="129"/>
      </rPr>
      <t>+</t>
    </r>
    <r>
      <rPr>
        <sz val="10"/>
        <rFont val="새바탕"/>
        <family val="1"/>
        <charset val="129"/>
      </rPr>
      <t>仂</t>
    </r>
    <phoneticPr fontId="1" type="noConversion"/>
  </si>
  <si>
    <r>
      <rPr>
        <sz val="10"/>
        <rFont val="NSimSun"/>
        <family val="3"/>
        <charset val="134"/>
      </rPr>
      <t>乺</t>
    </r>
    <r>
      <rPr>
        <sz val="10"/>
        <rFont val="돋움"/>
        <family val="3"/>
        <charset val="129"/>
      </rPr>
      <t>春</t>
    </r>
  </si>
  <si>
    <r>
      <t>率女日</t>
    </r>
    <r>
      <rPr>
        <sz val="10"/>
        <rFont val="MS Gothic"/>
        <family val="3"/>
        <charset val="128"/>
      </rPr>
      <t>礼</t>
    </r>
    <r>
      <rPr>
        <sz val="10"/>
        <rFont val="돋움"/>
        <family val="3"/>
        <charset val="129"/>
      </rPr>
      <t>不喩日每</t>
    </r>
  </si>
  <si>
    <r>
      <t>韓</t>
    </r>
    <r>
      <rPr>
        <sz val="10"/>
        <rFont val="MS Gothic"/>
        <family val="3"/>
        <charset val="128"/>
      </rPr>
      <t>礼</t>
    </r>
    <r>
      <rPr>
        <sz val="10"/>
        <rFont val="돋움"/>
        <family val="3"/>
        <charset val="129"/>
      </rPr>
      <t>男</t>
    </r>
  </si>
  <si>
    <r>
      <rPr>
        <sz val="10"/>
        <rFont val="NSimSun"/>
        <family val="3"/>
        <charset val="134"/>
      </rPr>
      <t>旕</t>
    </r>
    <r>
      <rPr>
        <sz val="10"/>
        <rFont val="돋움"/>
        <family val="3"/>
        <charset val="129"/>
      </rPr>
      <t>德</t>
    </r>
  </si>
  <si>
    <r>
      <t>金</t>
    </r>
    <r>
      <rPr>
        <sz val="10"/>
        <rFont val="NSimSun"/>
        <family val="3"/>
        <charset val="134"/>
      </rPr>
      <t>旕</t>
    </r>
    <r>
      <rPr>
        <sz val="10"/>
        <rFont val="돋움"/>
        <family val="3"/>
        <charset val="129"/>
      </rPr>
      <t>同</t>
    </r>
  </si>
  <si>
    <r>
      <t>李</t>
    </r>
    <r>
      <rPr>
        <sz val="10"/>
        <rFont val="MS Gothic"/>
        <family val="3"/>
        <charset val="128"/>
      </rPr>
      <t>継</t>
    </r>
    <r>
      <rPr>
        <sz val="10"/>
        <rFont val="돋움"/>
        <family val="3"/>
        <charset val="129"/>
      </rPr>
      <t>俊</t>
    </r>
  </si>
  <si>
    <r>
      <t>李</t>
    </r>
    <r>
      <rPr>
        <sz val="10"/>
        <rFont val="NSimSun"/>
        <family val="3"/>
        <charset val="134"/>
      </rPr>
      <t>旕</t>
    </r>
    <r>
      <rPr>
        <sz val="10"/>
        <rFont val="돋움"/>
        <family val="3"/>
        <charset val="129"/>
      </rPr>
      <t>卜</t>
    </r>
  </si>
  <si>
    <t>備考</t>
    <phoneticPr fontId="1" type="noConversion"/>
  </si>
  <si>
    <t>父母上同</t>
    <phoneticPr fontId="1" type="noConversion"/>
  </si>
  <si>
    <t>三祖不知</t>
    <phoneticPr fontId="1" type="noConversion"/>
  </si>
  <si>
    <t>率婢不喩贖良郭件里</t>
    <phoneticPr fontId="1" type="noConversion"/>
  </si>
  <si>
    <t>二祖不知, 간지이상 결락</t>
    <phoneticPr fontId="1" type="noConversion"/>
  </si>
  <si>
    <t>용천사불당리</t>
    <phoneticPr fontId="1" type="noConversion"/>
  </si>
  <si>
    <t>湧泉寺佛堂里</t>
    <phoneticPr fontId="1" type="noConversion"/>
  </si>
  <si>
    <t>용천사불당리</t>
    <phoneticPr fontId="1" type="noConversion"/>
  </si>
  <si>
    <t>湧泉寺佛堂里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</si>
</sst>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name val="Arial"/>
    </font>
    <font>
      <sz val="8"/>
      <name val="돋움"/>
      <family val="3"/>
      <charset val="129"/>
    </font>
    <font>
      <sz val="10"/>
      <name val="MS Gothic"/>
      <family val="3"/>
      <charset val="128"/>
    </font>
    <font>
      <sz val="10"/>
      <name val="NSimSun"/>
      <family val="3"/>
      <charset val="134"/>
    </font>
    <font>
      <sz val="10"/>
      <name val="맑은 고딕 Semilight"/>
      <family val="3"/>
      <charset val="129"/>
    </font>
    <font>
      <sz val="10"/>
      <name val="새바탕"/>
      <family val="1"/>
      <charset val="129"/>
    </font>
    <font>
      <sz val="10"/>
      <name val="한컴돋움"/>
      <family val="1"/>
      <charset val="129"/>
    </font>
    <font>
      <sz val="10"/>
      <name val="돋움"/>
      <family val="3"/>
      <charset val="129"/>
    </font>
    <font>
      <b/>
      <sz val="1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0" fontId="7" fillId="0" borderId="0" xfId="0" applyNumberFormat="1" applyFont="1" applyFill="1" applyAlignment="1">
      <alignment vertical="top" wrapText="1"/>
    </xf>
    <xf numFmtId="0" fontId="7" fillId="0" borderId="0" xfId="0" applyNumberFormat="1" applyFont="1" applyFill="1" applyAlignment="1">
      <alignment vertical="top"/>
    </xf>
    <xf numFmtId="0" fontId="8" fillId="2" borderId="0" xfId="0" applyNumberFormat="1" applyFont="1" applyFill="1" applyAlignment="1">
      <alignment horizontal="center" vertical="top"/>
    </xf>
    <xf numFmtId="0" fontId="8" fillId="2" borderId="0" xfId="0" applyNumberFormat="1"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635"/>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3.5" customHeight="1"/>
  <cols>
    <col min="1" max="1" width="18.5703125" style="2" customWidth="1"/>
    <col min="2" max="2" width="4.5703125" style="1" customWidth="1"/>
    <col min="3" max="4" width="8.5703125" style="1" customWidth="1"/>
    <col min="5" max="6" width="4.5703125" style="1" customWidth="1"/>
    <col min="7" max="8" width="6.5703125" style="1" customWidth="1"/>
    <col min="9" max="9" width="3.5703125" style="1" customWidth="1"/>
    <col min="10" max="11" width="10.5703125" style="1" customWidth="1"/>
    <col min="12" max="12" width="3.5703125" style="1" customWidth="1"/>
    <col min="13" max="14" width="9.5703125" style="1" customWidth="1"/>
    <col min="15" max="16" width="5.5703125" style="1" customWidth="1"/>
    <col min="17" max="18" width="20.5703125" style="1" customWidth="1"/>
    <col min="19" max="20" width="10.5703125" style="1" customWidth="1"/>
    <col min="21" max="22" width="25.5703125" style="1" customWidth="1"/>
    <col min="23" max="24" width="2.5703125" style="1" customWidth="1"/>
    <col min="25" max="28" width="10.5703125" style="1" customWidth="1"/>
    <col min="29" max="31" width="4.5703125" style="1" customWidth="1"/>
    <col min="32" max="35" width="15.5703125" style="1" customWidth="1"/>
    <col min="36" max="37" width="2.5703125" style="1" customWidth="1"/>
    <col min="38" max="39" width="4.5703125" style="1" customWidth="1"/>
    <col min="40" max="45" width="10.5703125" style="1" customWidth="1"/>
    <col min="46" max="47" width="25.5703125" style="1" customWidth="1"/>
    <col min="48" max="57" width="10.5703125" style="1" customWidth="1"/>
    <col min="58" max="58" width="5.5703125" style="1" customWidth="1"/>
    <col min="59" max="60" width="25.5703125" style="1" customWidth="1"/>
    <col min="61" max="62" width="10.5703125" style="1" customWidth="1"/>
    <col min="63" max="64" width="25.5703125" style="1" customWidth="1"/>
    <col min="65" max="66" width="10.5703125" style="1" customWidth="1"/>
    <col min="67" max="68" width="25.5703125" style="1" customWidth="1"/>
    <col min="69" max="70" width="10.5703125" style="1" customWidth="1"/>
    <col min="71" max="72" width="4.5703125" style="1" customWidth="1"/>
    <col min="73" max="73" width="30.5703125" style="1" customWidth="1"/>
    <col min="74" max="16384" width="9.140625" style="1"/>
  </cols>
  <sheetData>
    <row r="1" spans="1:73" s="4" customFormat="1" ht="13.5" customHeight="1">
      <c r="A1" s="3" t="s">
        <v>0</v>
      </c>
      <c r="B1" s="4" t="s">
        <v>11256</v>
      </c>
      <c r="C1" s="4" t="s">
        <v>11257</v>
      </c>
      <c r="D1" s="4" t="s">
        <v>11258</v>
      </c>
      <c r="E1" s="4" t="s">
        <v>11259</v>
      </c>
      <c r="F1" s="4" t="s">
        <v>1</v>
      </c>
      <c r="G1" s="4" t="s">
        <v>2</v>
      </c>
      <c r="H1" s="4" t="s">
        <v>6470</v>
      </c>
      <c r="I1" s="4" t="s">
        <v>3</v>
      </c>
      <c r="J1" s="4" t="s">
        <v>4</v>
      </c>
      <c r="K1" s="4" t="s">
        <v>6576</v>
      </c>
      <c r="L1" s="4" t="s">
        <v>5</v>
      </c>
      <c r="M1" s="4" t="s">
        <v>11260</v>
      </c>
      <c r="N1" s="4" t="s">
        <v>11261</v>
      </c>
      <c r="O1" s="4" t="s">
        <v>6</v>
      </c>
      <c r="P1" s="4" t="s">
        <v>6577</v>
      </c>
      <c r="Q1" s="4" t="s">
        <v>7</v>
      </c>
      <c r="R1" s="4" t="s">
        <v>6593</v>
      </c>
      <c r="S1" s="4" t="s">
        <v>8</v>
      </c>
      <c r="T1" s="4" t="s">
        <v>6661</v>
      </c>
      <c r="U1" s="4" t="s">
        <v>9</v>
      </c>
      <c r="V1" s="4" t="s">
        <v>6973</v>
      </c>
      <c r="W1" s="4" t="s">
        <v>10</v>
      </c>
      <c r="X1" s="4" t="s">
        <v>6990</v>
      </c>
      <c r="Y1" s="4" t="s">
        <v>11</v>
      </c>
      <c r="Z1" s="4" t="s">
        <v>8259</v>
      </c>
      <c r="AA1" s="4" t="s">
        <v>12</v>
      </c>
      <c r="AB1" s="4" t="s">
        <v>8741</v>
      </c>
      <c r="AC1" s="4" t="s">
        <v>13</v>
      </c>
      <c r="AD1" s="4" t="s">
        <v>14</v>
      </c>
      <c r="AE1" s="4" t="s">
        <v>8796</v>
      </c>
      <c r="AF1" s="4" t="s">
        <v>15</v>
      </c>
      <c r="AG1" s="4" t="s">
        <v>8850</v>
      </c>
      <c r="AH1" s="4" t="s">
        <v>16</v>
      </c>
      <c r="AI1" s="4" t="s">
        <v>8917</v>
      </c>
      <c r="AJ1" s="4" t="s">
        <v>17</v>
      </c>
      <c r="AK1" s="4" t="s">
        <v>8918</v>
      </c>
      <c r="AL1" s="4" t="s">
        <v>18</v>
      </c>
      <c r="AM1" s="4" t="s">
        <v>8997</v>
      </c>
      <c r="AN1" s="4" t="s">
        <v>19</v>
      </c>
      <c r="AO1" s="4" t="s">
        <v>9017</v>
      </c>
      <c r="AP1" s="4" t="s">
        <v>20</v>
      </c>
      <c r="AQ1" s="4" t="s">
        <v>9042</v>
      </c>
      <c r="AR1" s="4" t="s">
        <v>21</v>
      </c>
      <c r="AS1" s="4" t="s">
        <v>9215</v>
      </c>
      <c r="AT1" s="4" t="s">
        <v>22</v>
      </c>
      <c r="AU1" s="4" t="s">
        <v>9273</v>
      </c>
      <c r="AV1" s="4" t="s">
        <v>23</v>
      </c>
      <c r="AW1" s="4" t="s">
        <v>9805</v>
      </c>
      <c r="AX1" s="4" t="s">
        <v>24</v>
      </c>
      <c r="AY1" s="4" t="s">
        <v>9806</v>
      </c>
      <c r="AZ1" s="4" t="s">
        <v>25</v>
      </c>
      <c r="BA1" s="4" t="s">
        <v>9807</v>
      </c>
      <c r="BB1" s="4" t="s">
        <v>26</v>
      </c>
      <c r="BC1" s="4" t="s">
        <v>9810</v>
      </c>
      <c r="BD1" s="4" t="s">
        <v>27</v>
      </c>
      <c r="BE1" s="4" t="s">
        <v>9990</v>
      </c>
      <c r="BF1" s="4" t="s">
        <v>28</v>
      </c>
      <c r="BG1" s="4" t="s">
        <v>29</v>
      </c>
      <c r="BH1" s="4" t="s">
        <v>10044</v>
      </c>
      <c r="BI1" s="4" t="s">
        <v>30</v>
      </c>
      <c r="BJ1" s="4" t="s">
        <v>10408</v>
      </c>
      <c r="BK1" s="4" t="s">
        <v>31</v>
      </c>
      <c r="BL1" s="4" t="s">
        <v>10463</v>
      </c>
      <c r="BM1" s="4" t="s">
        <v>32</v>
      </c>
      <c r="BN1" s="4" t="s">
        <v>10758</v>
      </c>
      <c r="BO1" s="4" t="s">
        <v>33</v>
      </c>
      <c r="BP1" s="4" t="s">
        <v>10787</v>
      </c>
      <c r="BQ1" s="4" t="s">
        <v>34</v>
      </c>
      <c r="BR1" s="4" t="s">
        <v>11233</v>
      </c>
      <c r="BS1" s="4" t="s">
        <v>35</v>
      </c>
      <c r="BT1" s="4" t="s">
        <v>11255</v>
      </c>
      <c r="BU1" s="4" t="s">
        <v>13697</v>
      </c>
    </row>
    <row r="2" spans="1:73" ht="13.5" customHeight="1">
      <c r="A2" s="2" t="str">
        <f t="shared" ref="A2:A49" si="0">HYPERLINK("http://kyu.snu.ac.kr/sdhj/index.jsp?type=hj/GK14817_00IH_0001_0322.jpg","1687_각북면_322")</f>
        <v>1687_각북면_322</v>
      </c>
      <c r="B2" s="1">
        <v>1687</v>
      </c>
      <c r="C2" s="1" t="s">
        <v>11423</v>
      </c>
      <c r="D2" s="1" t="s">
        <v>11426</v>
      </c>
      <c r="E2" s="1">
        <v>1</v>
      </c>
      <c r="F2" s="1">
        <v>1</v>
      </c>
      <c r="G2" s="1" t="s">
        <v>11422</v>
      </c>
      <c r="H2" s="1" t="s">
        <v>11425</v>
      </c>
      <c r="I2" s="1">
        <v>1</v>
      </c>
      <c r="J2" s="1" t="s">
        <v>36</v>
      </c>
      <c r="K2" s="1" t="s">
        <v>11491</v>
      </c>
      <c r="L2" s="1">
        <v>1</v>
      </c>
      <c r="M2" s="1" t="s">
        <v>12771</v>
      </c>
      <c r="N2" s="1" t="s">
        <v>12772</v>
      </c>
      <c r="T2" s="1" t="s">
        <v>11527</v>
      </c>
      <c r="U2" s="1" t="s">
        <v>37</v>
      </c>
      <c r="V2" s="1" t="s">
        <v>6884</v>
      </c>
      <c r="W2" s="1" t="s">
        <v>38</v>
      </c>
      <c r="X2" s="1" t="s">
        <v>11733</v>
      </c>
      <c r="Y2" s="1" t="s">
        <v>39</v>
      </c>
      <c r="Z2" s="1" t="s">
        <v>7757</v>
      </c>
      <c r="AC2" s="1">
        <v>41</v>
      </c>
      <c r="AD2" s="1" t="s">
        <v>40</v>
      </c>
      <c r="AE2" s="1" t="s">
        <v>8772</v>
      </c>
      <c r="AJ2" s="1" t="s">
        <v>17</v>
      </c>
      <c r="AK2" s="1" t="s">
        <v>8918</v>
      </c>
      <c r="AL2" s="1" t="s">
        <v>41</v>
      </c>
      <c r="AM2" s="1" t="s">
        <v>11911</v>
      </c>
      <c r="AT2" s="1" t="s">
        <v>42</v>
      </c>
      <c r="AU2" s="1" t="s">
        <v>6735</v>
      </c>
      <c r="AV2" s="1" t="s">
        <v>43</v>
      </c>
      <c r="AW2" s="1" t="s">
        <v>9803</v>
      </c>
      <c r="BG2" s="1" t="s">
        <v>44</v>
      </c>
      <c r="BH2" s="1" t="s">
        <v>6728</v>
      </c>
      <c r="BI2" s="1" t="s">
        <v>45</v>
      </c>
      <c r="BJ2" s="1" t="s">
        <v>10303</v>
      </c>
      <c r="BK2" s="1" t="s">
        <v>44</v>
      </c>
      <c r="BL2" s="1" t="s">
        <v>6728</v>
      </c>
      <c r="BM2" s="1" t="s">
        <v>46</v>
      </c>
      <c r="BN2" s="1" t="s">
        <v>10647</v>
      </c>
      <c r="BO2" s="1" t="s">
        <v>47</v>
      </c>
      <c r="BP2" s="1" t="s">
        <v>9039</v>
      </c>
      <c r="BQ2" s="1" t="s">
        <v>48</v>
      </c>
      <c r="BR2" s="1" t="s">
        <v>12467</v>
      </c>
      <c r="BS2" s="1" t="s">
        <v>41</v>
      </c>
      <c r="BT2" s="1" t="s">
        <v>11911</v>
      </c>
    </row>
    <row r="3" spans="1:73" ht="13.5" customHeight="1">
      <c r="A3" s="2" t="str">
        <f t="shared" si="0"/>
        <v>1687_각북면_322</v>
      </c>
      <c r="B3" s="1">
        <v>1687</v>
      </c>
      <c r="C3" s="1" t="s">
        <v>11423</v>
      </c>
      <c r="D3" s="1" t="s">
        <v>11426</v>
      </c>
      <c r="E3" s="1">
        <v>2</v>
      </c>
      <c r="F3" s="1">
        <v>1</v>
      </c>
      <c r="G3" s="1" t="s">
        <v>11421</v>
      </c>
      <c r="H3" s="1" t="s">
        <v>11424</v>
      </c>
      <c r="I3" s="1">
        <v>1</v>
      </c>
      <c r="L3" s="1">
        <v>1</v>
      </c>
      <c r="M3" s="1" t="s">
        <v>12771</v>
      </c>
      <c r="N3" s="1" t="s">
        <v>12772</v>
      </c>
      <c r="S3" s="1" t="s">
        <v>49</v>
      </c>
      <c r="T3" s="1" t="s">
        <v>4842</v>
      </c>
      <c r="U3" s="1" t="s">
        <v>50</v>
      </c>
      <c r="V3" s="1" t="s">
        <v>11472</v>
      </c>
      <c r="W3" s="1" t="s">
        <v>51</v>
      </c>
      <c r="X3" s="1" t="s">
        <v>6986</v>
      </c>
      <c r="Y3" s="1" t="s">
        <v>11262</v>
      </c>
      <c r="Z3" s="1" t="s">
        <v>11683</v>
      </c>
      <c r="AC3" s="1">
        <v>36</v>
      </c>
      <c r="AD3" s="1" t="s">
        <v>52</v>
      </c>
      <c r="AE3" s="1" t="s">
        <v>8766</v>
      </c>
      <c r="AJ3" s="1" t="s">
        <v>17</v>
      </c>
      <c r="AK3" s="1" t="s">
        <v>8918</v>
      </c>
      <c r="AL3" s="1" t="s">
        <v>53</v>
      </c>
      <c r="AM3" s="1" t="s">
        <v>8954</v>
      </c>
      <c r="AT3" s="1" t="s">
        <v>54</v>
      </c>
      <c r="AU3" s="1" t="s">
        <v>6714</v>
      </c>
      <c r="AV3" s="1" t="s">
        <v>55</v>
      </c>
      <c r="AW3" s="1" t="s">
        <v>7120</v>
      </c>
      <c r="BG3" s="1" t="s">
        <v>44</v>
      </c>
      <c r="BH3" s="1" t="s">
        <v>6728</v>
      </c>
      <c r="BI3" s="1" t="s">
        <v>56</v>
      </c>
      <c r="BJ3" s="1" t="s">
        <v>12154</v>
      </c>
      <c r="BK3" s="1" t="s">
        <v>44</v>
      </c>
      <c r="BL3" s="1" t="s">
        <v>6728</v>
      </c>
      <c r="BM3" s="1" t="s">
        <v>57</v>
      </c>
      <c r="BN3" s="1" t="s">
        <v>10465</v>
      </c>
      <c r="BO3" s="1" t="s">
        <v>44</v>
      </c>
      <c r="BP3" s="1" t="s">
        <v>6728</v>
      </c>
      <c r="BQ3" s="1" t="s">
        <v>58</v>
      </c>
      <c r="BR3" s="1" t="s">
        <v>11232</v>
      </c>
      <c r="BS3" s="1" t="s">
        <v>59</v>
      </c>
      <c r="BT3" s="1" t="s">
        <v>8921</v>
      </c>
    </row>
    <row r="4" spans="1:73" ht="13.5" customHeight="1">
      <c r="A4" s="2" t="str">
        <f t="shared" si="0"/>
        <v>1687_각북면_322</v>
      </c>
      <c r="B4" s="1">
        <v>1687</v>
      </c>
      <c r="C4" s="1" t="s">
        <v>11423</v>
      </c>
      <c r="D4" s="1" t="s">
        <v>11426</v>
      </c>
      <c r="E4" s="1">
        <v>3</v>
      </c>
      <c r="F4" s="1">
        <v>1</v>
      </c>
      <c r="G4" s="1" t="s">
        <v>11421</v>
      </c>
      <c r="H4" s="1" t="s">
        <v>11424</v>
      </c>
      <c r="I4" s="1">
        <v>1</v>
      </c>
      <c r="L4" s="1">
        <v>1</v>
      </c>
      <c r="M4" s="1" t="s">
        <v>12771</v>
      </c>
      <c r="N4" s="1" t="s">
        <v>12772</v>
      </c>
      <c r="S4" s="1" t="s">
        <v>60</v>
      </c>
      <c r="T4" s="1" t="s">
        <v>6604</v>
      </c>
      <c r="W4" s="1" t="s">
        <v>38</v>
      </c>
      <c r="X4" s="1" t="s">
        <v>11733</v>
      </c>
      <c r="Y4" s="1" t="s">
        <v>61</v>
      </c>
      <c r="Z4" s="1" t="s">
        <v>7118</v>
      </c>
      <c r="AF4" s="1" t="s">
        <v>62</v>
      </c>
      <c r="AG4" s="1" t="s">
        <v>8813</v>
      </c>
    </row>
    <row r="5" spans="1:73" ht="13.5" customHeight="1">
      <c r="A5" s="2" t="str">
        <f t="shared" si="0"/>
        <v>1687_각북면_322</v>
      </c>
      <c r="B5" s="1">
        <v>1687</v>
      </c>
      <c r="C5" s="1" t="s">
        <v>11423</v>
      </c>
      <c r="D5" s="1" t="s">
        <v>11426</v>
      </c>
      <c r="E5" s="1">
        <v>4</v>
      </c>
      <c r="F5" s="1">
        <v>1</v>
      </c>
      <c r="G5" s="1" t="s">
        <v>11421</v>
      </c>
      <c r="H5" s="1" t="s">
        <v>11424</v>
      </c>
      <c r="I5" s="1">
        <v>1</v>
      </c>
      <c r="L5" s="1">
        <v>1</v>
      </c>
      <c r="M5" s="1" t="s">
        <v>12771</v>
      </c>
      <c r="N5" s="1" t="s">
        <v>12772</v>
      </c>
      <c r="S5" s="1" t="s">
        <v>63</v>
      </c>
      <c r="T5" s="1" t="s">
        <v>6596</v>
      </c>
      <c r="Y5" s="1" t="s">
        <v>64</v>
      </c>
      <c r="Z5" s="1" t="s">
        <v>8736</v>
      </c>
      <c r="AF5" s="1" t="s">
        <v>65</v>
      </c>
      <c r="AG5" s="1" t="s">
        <v>8805</v>
      </c>
      <c r="AH5" s="1" t="s">
        <v>66</v>
      </c>
      <c r="AI5" s="1" t="s">
        <v>8916</v>
      </c>
    </row>
    <row r="6" spans="1:73" ht="13.5" customHeight="1">
      <c r="A6" s="2" t="str">
        <f t="shared" si="0"/>
        <v>1687_각북면_322</v>
      </c>
      <c r="B6" s="1">
        <v>1687</v>
      </c>
      <c r="C6" s="1" t="s">
        <v>11423</v>
      </c>
      <c r="D6" s="1" t="s">
        <v>11426</v>
      </c>
      <c r="E6" s="1">
        <v>5</v>
      </c>
      <c r="F6" s="1">
        <v>1</v>
      </c>
      <c r="G6" s="1" t="s">
        <v>11421</v>
      </c>
      <c r="H6" s="1" t="s">
        <v>11424</v>
      </c>
      <c r="I6" s="1">
        <v>1</v>
      </c>
      <c r="L6" s="1">
        <v>1</v>
      </c>
      <c r="M6" s="1" t="s">
        <v>12771</v>
      </c>
      <c r="N6" s="1" t="s">
        <v>12772</v>
      </c>
      <c r="S6" s="1" t="s">
        <v>67</v>
      </c>
      <c r="T6" s="1" t="s">
        <v>13537</v>
      </c>
      <c r="U6" s="1" t="s">
        <v>37</v>
      </c>
      <c r="V6" s="1" t="s">
        <v>6884</v>
      </c>
      <c r="Y6" s="1" t="s">
        <v>68</v>
      </c>
      <c r="Z6" s="1" t="s">
        <v>7499</v>
      </c>
      <c r="AC6" s="1">
        <v>16</v>
      </c>
      <c r="AD6" s="1" t="s">
        <v>69</v>
      </c>
      <c r="AE6" s="1" t="s">
        <v>8755</v>
      </c>
    </row>
    <row r="7" spans="1:73" ht="13.5" customHeight="1">
      <c r="A7" s="2" t="str">
        <f t="shared" si="0"/>
        <v>1687_각북면_322</v>
      </c>
      <c r="B7" s="1">
        <v>1687</v>
      </c>
      <c r="C7" s="1" t="s">
        <v>11423</v>
      </c>
      <c r="D7" s="1" t="s">
        <v>11426</v>
      </c>
      <c r="E7" s="1">
        <v>6</v>
      </c>
      <c r="F7" s="1">
        <v>1</v>
      </c>
      <c r="G7" s="1" t="s">
        <v>11421</v>
      </c>
      <c r="H7" s="1" t="s">
        <v>11424</v>
      </c>
      <c r="I7" s="1">
        <v>1</v>
      </c>
      <c r="L7" s="1">
        <v>1</v>
      </c>
      <c r="M7" s="1" t="s">
        <v>12771</v>
      </c>
      <c r="N7" s="1" t="s">
        <v>12772</v>
      </c>
      <c r="S7" s="1" t="s">
        <v>63</v>
      </c>
      <c r="T7" s="1" t="s">
        <v>6596</v>
      </c>
      <c r="Y7" s="1" t="s">
        <v>70</v>
      </c>
      <c r="Z7" s="1" t="s">
        <v>8735</v>
      </c>
      <c r="AC7" s="1">
        <v>11</v>
      </c>
      <c r="AD7" s="1" t="s">
        <v>71</v>
      </c>
      <c r="AE7" s="1" t="s">
        <v>8756</v>
      </c>
    </row>
    <row r="8" spans="1:73" ht="13.5" customHeight="1">
      <c r="A8" s="2" t="str">
        <f t="shared" si="0"/>
        <v>1687_각북면_322</v>
      </c>
      <c r="B8" s="1">
        <v>1687</v>
      </c>
      <c r="C8" s="1" t="s">
        <v>11423</v>
      </c>
      <c r="D8" s="1" t="s">
        <v>11426</v>
      </c>
      <c r="E8" s="1">
        <v>7</v>
      </c>
      <c r="F8" s="1">
        <v>1</v>
      </c>
      <c r="G8" s="1" t="s">
        <v>11421</v>
      </c>
      <c r="H8" s="1" t="s">
        <v>11424</v>
      </c>
      <c r="I8" s="1">
        <v>1</v>
      </c>
      <c r="L8" s="1">
        <v>1</v>
      </c>
      <c r="M8" s="1" t="s">
        <v>12771</v>
      </c>
      <c r="N8" s="1" t="s">
        <v>12772</v>
      </c>
      <c r="S8" s="1" t="s">
        <v>72</v>
      </c>
      <c r="T8" s="1" t="s">
        <v>6595</v>
      </c>
      <c r="Y8" s="1" t="s">
        <v>73</v>
      </c>
      <c r="Z8" s="1" t="s">
        <v>8018</v>
      </c>
      <c r="AF8" s="1" t="s">
        <v>74</v>
      </c>
      <c r="AG8" s="1" t="s">
        <v>8800</v>
      </c>
    </row>
    <row r="9" spans="1:73" ht="13.5" customHeight="1">
      <c r="A9" s="2" t="str">
        <f t="shared" si="0"/>
        <v>1687_각북면_322</v>
      </c>
      <c r="B9" s="1">
        <v>1687</v>
      </c>
      <c r="C9" s="1" t="s">
        <v>11423</v>
      </c>
      <c r="D9" s="1" t="s">
        <v>11426</v>
      </c>
      <c r="E9" s="1">
        <v>8</v>
      </c>
      <c r="F9" s="1">
        <v>1</v>
      </c>
      <c r="G9" s="1" t="s">
        <v>11421</v>
      </c>
      <c r="H9" s="1" t="s">
        <v>11424</v>
      </c>
      <c r="I9" s="1">
        <v>1</v>
      </c>
      <c r="L9" s="1">
        <v>1</v>
      </c>
      <c r="M9" s="1" t="s">
        <v>12771</v>
      </c>
      <c r="N9" s="1" t="s">
        <v>12772</v>
      </c>
      <c r="S9" s="1" t="s">
        <v>63</v>
      </c>
      <c r="T9" s="1" t="s">
        <v>6596</v>
      </c>
      <c r="Y9" s="1" t="s">
        <v>75</v>
      </c>
      <c r="Z9" s="1" t="s">
        <v>8734</v>
      </c>
      <c r="AC9" s="1">
        <v>5</v>
      </c>
      <c r="AD9" s="1" t="s">
        <v>76</v>
      </c>
      <c r="AE9" s="1" t="s">
        <v>8744</v>
      </c>
    </row>
    <row r="10" spans="1:73" ht="13.5" customHeight="1">
      <c r="A10" s="2" t="str">
        <f t="shared" si="0"/>
        <v>1687_각북면_322</v>
      </c>
      <c r="B10" s="1">
        <v>1687</v>
      </c>
      <c r="C10" s="1" t="s">
        <v>11423</v>
      </c>
      <c r="D10" s="1" t="s">
        <v>11426</v>
      </c>
      <c r="E10" s="1">
        <v>9</v>
      </c>
      <c r="F10" s="1">
        <v>1</v>
      </c>
      <c r="G10" s="1" t="s">
        <v>11421</v>
      </c>
      <c r="H10" s="1" t="s">
        <v>11424</v>
      </c>
      <c r="I10" s="1">
        <v>1</v>
      </c>
      <c r="L10" s="1">
        <v>2</v>
      </c>
      <c r="M10" s="1" t="s">
        <v>12773</v>
      </c>
      <c r="N10" s="1" t="s">
        <v>12774</v>
      </c>
      <c r="T10" s="1" t="s">
        <v>11527</v>
      </c>
      <c r="U10" s="1" t="s">
        <v>77</v>
      </c>
      <c r="V10" s="1" t="s">
        <v>6892</v>
      </c>
      <c r="W10" s="1" t="s">
        <v>78</v>
      </c>
      <c r="X10" s="1" t="s">
        <v>6984</v>
      </c>
      <c r="Y10" s="1" t="s">
        <v>79</v>
      </c>
      <c r="Z10" s="1" t="s">
        <v>11791</v>
      </c>
      <c r="AC10" s="1">
        <v>54</v>
      </c>
      <c r="AD10" s="1" t="s">
        <v>80</v>
      </c>
      <c r="AE10" s="1" t="s">
        <v>8749</v>
      </c>
      <c r="AJ10" s="1" t="s">
        <v>17</v>
      </c>
      <c r="AK10" s="1" t="s">
        <v>8918</v>
      </c>
      <c r="AL10" s="1" t="s">
        <v>81</v>
      </c>
      <c r="AM10" s="1" t="s">
        <v>8927</v>
      </c>
      <c r="AT10" s="1" t="s">
        <v>82</v>
      </c>
      <c r="AU10" s="1" t="s">
        <v>9231</v>
      </c>
      <c r="AV10" s="1" t="s">
        <v>83</v>
      </c>
      <c r="AW10" s="1" t="s">
        <v>9804</v>
      </c>
      <c r="BG10" s="1" t="s">
        <v>82</v>
      </c>
      <c r="BH10" s="1" t="s">
        <v>9231</v>
      </c>
      <c r="BI10" s="1" t="s">
        <v>84</v>
      </c>
      <c r="BJ10" s="1" t="s">
        <v>10114</v>
      </c>
      <c r="BK10" s="1" t="s">
        <v>54</v>
      </c>
      <c r="BL10" s="1" t="s">
        <v>6714</v>
      </c>
      <c r="BM10" s="1" t="s">
        <v>85</v>
      </c>
      <c r="BN10" s="1" t="s">
        <v>10757</v>
      </c>
      <c r="BO10" s="1" t="s">
        <v>44</v>
      </c>
      <c r="BP10" s="1" t="s">
        <v>6728</v>
      </c>
      <c r="BQ10" s="1" t="s">
        <v>86</v>
      </c>
      <c r="BR10" s="1" t="s">
        <v>7932</v>
      </c>
      <c r="BS10" s="1" t="s">
        <v>87</v>
      </c>
      <c r="BT10" s="1" t="s">
        <v>8880</v>
      </c>
    </row>
    <row r="11" spans="1:73" ht="13.5" customHeight="1">
      <c r="A11" s="2" t="str">
        <f t="shared" si="0"/>
        <v>1687_각북면_322</v>
      </c>
      <c r="B11" s="1">
        <v>1687</v>
      </c>
      <c r="C11" s="1" t="s">
        <v>11423</v>
      </c>
      <c r="D11" s="1" t="s">
        <v>11426</v>
      </c>
      <c r="E11" s="1">
        <v>10</v>
      </c>
      <c r="F11" s="1">
        <v>1</v>
      </c>
      <c r="G11" s="1" t="s">
        <v>11421</v>
      </c>
      <c r="H11" s="1" t="s">
        <v>11424</v>
      </c>
      <c r="I11" s="1">
        <v>1</v>
      </c>
      <c r="L11" s="1">
        <v>2</v>
      </c>
      <c r="M11" s="1" t="s">
        <v>12773</v>
      </c>
      <c r="N11" s="1" t="s">
        <v>12774</v>
      </c>
      <c r="S11" s="1" t="s">
        <v>49</v>
      </c>
      <c r="T11" s="1" t="s">
        <v>4842</v>
      </c>
      <c r="U11" s="1" t="s">
        <v>50</v>
      </c>
      <c r="V11" s="1" t="s">
        <v>11472</v>
      </c>
      <c r="W11" s="1" t="s">
        <v>38</v>
      </c>
      <c r="X11" s="1" t="s">
        <v>11733</v>
      </c>
      <c r="Y11" s="1" t="s">
        <v>88</v>
      </c>
      <c r="Z11" s="1" t="s">
        <v>8733</v>
      </c>
      <c r="AC11" s="1">
        <v>47</v>
      </c>
      <c r="AD11" s="1" t="s">
        <v>89</v>
      </c>
      <c r="AE11" s="1" t="s">
        <v>8784</v>
      </c>
      <c r="AJ11" s="1" t="s">
        <v>17</v>
      </c>
      <c r="AK11" s="1" t="s">
        <v>8918</v>
      </c>
      <c r="AL11" s="1" t="s">
        <v>41</v>
      </c>
      <c r="AM11" s="1" t="s">
        <v>11911</v>
      </c>
      <c r="AT11" s="1" t="s">
        <v>42</v>
      </c>
      <c r="AU11" s="1" t="s">
        <v>6735</v>
      </c>
      <c r="AV11" s="1" t="s">
        <v>43</v>
      </c>
      <c r="AW11" s="1" t="s">
        <v>9803</v>
      </c>
      <c r="BG11" s="1" t="s">
        <v>44</v>
      </c>
      <c r="BH11" s="1" t="s">
        <v>6728</v>
      </c>
      <c r="BI11" s="1" t="s">
        <v>90</v>
      </c>
      <c r="BJ11" s="1" t="s">
        <v>10303</v>
      </c>
      <c r="BK11" s="1" t="s">
        <v>44</v>
      </c>
      <c r="BL11" s="1" t="s">
        <v>6728</v>
      </c>
      <c r="BM11" s="1" t="s">
        <v>46</v>
      </c>
      <c r="BN11" s="1" t="s">
        <v>10647</v>
      </c>
      <c r="BO11" s="1" t="s">
        <v>47</v>
      </c>
      <c r="BP11" s="1" t="s">
        <v>9039</v>
      </c>
      <c r="BQ11" s="1" t="s">
        <v>91</v>
      </c>
      <c r="BR11" s="1" t="s">
        <v>12467</v>
      </c>
      <c r="BS11" s="1" t="s">
        <v>41</v>
      </c>
      <c r="BT11" s="1" t="s">
        <v>11911</v>
      </c>
    </row>
    <row r="12" spans="1:73" ht="13.5" customHeight="1">
      <c r="A12" s="2" t="str">
        <f t="shared" si="0"/>
        <v>1687_각북면_322</v>
      </c>
      <c r="B12" s="1">
        <v>1687</v>
      </c>
      <c r="C12" s="1" t="s">
        <v>11423</v>
      </c>
      <c r="D12" s="1" t="s">
        <v>11426</v>
      </c>
      <c r="E12" s="1">
        <v>11</v>
      </c>
      <c r="F12" s="1">
        <v>1</v>
      </c>
      <c r="G12" s="1" t="s">
        <v>11421</v>
      </c>
      <c r="H12" s="1" t="s">
        <v>11424</v>
      </c>
      <c r="I12" s="1">
        <v>1</v>
      </c>
      <c r="L12" s="1">
        <v>2</v>
      </c>
      <c r="M12" s="1" t="s">
        <v>12773</v>
      </c>
      <c r="N12" s="1" t="s">
        <v>12774</v>
      </c>
      <c r="S12" s="1" t="s">
        <v>63</v>
      </c>
      <c r="T12" s="1" t="s">
        <v>6596</v>
      </c>
      <c r="Y12" s="1" t="s">
        <v>92</v>
      </c>
      <c r="Z12" s="1" t="s">
        <v>8584</v>
      </c>
      <c r="AF12" s="1" t="s">
        <v>65</v>
      </c>
      <c r="AG12" s="1" t="s">
        <v>8805</v>
      </c>
      <c r="AH12" s="1" t="s">
        <v>93</v>
      </c>
      <c r="AI12" s="1" t="s">
        <v>8915</v>
      </c>
    </row>
    <row r="13" spans="1:73" ht="13.5" customHeight="1">
      <c r="A13" s="2" t="str">
        <f t="shared" si="0"/>
        <v>1687_각북면_322</v>
      </c>
      <c r="B13" s="1">
        <v>1687</v>
      </c>
      <c r="C13" s="1" t="s">
        <v>11423</v>
      </c>
      <c r="D13" s="1" t="s">
        <v>11426</v>
      </c>
      <c r="E13" s="1">
        <v>12</v>
      </c>
      <c r="F13" s="1">
        <v>1</v>
      </c>
      <c r="G13" s="1" t="s">
        <v>11421</v>
      </c>
      <c r="H13" s="1" t="s">
        <v>11424</v>
      </c>
      <c r="I13" s="1">
        <v>1</v>
      </c>
      <c r="L13" s="1">
        <v>2</v>
      </c>
      <c r="M13" s="1" t="s">
        <v>12773</v>
      </c>
      <c r="N13" s="1" t="s">
        <v>12774</v>
      </c>
      <c r="S13" s="1" t="s">
        <v>67</v>
      </c>
      <c r="T13" s="1" t="s">
        <v>6597</v>
      </c>
      <c r="U13" s="1" t="s">
        <v>94</v>
      </c>
      <c r="V13" s="1" t="s">
        <v>6713</v>
      </c>
      <c r="Y13" s="1" t="s">
        <v>95</v>
      </c>
      <c r="Z13" s="1" t="s">
        <v>8732</v>
      </c>
      <c r="AC13" s="1">
        <v>20</v>
      </c>
      <c r="AD13" s="1" t="s">
        <v>96</v>
      </c>
      <c r="AE13" s="1" t="s">
        <v>8792</v>
      </c>
    </row>
    <row r="14" spans="1:73" ht="13.5" customHeight="1">
      <c r="A14" s="2" t="str">
        <f t="shared" si="0"/>
        <v>1687_각북면_322</v>
      </c>
      <c r="B14" s="1">
        <v>1687</v>
      </c>
      <c r="C14" s="1" t="s">
        <v>11423</v>
      </c>
      <c r="D14" s="1" t="s">
        <v>11426</v>
      </c>
      <c r="E14" s="1">
        <v>13</v>
      </c>
      <c r="F14" s="1">
        <v>1</v>
      </c>
      <c r="G14" s="1" t="s">
        <v>11421</v>
      </c>
      <c r="H14" s="1" t="s">
        <v>11424</v>
      </c>
      <c r="I14" s="1">
        <v>1</v>
      </c>
      <c r="L14" s="1">
        <v>2</v>
      </c>
      <c r="M14" s="1" t="s">
        <v>12773</v>
      </c>
      <c r="N14" s="1" t="s">
        <v>12774</v>
      </c>
      <c r="S14" s="1" t="s">
        <v>63</v>
      </c>
      <c r="T14" s="1" t="s">
        <v>6596</v>
      </c>
      <c r="Y14" s="1" t="s">
        <v>97</v>
      </c>
      <c r="Z14" s="1" t="s">
        <v>8658</v>
      </c>
      <c r="AF14" s="1" t="s">
        <v>65</v>
      </c>
      <c r="AG14" s="1" t="s">
        <v>8805</v>
      </c>
      <c r="AH14" s="1" t="s">
        <v>98</v>
      </c>
      <c r="AI14" s="1" t="s">
        <v>11932</v>
      </c>
    </row>
    <row r="15" spans="1:73" ht="13.5" customHeight="1">
      <c r="A15" s="2" t="str">
        <f t="shared" si="0"/>
        <v>1687_각북면_322</v>
      </c>
      <c r="B15" s="1">
        <v>1687</v>
      </c>
      <c r="C15" s="1" t="s">
        <v>11423</v>
      </c>
      <c r="D15" s="1" t="s">
        <v>11426</v>
      </c>
      <c r="E15" s="1">
        <v>14</v>
      </c>
      <c r="F15" s="1">
        <v>1</v>
      </c>
      <c r="G15" s="1" t="s">
        <v>11421</v>
      </c>
      <c r="H15" s="1" t="s">
        <v>11424</v>
      </c>
      <c r="I15" s="1">
        <v>1</v>
      </c>
      <c r="L15" s="1">
        <v>2</v>
      </c>
      <c r="M15" s="1" t="s">
        <v>12773</v>
      </c>
      <c r="N15" s="1" t="s">
        <v>12774</v>
      </c>
      <c r="S15" s="1" t="s">
        <v>72</v>
      </c>
      <c r="T15" s="1" t="s">
        <v>6595</v>
      </c>
      <c r="Y15" s="1" t="s">
        <v>99</v>
      </c>
      <c r="Z15" s="1" t="s">
        <v>8731</v>
      </c>
      <c r="AF15" s="1" t="s">
        <v>100</v>
      </c>
      <c r="AG15" s="1" t="s">
        <v>8842</v>
      </c>
      <c r="AH15" s="1" t="s">
        <v>101</v>
      </c>
      <c r="AI15" s="1" t="s">
        <v>8914</v>
      </c>
    </row>
    <row r="16" spans="1:73" ht="13.5" customHeight="1">
      <c r="A16" s="2" t="str">
        <f t="shared" si="0"/>
        <v>1687_각북면_322</v>
      </c>
      <c r="B16" s="1">
        <v>1687</v>
      </c>
      <c r="C16" s="1" t="s">
        <v>11423</v>
      </c>
      <c r="D16" s="1" t="s">
        <v>11426</v>
      </c>
      <c r="E16" s="1">
        <v>15</v>
      </c>
      <c r="F16" s="1">
        <v>1</v>
      </c>
      <c r="G16" s="1" t="s">
        <v>11421</v>
      </c>
      <c r="H16" s="1" t="s">
        <v>11424</v>
      </c>
      <c r="I16" s="1">
        <v>1</v>
      </c>
      <c r="L16" s="1">
        <v>2</v>
      </c>
      <c r="M16" s="1" t="s">
        <v>12773</v>
      </c>
      <c r="N16" s="1" t="s">
        <v>12774</v>
      </c>
      <c r="S16" s="1" t="s">
        <v>72</v>
      </c>
      <c r="T16" s="1" t="s">
        <v>6595</v>
      </c>
      <c r="Y16" s="1" t="s">
        <v>102</v>
      </c>
      <c r="Z16" s="1" t="s">
        <v>7169</v>
      </c>
      <c r="AC16" s="1">
        <v>4</v>
      </c>
      <c r="AD16" s="1" t="s">
        <v>103</v>
      </c>
      <c r="AE16" s="1" t="s">
        <v>8773</v>
      </c>
      <c r="AF16" s="1" t="s">
        <v>65</v>
      </c>
      <c r="AG16" s="1" t="s">
        <v>8805</v>
      </c>
      <c r="AH16" s="1" t="s">
        <v>104</v>
      </c>
      <c r="AI16" s="1" t="s">
        <v>11870</v>
      </c>
    </row>
    <row r="17" spans="1:73" ht="13.5" customHeight="1">
      <c r="A17" s="2" t="str">
        <f t="shared" si="0"/>
        <v>1687_각북면_322</v>
      </c>
      <c r="B17" s="1">
        <v>1687</v>
      </c>
      <c r="C17" s="1" t="s">
        <v>11423</v>
      </c>
      <c r="D17" s="1" t="s">
        <v>11426</v>
      </c>
      <c r="E17" s="1">
        <v>16</v>
      </c>
      <c r="F17" s="1">
        <v>1</v>
      </c>
      <c r="G17" s="1" t="s">
        <v>11421</v>
      </c>
      <c r="H17" s="1" t="s">
        <v>11424</v>
      </c>
      <c r="I17" s="1">
        <v>1</v>
      </c>
      <c r="L17" s="1">
        <v>3</v>
      </c>
      <c r="M17" s="1" t="s">
        <v>12775</v>
      </c>
      <c r="N17" s="1" t="s">
        <v>12776</v>
      </c>
      <c r="T17" s="1" t="s">
        <v>11527</v>
      </c>
      <c r="U17" s="1" t="s">
        <v>106</v>
      </c>
      <c r="V17" s="1" t="s">
        <v>11615</v>
      </c>
      <c r="W17" s="1" t="s">
        <v>107</v>
      </c>
      <c r="X17" s="1" t="s">
        <v>6975</v>
      </c>
      <c r="Y17" s="1" t="s">
        <v>108</v>
      </c>
      <c r="Z17" s="1" t="s">
        <v>7960</v>
      </c>
      <c r="AC17" s="1">
        <v>64</v>
      </c>
      <c r="AD17" s="1" t="s">
        <v>103</v>
      </c>
      <c r="AE17" s="1" t="s">
        <v>8773</v>
      </c>
      <c r="AJ17" s="1" t="s">
        <v>17</v>
      </c>
      <c r="AK17" s="1" t="s">
        <v>8918</v>
      </c>
      <c r="AL17" s="1" t="s">
        <v>109</v>
      </c>
      <c r="AM17" s="1" t="s">
        <v>8937</v>
      </c>
      <c r="AT17" s="1" t="s">
        <v>44</v>
      </c>
      <c r="AU17" s="1" t="s">
        <v>6728</v>
      </c>
      <c r="AV17" s="1" t="s">
        <v>110</v>
      </c>
      <c r="AW17" s="1" t="s">
        <v>7072</v>
      </c>
      <c r="BG17" s="1" t="s">
        <v>44</v>
      </c>
      <c r="BH17" s="1" t="s">
        <v>6728</v>
      </c>
      <c r="BI17" s="1" t="s">
        <v>111</v>
      </c>
      <c r="BJ17" s="1" t="s">
        <v>9594</v>
      </c>
      <c r="BK17" s="1" t="s">
        <v>112</v>
      </c>
      <c r="BL17" s="1" t="s">
        <v>6734</v>
      </c>
      <c r="BM17" s="1" t="s">
        <v>113</v>
      </c>
      <c r="BN17" s="1" t="s">
        <v>12372</v>
      </c>
      <c r="BO17" s="1" t="s">
        <v>44</v>
      </c>
      <c r="BP17" s="1" t="s">
        <v>6728</v>
      </c>
      <c r="BQ17" s="1" t="s">
        <v>114</v>
      </c>
      <c r="BR17" s="1" t="s">
        <v>12284</v>
      </c>
      <c r="BS17" s="1" t="s">
        <v>41</v>
      </c>
      <c r="BT17" s="1" t="s">
        <v>11911</v>
      </c>
    </row>
    <row r="18" spans="1:73" ht="13.5" customHeight="1">
      <c r="A18" s="2" t="str">
        <f t="shared" si="0"/>
        <v>1687_각북면_322</v>
      </c>
      <c r="B18" s="1">
        <v>1687</v>
      </c>
      <c r="C18" s="1" t="s">
        <v>11423</v>
      </c>
      <c r="D18" s="1" t="s">
        <v>11426</v>
      </c>
      <c r="E18" s="1">
        <v>17</v>
      </c>
      <c r="F18" s="1">
        <v>1</v>
      </c>
      <c r="G18" s="1" t="s">
        <v>11421</v>
      </c>
      <c r="H18" s="1" t="s">
        <v>11424</v>
      </c>
      <c r="I18" s="1">
        <v>1</v>
      </c>
      <c r="L18" s="1">
        <v>3</v>
      </c>
      <c r="M18" s="1" t="s">
        <v>12775</v>
      </c>
      <c r="N18" s="1" t="s">
        <v>12776</v>
      </c>
      <c r="S18" s="1" t="s">
        <v>49</v>
      </c>
      <c r="T18" s="1" t="s">
        <v>4842</v>
      </c>
      <c r="U18" s="1" t="s">
        <v>115</v>
      </c>
      <c r="V18" s="1" t="s">
        <v>6665</v>
      </c>
      <c r="Y18" s="1" t="s">
        <v>116</v>
      </c>
      <c r="Z18" s="1" t="s">
        <v>7515</v>
      </c>
      <c r="AC18" s="1">
        <v>51</v>
      </c>
      <c r="AD18" s="1" t="s">
        <v>117</v>
      </c>
      <c r="AE18" s="1" t="s">
        <v>8789</v>
      </c>
      <c r="AJ18" s="1" t="s">
        <v>17</v>
      </c>
      <c r="AK18" s="1" t="s">
        <v>8918</v>
      </c>
      <c r="AL18" s="1" t="s">
        <v>41</v>
      </c>
      <c r="AM18" s="1" t="s">
        <v>11911</v>
      </c>
      <c r="AN18" s="1" t="s">
        <v>118</v>
      </c>
      <c r="AO18" s="1" t="s">
        <v>8999</v>
      </c>
      <c r="AP18" s="1" t="s">
        <v>119</v>
      </c>
      <c r="AQ18" s="1" t="s">
        <v>6694</v>
      </c>
      <c r="AR18" s="1" t="s">
        <v>120</v>
      </c>
      <c r="AS18" s="1" t="s">
        <v>9214</v>
      </c>
      <c r="AT18" s="1" t="s">
        <v>121</v>
      </c>
      <c r="AU18" s="1" t="s">
        <v>6667</v>
      </c>
      <c r="AV18" s="1" t="s">
        <v>122</v>
      </c>
      <c r="AW18" s="1" t="s">
        <v>11822</v>
      </c>
      <c r="BB18" s="1" t="s">
        <v>50</v>
      </c>
      <c r="BC18" s="1" t="s">
        <v>11472</v>
      </c>
      <c r="BD18" s="1" t="s">
        <v>11263</v>
      </c>
      <c r="BE18" s="1" t="s">
        <v>13540</v>
      </c>
      <c r="BG18" s="1" t="s">
        <v>121</v>
      </c>
      <c r="BH18" s="1" t="s">
        <v>6667</v>
      </c>
      <c r="BI18" s="1" t="s">
        <v>123</v>
      </c>
      <c r="BJ18" s="1" t="s">
        <v>10407</v>
      </c>
      <c r="BK18" s="1" t="s">
        <v>44</v>
      </c>
      <c r="BL18" s="1" t="s">
        <v>6728</v>
      </c>
      <c r="BM18" s="1" t="s">
        <v>124</v>
      </c>
      <c r="BN18" s="1" t="s">
        <v>7056</v>
      </c>
      <c r="BO18" s="1" t="s">
        <v>44</v>
      </c>
      <c r="BP18" s="1" t="s">
        <v>6728</v>
      </c>
      <c r="BQ18" s="1" t="s">
        <v>125</v>
      </c>
      <c r="BR18" s="1" t="s">
        <v>12532</v>
      </c>
      <c r="BS18" s="1" t="s">
        <v>126</v>
      </c>
      <c r="BT18" s="1" t="s">
        <v>11254</v>
      </c>
      <c r="BU18" s="1" t="s">
        <v>127</v>
      </c>
    </row>
    <row r="19" spans="1:73" ht="13.5" customHeight="1">
      <c r="A19" s="2" t="str">
        <f t="shared" si="0"/>
        <v>1687_각북면_322</v>
      </c>
      <c r="B19" s="1">
        <v>1687</v>
      </c>
      <c r="C19" s="1" t="s">
        <v>11423</v>
      </c>
      <c r="D19" s="1" t="s">
        <v>11426</v>
      </c>
      <c r="E19" s="1">
        <v>18</v>
      </c>
      <c r="F19" s="1">
        <v>1</v>
      </c>
      <c r="G19" s="1" t="s">
        <v>11421</v>
      </c>
      <c r="H19" s="1" t="s">
        <v>11424</v>
      </c>
      <c r="I19" s="1">
        <v>1</v>
      </c>
      <c r="L19" s="1">
        <v>3</v>
      </c>
      <c r="M19" s="1" t="s">
        <v>12775</v>
      </c>
      <c r="N19" s="1" t="s">
        <v>12776</v>
      </c>
      <c r="S19" s="1" t="s">
        <v>67</v>
      </c>
      <c r="T19" s="1" t="s">
        <v>6597</v>
      </c>
      <c r="U19" s="1" t="s">
        <v>128</v>
      </c>
      <c r="V19" s="1" t="s">
        <v>6972</v>
      </c>
      <c r="W19" s="1" t="s">
        <v>107</v>
      </c>
      <c r="X19" s="1" t="s">
        <v>6975</v>
      </c>
      <c r="Y19" s="1" t="s">
        <v>129</v>
      </c>
      <c r="Z19" s="1" t="s">
        <v>8730</v>
      </c>
      <c r="AC19" s="1">
        <v>31</v>
      </c>
      <c r="AD19" s="1" t="s">
        <v>130</v>
      </c>
      <c r="AE19" s="1" t="s">
        <v>8774</v>
      </c>
    </row>
    <row r="20" spans="1:73" ht="13.5" customHeight="1">
      <c r="A20" s="2" t="str">
        <f t="shared" si="0"/>
        <v>1687_각북면_322</v>
      </c>
      <c r="B20" s="1">
        <v>1687</v>
      </c>
      <c r="C20" s="1" t="s">
        <v>11423</v>
      </c>
      <c r="D20" s="1" t="s">
        <v>11426</v>
      </c>
      <c r="E20" s="1">
        <v>19</v>
      </c>
      <c r="F20" s="1">
        <v>1</v>
      </c>
      <c r="G20" s="1" t="s">
        <v>11421</v>
      </c>
      <c r="H20" s="1" t="s">
        <v>11424</v>
      </c>
      <c r="I20" s="1">
        <v>1</v>
      </c>
      <c r="L20" s="1">
        <v>3</v>
      </c>
      <c r="M20" s="1" t="s">
        <v>12775</v>
      </c>
      <c r="N20" s="1" t="s">
        <v>12776</v>
      </c>
      <c r="S20" s="1" t="s">
        <v>72</v>
      </c>
      <c r="T20" s="1" t="s">
        <v>6595</v>
      </c>
      <c r="Y20" s="1" t="s">
        <v>131</v>
      </c>
      <c r="Z20" s="1" t="s">
        <v>8729</v>
      </c>
      <c r="AF20" s="1" t="s">
        <v>132</v>
      </c>
      <c r="AG20" s="1" t="s">
        <v>8809</v>
      </c>
      <c r="AH20" s="1" t="s">
        <v>133</v>
      </c>
      <c r="AI20" s="1" t="s">
        <v>8869</v>
      </c>
    </row>
    <row r="21" spans="1:73" ht="13.5" customHeight="1">
      <c r="A21" s="2" t="str">
        <f t="shared" si="0"/>
        <v>1687_각북면_322</v>
      </c>
      <c r="B21" s="1">
        <v>1687</v>
      </c>
      <c r="C21" s="1" t="s">
        <v>11423</v>
      </c>
      <c r="D21" s="1" t="s">
        <v>11426</v>
      </c>
      <c r="E21" s="1">
        <v>20</v>
      </c>
      <c r="F21" s="1">
        <v>1</v>
      </c>
      <c r="G21" s="1" t="s">
        <v>11421</v>
      </c>
      <c r="H21" s="1" t="s">
        <v>11424</v>
      </c>
      <c r="I21" s="1">
        <v>1</v>
      </c>
      <c r="L21" s="1">
        <v>3</v>
      </c>
      <c r="M21" s="1" t="s">
        <v>12775</v>
      </c>
      <c r="N21" s="1" t="s">
        <v>12776</v>
      </c>
      <c r="S21" s="1" t="s">
        <v>134</v>
      </c>
      <c r="T21" s="1" t="s">
        <v>6598</v>
      </c>
      <c r="Y21" s="1" t="s">
        <v>6346</v>
      </c>
      <c r="Z21" s="1" t="s">
        <v>7523</v>
      </c>
      <c r="AC21" s="1">
        <v>12</v>
      </c>
      <c r="AD21" s="1" t="s">
        <v>135</v>
      </c>
      <c r="AE21" s="1" t="s">
        <v>8742</v>
      </c>
    </row>
    <row r="22" spans="1:73" ht="13.5" customHeight="1">
      <c r="A22" s="2" t="str">
        <f t="shared" si="0"/>
        <v>1687_각북면_322</v>
      </c>
      <c r="B22" s="1">
        <v>1687</v>
      </c>
      <c r="C22" s="1" t="s">
        <v>11423</v>
      </c>
      <c r="D22" s="1" t="s">
        <v>11426</v>
      </c>
      <c r="E22" s="1">
        <v>21</v>
      </c>
      <c r="F22" s="1">
        <v>1</v>
      </c>
      <c r="G22" s="1" t="s">
        <v>11421</v>
      </c>
      <c r="H22" s="1" t="s">
        <v>11424</v>
      </c>
      <c r="I22" s="1">
        <v>1</v>
      </c>
      <c r="L22" s="1">
        <v>4</v>
      </c>
      <c r="M22" s="1" t="s">
        <v>12777</v>
      </c>
      <c r="N22" s="1" t="s">
        <v>12778</v>
      </c>
      <c r="T22" s="1" t="s">
        <v>11527</v>
      </c>
      <c r="U22" s="1" t="s">
        <v>136</v>
      </c>
      <c r="V22" s="1" t="s">
        <v>11498</v>
      </c>
      <c r="W22" s="1" t="s">
        <v>38</v>
      </c>
      <c r="X22" s="1" t="s">
        <v>11733</v>
      </c>
      <c r="Y22" s="1" t="s">
        <v>137</v>
      </c>
      <c r="Z22" s="1" t="s">
        <v>8728</v>
      </c>
      <c r="AC22" s="1">
        <v>63</v>
      </c>
      <c r="AD22" s="1" t="s">
        <v>138</v>
      </c>
      <c r="AE22" s="1" t="s">
        <v>8754</v>
      </c>
      <c r="AJ22" s="1" t="s">
        <v>17</v>
      </c>
      <c r="AK22" s="1" t="s">
        <v>8918</v>
      </c>
      <c r="AL22" s="1" t="s">
        <v>41</v>
      </c>
      <c r="AM22" s="1" t="s">
        <v>11911</v>
      </c>
      <c r="AT22" s="1" t="s">
        <v>42</v>
      </c>
      <c r="AU22" s="1" t="s">
        <v>6735</v>
      </c>
      <c r="AV22" s="1" t="s">
        <v>139</v>
      </c>
      <c r="AW22" s="1" t="s">
        <v>9803</v>
      </c>
      <c r="BG22" s="1" t="s">
        <v>44</v>
      </c>
      <c r="BH22" s="1" t="s">
        <v>6728</v>
      </c>
      <c r="BI22" s="1" t="s">
        <v>45</v>
      </c>
      <c r="BJ22" s="1" t="s">
        <v>10303</v>
      </c>
      <c r="BK22" s="1" t="s">
        <v>44</v>
      </c>
      <c r="BL22" s="1" t="s">
        <v>6728</v>
      </c>
      <c r="BM22" s="1" t="s">
        <v>46</v>
      </c>
      <c r="BN22" s="1" t="s">
        <v>10647</v>
      </c>
      <c r="BO22" s="1" t="s">
        <v>47</v>
      </c>
      <c r="BP22" s="1" t="s">
        <v>9039</v>
      </c>
      <c r="BQ22" s="1" t="s">
        <v>48</v>
      </c>
      <c r="BR22" s="1" t="s">
        <v>12467</v>
      </c>
      <c r="BS22" s="1" t="s">
        <v>41</v>
      </c>
      <c r="BT22" s="1" t="s">
        <v>11911</v>
      </c>
    </row>
    <row r="23" spans="1:73" ht="13.5" customHeight="1">
      <c r="A23" s="2" t="str">
        <f t="shared" si="0"/>
        <v>1687_각북면_322</v>
      </c>
      <c r="B23" s="1">
        <v>1687</v>
      </c>
      <c r="C23" s="1" t="s">
        <v>11423</v>
      </c>
      <c r="D23" s="1" t="s">
        <v>11426</v>
      </c>
      <c r="E23" s="1">
        <v>22</v>
      </c>
      <c r="F23" s="1">
        <v>1</v>
      </c>
      <c r="G23" s="1" t="s">
        <v>11421</v>
      </c>
      <c r="H23" s="1" t="s">
        <v>11424</v>
      </c>
      <c r="I23" s="1">
        <v>1</v>
      </c>
      <c r="L23" s="1">
        <v>4</v>
      </c>
      <c r="M23" s="1" t="s">
        <v>12777</v>
      </c>
      <c r="N23" s="1" t="s">
        <v>12778</v>
      </c>
      <c r="S23" s="1" t="s">
        <v>49</v>
      </c>
      <c r="T23" s="1" t="s">
        <v>4842</v>
      </c>
      <c r="U23" s="1" t="s">
        <v>50</v>
      </c>
      <c r="V23" s="1" t="s">
        <v>11472</v>
      </c>
      <c r="W23" s="1" t="s">
        <v>51</v>
      </c>
      <c r="X23" s="1" t="s">
        <v>6986</v>
      </c>
      <c r="Y23" s="1" t="s">
        <v>140</v>
      </c>
      <c r="Z23" s="1" t="s">
        <v>7100</v>
      </c>
      <c r="AC23" s="1">
        <v>45</v>
      </c>
      <c r="AD23" s="1" t="s">
        <v>141</v>
      </c>
      <c r="AE23" s="1" t="s">
        <v>8758</v>
      </c>
      <c r="AJ23" s="1" t="s">
        <v>17</v>
      </c>
      <c r="AK23" s="1" t="s">
        <v>8918</v>
      </c>
      <c r="AL23" s="1" t="s">
        <v>53</v>
      </c>
      <c r="AM23" s="1" t="s">
        <v>8954</v>
      </c>
      <c r="AT23" s="1" t="s">
        <v>42</v>
      </c>
      <c r="AU23" s="1" t="s">
        <v>6735</v>
      </c>
      <c r="AV23" s="1" t="s">
        <v>142</v>
      </c>
      <c r="AW23" s="1" t="s">
        <v>9802</v>
      </c>
      <c r="BG23" s="1" t="s">
        <v>44</v>
      </c>
      <c r="BH23" s="1" t="s">
        <v>6728</v>
      </c>
      <c r="BI23" s="1" t="s">
        <v>143</v>
      </c>
      <c r="BJ23" s="1" t="s">
        <v>9544</v>
      </c>
      <c r="BK23" s="1" t="s">
        <v>144</v>
      </c>
      <c r="BL23" s="1" t="s">
        <v>6759</v>
      </c>
      <c r="BM23" s="1" t="s">
        <v>145</v>
      </c>
      <c r="BN23" s="1" t="s">
        <v>8518</v>
      </c>
      <c r="BO23" s="1" t="s">
        <v>44</v>
      </c>
      <c r="BP23" s="1" t="s">
        <v>6728</v>
      </c>
      <c r="BQ23" s="1" t="s">
        <v>146</v>
      </c>
      <c r="BR23" s="1" t="s">
        <v>11127</v>
      </c>
      <c r="BS23" s="1" t="s">
        <v>87</v>
      </c>
      <c r="BT23" s="1" t="s">
        <v>8880</v>
      </c>
    </row>
    <row r="24" spans="1:73" ht="13.5" customHeight="1">
      <c r="A24" s="2" t="str">
        <f t="shared" si="0"/>
        <v>1687_각북면_322</v>
      </c>
      <c r="B24" s="1">
        <v>1687</v>
      </c>
      <c r="C24" s="1" t="s">
        <v>11423</v>
      </c>
      <c r="D24" s="1" t="s">
        <v>11426</v>
      </c>
      <c r="E24" s="1">
        <v>23</v>
      </c>
      <c r="F24" s="1">
        <v>1</v>
      </c>
      <c r="G24" s="1" t="s">
        <v>11421</v>
      </c>
      <c r="H24" s="1" t="s">
        <v>11424</v>
      </c>
      <c r="I24" s="1">
        <v>1</v>
      </c>
      <c r="L24" s="1">
        <v>4</v>
      </c>
      <c r="M24" s="1" t="s">
        <v>12777</v>
      </c>
      <c r="N24" s="1" t="s">
        <v>12778</v>
      </c>
      <c r="S24" s="1" t="s">
        <v>67</v>
      </c>
      <c r="T24" s="1" t="s">
        <v>6597</v>
      </c>
      <c r="U24" s="1" t="s">
        <v>147</v>
      </c>
      <c r="V24" s="1" t="s">
        <v>6823</v>
      </c>
      <c r="Y24" s="1" t="s">
        <v>148</v>
      </c>
      <c r="Z24" s="1" t="s">
        <v>7971</v>
      </c>
      <c r="AC24" s="1">
        <v>13</v>
      </c>
      <c r="AD24" s="1" t="s">
        <v>149</v>
      </c>
      <c r="AE24" s="1" t="s">
        <v>8757</v>
      </c>
    </row>
    <row r="25" spans="1:73" ht="13.5" customHeight="1">
      <c r="A25" s="2" t="str">
        <f t="shared" si="0"/>
        <v>1687_각북면_322</v>
      </c>
      <c r="B25" s="1">
        <v>1687</v>
      </c>
      <c r="C25" s="1" t="s">
        <v>11423</v>
      </c>
      <c r="D25" s="1" t="s">
        <v>11426</v>
      </c>
      <c r="E25" s="1">
        <v>24</v>
      </c>
      <c r="F25" s="1">
        <v>1</v>
      </c>
      <c r="G25" s="1" t="s">
        <v>11421</v>
      </c>
      <c r="H25" s="1" t="s">
        <v>11424</v>
      </c>
      <c r="I25" s="1">
        <v>1</v>
      </c>
      <c r="L25" s="1">
        <v>4</v>
      </c>
      <c r="M25" s="1" t="s">
        <v>12777</v>
      </c>
      <c r="N25" s="1" t="s">
        <v>12778</v>
      </c>
      <c r="S25" s="1" t="s">
        <v>72</v>
      </c>
      <c r="T25" s="1" t="s">
        <v>6595</v>
      </c>
      <c r="Y25" s="1" t="s">
        <v>150</v>
      </c>
      <c r="Z25" s="1" t="s">
        <v>8727</v>
      </c>
      <c r="AF25" s="1" t="s">
        <v>62</v>
      </c>
      <c r="AG25" s="1" t="s">
        <v>8813</v>
      </c>
    </row>
    <row r="26" spans="1:73" ht="13.5" customHeight="1">
      <c r="A26" s="2" t="str">
        <f t="shared" si="0"/>
        <v>1687_각북면_322</v>
      </c>
      <c r="B26" s="1">
        <v>1687</v>
      </c>
      <c r="C26" s="1" t="s">
        <v>11423</v>
      </c>
      <c r="D26" s="1" t="s">
        <v>11426</v>
      </c>
      <c r="E26" s="1">
        <v>25</v>
      </c>
      <c r="F26" s="1">
        <v>1</v>
      </c>
      <c r="G26" s="1" t="s">
        <v>11421</v>
      </c>
      <c r="H26" s="1" t="s">
        <v>11424</v>
      </c>
      <c r="I26" s="1">
        <v>1</v>
      </c>
      <c r="L26" s="1">
        <v>4</v>
      </c>
      <c r="M26" s="1" t="s">
        <v>12777</v>
      </c>
      <c r="N26" s="1" t="s">
        <v>12778</v>
      </c>
      <c r="S26" s="1" t="s">
        <v>151</v>
      </c>
      <c r="T26" s="1" t="s">
        <v>6601</v>
      </c>
      <c r="W26" s="1" t="s">
        <v>152</v>
      </c>
      <c r="X26" s="1" t="s">
        <v>6978</v>
      </c>
      <c r="Y26" s="1" t="s">
        <v>153</v>
      </c>
      <c r="Z26" s="1" t="s">
        <v>7044</v>
      </c>
      <c r="AF26" s="1" t="s">
        <v>154</v>
      </c>
      <c r="AG26" s="1" t="s">
        <v>8811</v>
      </c>
    </row>
    <row r="27" spans="1:73" ht="13.5" customHeight="1">
      <c r="A27" s="2" t="str">
        <f t="shared" si="0"/>
        <v>1687_각북면_322</v>
      </c>
      <c r="B27" s="1">
        <v>1687</v>
      </c>
      <c r="C27" s="1" t="s">
        <v>11423</v>
      </c>
      <c r="D27" s="1" t="s">
        <v>11426</v>
      </c>
      <c r="E27" s="1">
        <v>26</v>
      </c>
      <c r="F27" s="1">
        <v>1</v>
      </c>
      <c r="G27" s="1" t="s">
        <v>11421</v>
      </c>
      <c r="H27" s="1" t="s">
        <v>11424</v>
      </c>
      <c r="I27" s="1">
        <v>1</v>
      </c>
      <c r="L27" s="1">
        <v>4</v>
      </c>
      <c r="M27" s="1" t="s">
        <v>12777</v>
      </c>
      <c r="N27" s="1" t="s">
        <v>12778</v>
      </c>
      <c r="S27" s="1" t="s">
        <v>63</v>
      </c>
      <c r="T27" s="1" t="s">
        <v>6596</v>
      </c>
      <c r="Y27" s="1" t="s">
        <v>11262</v>
      </c>
      <c r="Z27" s="1" t="s">
        <v>11683</v>
      </c>
      <c r="AC27" s="1">
        <v>3</v>
      </c>
      <c r="AD27" s="1" t="s">
        <v>138</v>
      </c>
      <c r="AE27" s="1" t="s">
        <v>8754</v>
      </c>
      <c r="AF27" s="1" t="s">
        <v>156</v>
      </c>
      <c r="AG27" s="1" t="s">
        <v>8798</v>
      </c>
    </row>
    <row r="28" spans="1:73" ht="13.5" customHeight="1">
      <c r="A28" s="2" t="str">
        <f t="shared" si="0"/>
        <v>1687_각북면_322</v>
      </c>
      <c r="B28" s="1">
        <v>1687</v>
      </c>
      <c r="C28" s="1" t="s">
        <v>11423</v>
      </c>
      <c r="D28" s="1" t="s">
        <v>11426</v>
      </c>
      <c r="E28" s="1">
        <v>27</v>
      </c>
      <c r="F28" s="1">
        <v>1</v>
      </c>
      <c r="G28" s="1" t="s">
        <v>11421</v>
      </c>
      <c r="H28" s="1" t="s">
        <v>11424</v>
      </c>
      <c r="I28" s="1">
        <v>1</v>
      </c>
      <c r="L28" s="1">
        <v>5</v>
      </c>
      <c r="M28" s="1" t="s">
        <v>157</v>
      </c>
      <c r="N28" s="1" t="s">
        <v>8726</v>
      </c>
      <c r="T28" s="1" t="s">
        <v>11527</v>
      </c>
      <c r="U28" s="1" t="s">
        <v>121</v>
      </c>
      <c r="V28" s="1" t="s">
        <v>6667</v>
      </c>
      <c r="Y28" s="1" t="s">
        <v>157</v>
      </c>
      <c r="Z28" s="1" t="s">
        <v>8726</v>
      </c>
      <c r="AC28" s="1">
        <v>76</v>
      </c>
      <c r="AD28" s="1" t="s">
        <v>69</v>
      </c>
      <c r="AE28" s="1" t="s">
        <v>8755</v>
      </c>
      <c r="AJ28" s="1" t="s">
        <v>17</v>
      </c>
      <c r="AK28" s="1" t="s">
        <v>8918</v>
      </c>
      <c r="AL28" s="1" t="s">
        <v>158</v>
      </c>
      <c r="AM28" s="1" t="s">
        <v>8931</v>
      </c>
      <c r="AN28" s="1" t="s">
        <v>159</v>
      </c>
      <c r="AO28" s="1" t="s">
        <v>8879</v>
      </c>
      <c r="AP28" s="1" t="s">
        <v>119</v>
      </c>
      <c r="AQ28" s="1" t="s">
        <v>6694</v>
      </c>
      <c r="AR28" s="1" t="s">
        <v>160</v>
      </c>
      <c r="AS28" s="1" t="s">
        <v>11968</v>
      </c>
      <c r="AT28" s="1" t="s">
        <v>121</v>
      </c>
      <c r="AU28" s="1" t="s">
        <v>6667</v>
      </c>
      <c r="AV28" s="1" t="s">
        <v>161</v>
      </c>
      <c r="AW28" s="1" t="s">
        <v>7052</v>
      </c>
      <c r="BB28" s="1" t="s">
        <v>50</v>
      </c>
      <c r="BC28" s="1" t="s">
        <v>11472</v>
      </c>
      <c r="BD28" s="1" t="s">
        <v>162</v>
      </c>
      <c r="BE28" s="1" t="s">
        <v>9989</v>
      </c>
      <c r="BG28" s="1" t="s">
        <v>44</v>
      </c>
      <c r="BH28" s="1" t="s">
        <v>6728</v>
      </c>
      <c r="BI28" s="1" t="s">
        <v>163</v>
      </c>
      <c r="BJ28" s="1" t="s">
        <v>9352</v>
      </c>
      <c r="BM28" s="1" t="s">
        <v>164</v>
      </c>
      <c r="BN28" s="1" t="s">
        <v>10510</v>
      </c>
      <c r="BO28" s="1" t="s">
        <v>44</v>
      </c>
      <c r="BP28" s="1" t="s">
        <v>6728</v>
      </c>
      <c r="BQ28" s="1" t="s">
        <v>165</v>
      </c>
      <c r="BR28" s="1" t="s">
        <v>11231</v>
      </c>
      <c r="BS28" s="1" t="s">
        <v>166</v>
      </c>
      <c r="BT28" s="1" t="s">
        <v>11253</v>
      </c>
    </row>
    <row r="29" spans="1:73" ht="13.5" customHeight="1">
      <c r="A29" s="2" t="str">
        <f t="shared" si="0"/>
        <v>1687_각북면_322</v>
      </c>
      <c r="B29" s="1">
        <v>1687</v>
      </c>
      <c r="C29" s="1" t="s">
        <v>11423</v>
      </c>
      <c r="D29" s="1" t="s">
        <v>11426</v>
      </c>
      <c r="E29" s="1">
        <v>28</v>
      </c>
      <c r="F29" s="1">
        <v>1</v>
      </c>
      <c r="G29" s="1" t="s">
        <v>11421</v>
      </c>
      <c r="H29" s="1" t="s">
        <v>11424</v>
      </c>
      <c r="I29" s="1">
        <v>1</v>
      </c>
      <c r="L29" s="1">
        <v>5</v>
      </c>
      <c r="M29" s="1" t="s">
        <v>157</v>
      </c>
      <c r="N29" s="1" t="s">
        <v>8726</v>
      </c>
      <c r="S29" s="1" t="s">
        <v>49</v>
      </c>
      <c r="T29" s="1" t="s">
        <v>4842</v>
      </c>
      <c r="U29" s="1" t="s">
        <v>115</v>
      </c>
      <c r="V29" s="1" t="s">
        <v>6665</v>
      </c>
      <c r="Y29" s="1" t="s">
        <v>11664</v>
      </c>
      <c r="Z29" s="1" t="s">
        <v>11665</v>
      </c>
      <c r="AC29" s="1">
        <v>62</v>
      </c>
      <c r="AD29" s="1" t="s">
        <v>168</v>
      </c>
      <c r="AE29" s="1" t="s">
        <v>6664</v>
      </c>
      <c r="AJ29" s="1" t="s">
        <v>17</v>
      </c>
      <c r="AK29" s="1" t="s">
        <v>8918</v>
      </c>
      <c r="AL29" s="1" t="s">
        <v>87</v>
      </c>
      <c r="AM29" s="1" t="s">
        <v>8880</v>
      </c>
      <c r="AN29" s="1" t="s">
        <v>87</v>
      </c>
      <c r="AO29" s="1" t="s">
        <v>8880</v>
      </c>
      <c r="AP29" s="1" t="s">
        <v>44</v>
      </c>
      <c r="AQ29" s="1" t="s">
        <v>6728</v>
      </c>
      <c r="AR29" s="1" t="s">
        <v>169</v>
      </c>
      <c r="AS29" s="1" t="s">
        <v>11999</v>
      </c>
      <c r="AT29" s="1" t="s">
        <v>44</v>
      </c>
      <c r="AU29" s="1" t="s">
        <v>6728</v>
      </c>
      <c r="AV29" s="1" t="s">
        <v>170</v>
      </c>
      <c r="AW29" s="1" t="s">
        <v>12179</v>
      </c>
      <c r="BB29" s="1" t="s">
        <v>171</v>
      </c>
      <c r="BC29" s="1" t="s">
        <v>6676</v>
      </c>
      <c r="BD29" s="1" t="s">
        <v>172</v>
      </c>
      <c r="BE29" s="1" t="s">
        <v>9016</v>
      </c>
      <c r="BI29" s="1" t="s">
        <v>164</v>
      </c>
      <c r="BJ29" s="1" t="s">
        <v>10510</v>
      </c>
      <c r="BM29" s="1" t="s">
        <v>164</v>
      </c>
      <c r="BN29" s="1" t="s">
        <v>10510</v>
      </c>
      <c r="BO29" s="1" t="s">
        <v>121</v>
      </c>
      <c r="BP29" s="1" t="s">
        <v>6667</v>
      </c>
      <c r="BQ29" s="1" t="s">
        <v>173</v>
      </c>
      <c r="BR29" s="1" t="s">
        <v>8250</v>
      </c>
      <c r="BS29" s="1" t="s">
        <v>87</v>
      </c>
      <c r="BT29" s="1" t="s">
        <v>8880</v>
      </c>
      <c r="BU29" s="1" t="s">
        <v>174</v>
      </c>
    </row>
    <row r="30" spans="1:73" ht="13.5" customHeight="1">
      <c r="A30" s="2" t="str">
        <f t="shared" si="0"/>
        <v>1687_각북면_322</v>
      </c>
      <c r="B30" s="1">
        <v>1687</v>
      </c>
      <c r="C30" s="1" t="s">
        <v>11423</v>
      </c>
      <c r="D30" s="1" t="s">
        <v>11426</v>
      </c>
      <c r="E30" s="1">
        <v>29</v>
      </c>
      <c r="F30" s="1">
        <v>1</v>
      </c>
      <c r="G30" s="1" t="s">
        <v>11421</v>
      </c>
      <c r="H30" s="1" t="s">
        <v>11424</v>
      </c>
      <c r="I30" s="1">
        <v>1</v>
      </c>
      <c r="L30" s="1">
        <v>5</v>
      </c>
      <c r="M30" s="1" t="s">
        <v>157</v>
      </c>
      <c r="N30" s="1" t="s">
        <v>8726</v>
      </c>
      <c r="S30" s="1" t="s">
        <v>63</v>
      </c>
      <c r="T30" s="1" t="s">
        <v>6596</v>
      </c>
      <c r="Y30" s="1" t="s">
        <v>175</v>
      </c>
      <c r="Z30" s="1" t="s">
        <v>7292</v>
      </c>
      <c r="AF30" s="1" t="s">
        <v>65</v>
      </c>
      <c r="AG30" s="1" t="s">
        <v>8805</v>
      </c>
      <c r="AH30" s="1" t="s">
        <v>176</v>
      </c>
      <c r="AI30" s="1" t="s">
        <v>8913</v>
      </c>
    </row>
    <row r="31" spans="1:73" ht="13.5" customHeight="1">
      <c r="A31" s="2" t="str">
        <f t="shared" si="0"/>
        <v>1687_각북면_322</v>
      </c>
      <c r="B31" s="1">
        <v>1687</v>
      </c>
      <c r="C31" s="1" t="s">
        <v>11423</v>
      </c>
      <c r="D31" s="1" t="s">
        <v>11426</v>
      </c>
      <c r="E31" s="1">
        <v>30</v>
      </c>
      <c r="F31" s="1">
        <v>1</v>
      </c>
      <c r="G31" s="1" t="s">
        <v>11421</v>
      </c>
      <c r="H31" s="1" t="s">
        <v>11424</v>
      </c>
      <c r="I31" s="1">
        <v>2</v>
      </c>
      <c r="J31" s="1" t="s">
        <v>177</v>
      </c>
      <c r="K31" s="1" t="s">
        <v>11487</v>
      </c>
      <c r="L31" s="1">
        <v>1</v>
      </c>
      <c r="M31" s="1" t="s">
        <v>179</v>
      </c>
      <c r="N31" s="1" t="s">
        <v>8725</v>
      </c>
      <c r="T31" s="1" t="s">
        <v>11527</v>
      </c>
      <c r="U31" s="1" t="s">
        <v>178</v>
      </c>
      <c r="V31" s="1" t="s">
        <v>11707</v>
      </c>
      <c r="Y31" s="1" t="s">
        <v>179</v>
      </c>
      <c r="Z31" s="1" t="s">
        <v>8725</v>
      </c>
      <c r="AC31" s="1">
        <v>36</v>
      </c>
      <c r="AD31" s="1" t="s">
        <v>52</v>
      </c>
      <c r="AE31" s="1" t="s">
        <v>8766</v>
      </c>
      <c r="AJ31" s="1" t="s">
        <v>17</v>
      </c>
      <c r="AK31" s="1" t="s">
        <v>8918</v>
      </c>
      <c r="AL31" s="1" t="s">
        <v>158</v>
      </c>
      <c r="AM31" s="1" t="s">
        <v>8931</v>
      </c>
      <c r="AT31" s="1" t="s">
        <v>180</v>
      </c>
      <c r="AU31" s="1" t="s">
        <v>11467</v>
      </c>
      <c r="AV31" s="1" t="s">
        <v>181</v>
      </c>
      <c r="AW31" s="1" t="s">
        <v>7054</v>
      </c>
      <c r="BB31" s="1" t="s">
        <v>182</v>
      </c>
      <c r="BC31" s="1" t="s">
        <v>12214</v>
      </c>
      <c r="BD31" s="1" t="s">
        <v>183</v>
      </c>
      <c r="BE31" s="1" t="s">
        <v>8372</v>
      </c>
      <c r="BG31" s="1" t="s">
        <v>44</v>
      </c>
      <c r="BH31" s="1" t="s">
        <v>6728</v>
      </c>
      <c r="BI31" s="1" t="s">
        <v>184</v>
      </c>
      <c r="BJ31" s="1" t="s">
        <v>7296</v>
      </c>
      <c r="BK31" s="1" t="s">
        <v>44</v>
      </c>
      <c r="BL31" s="1" t="s">
        <v>6728</v>
      </c>
      <c r="BM31" s="1" t="s">
        <v>185</v>
      </c>
      <c r="BN31" s="1" t="s">
        <v>10756</v>
      </c>
      <c r="BO31" s="1" t="s">
        <v>186</v>
      </c>
      <c r="BP31" s="1" t="s">
        <v>12273</v>
      </c>
      <c r="BQ31" s="1" t="s">
        <v>187</v>
      </c>
      <c r="BR31" s="1" t="s">
        <v>11230</v>
      </c>
      <c r="BS31" s="1" t="s">
        <v>41</v>
      </c>
      <c r="BT31" s="1" t="s">
        <v>11911</v>
      </c>
    </row>
    <row r="32" spans="1:73" ht="13.5" customHeight="1">
      <c r="A32" s="2" t="str">
        <f t="shared" si="0"/>
        <v>1687_각북면_322</v>
      </c>
      <c r="B32" s="1">
        <v>1687</v>
      </c>
      <c r="C32" s="1" t="s">
        <v>11423</v>
      </c>
      <c r="D32" s="1" t="s">
        <v>11426</v>
      </c>
      <c r="E32" s="1">
        <v>31</v>
      </c>
      <c r="F32" s="1">
        <v>1</v>
      </c>
      <c r="G32" s="1" t="s">
        <v>11421</v>
      </c>
      <c r="H32" s="1" t="s">
        <v>11424</v>
      </c>
      <c r="I32" s="1">
        <v>2</v>
      </c>
      <c r="L32" s="1">
        <v>1</v>
      </c>
      <c r="M32" s="1" t="s">
        <v>179</v>
      </c>
      <c r="N32" s="1" t="s">
        <v>8725</v>
      </c>
      <c r="S32" s="1" t="s">
        <v>49</v>
      </c>
      <c r="T32" s="1" t="s">
        <v>4842</v>
      </c>
      <c r="U32" s="1" t="s">
        <v>115</v>
      </c>
      <c r="V32" s="1" t="s">
        <v>6665</v>
      </c>
      <c r="Y32" s="1" t="s">
        <v>188</v>
      </c>
      <c r="Z32" s="1" t="s">
        <v>7421</v>
      </c>
      <c r="AC32" s="1">
        <v>40</v>
      </c>
      <c r="AD32" s="1" t="s">
        <v>189</v>
      </c>
      <c r="AE32" s="1" t="s">
        <v>8767</v>
      </c>
      <c r="AJ32" s="1" t="s">
        <v>17</v>
      </c>
      <c r="AK32" s="1" t="s">
        <v>8918</v>
      </c>
      <c r="AL32" s="1" t="s">
        <v>190</v>
      </c>
      <c r="AM32" s="1" t="s">
        <v>8852</v>
      </c>
      <c r="AN32" s="1" t="s">
        <v>191</v>
      </c>
      <c r="AO32" s="1" t="s">
        <v>9003</v>
      </c>
      <c r="AR32" s="1" t="s">
        <v>192</v>
      </c>
      <c r="AS32" s="1" t="s">
        <v>12074</v>
      </c>
      <c r="AT32" s="1" t="s">
        <v>44</v>
      </c>
      <c r="AU32" s="1" t="s">
        <v>6728</v>
      </c>
      <c r="AV32" s="1" t="s">
        <v>193</v>
      </c>
      <c r="AW32" s="1" t="s">
        <v>12173</v>
      </c>
      <c r="BB32" s="1" t="s">
        <v>171</v>
      </c>
      <c r="BC32" s="1" t="s">
        <v>6676</v>
      </c>
      <c r="BD32" s="1" t="s">
        <v>194</v>
      </c>
      <c r="BE32" s="1" t="s">
        <v>7687</v>
      </c>
      <c r="BG32" s="1" t="s">
        <v>44</v>
      </c>
      <c r="BH32" s="1" t="s">
        <v>6728</v>
      </c>
      <c r="BI32" s="1" t="s">
        <v>195</v>
      </c>
      <c r="BJ32" s="1" t="s">
        <v>10406</v>
      </c>
      <c r="BK32" s="1" t="s">
        <v>44</v>
      </c>
      <c r="BL32" s="1" t="s">
        <v>6728</v>
      </c>
      <c r="BM32" s="1" t="s">
        <v>196</v>
      </c>
      <c r="BN32" s="1" t="s">
        <v>9393</v>
      </c>
      <c r="BO32" s="1" t="s">
        <v>197</v>
      </c>
      <c r="BP32" s="1" t="s">
        <v>6836</v>
      </c>
      <c r="BQ32" s="1" t="s">
        <v>198</v>
      </c>
      <c r="BR32" s="1" t="s">
        <v>11229</v>
      </c>
      <c r="BS32" s="1" t="s">
        <v>199</v>
      </c>
      <c r="BT32" s="1" t="s">
        <v>8930</v>
      </c>
    </row>
    <row r="33" spans="1:73" ht="13.5" customHeight="1">
      <c r="A33" s="2" t="str">
        <f t="shared" si="0"/>
        <v>1687_각북면_322</v>
      </c>
      <c r="B33" s="1">
        <v>1687</v>
      </c>
      <c r="C33" s="1" t="s">
        <v>11423</v>
      </c>
      <c r="D33" s="1" t="s">
        <v>11426</v>
      </c>
      <c r="E33" s="1">
        <v>32</v>
      </c>
      <c r="F33" s="1">
        <v>1</v>
      </c>
      <c r="G33" s="1" t="s">
        <v>11421</v>
      </c>
      <c r="H33" s="1" t="s">
        <v>11424</v>
      </c>
      <c r="I33" s="1">
        <v>2</v>
      </c>
      <c r="L33" s="1">
        <v>1</v>
      </c>
      <c r="M33" s="1" t="s">
        <v>179</v>
      </c>
      <c r="N33" s="1" t="s">
        <v>8725</v>
      </c>
      <c r="S33" s="1" t="s">
        <v>11583</v>
      </c>
      <c r="T33" s="1" t="s">
        <v>11584</v>
      </c>
      <c r="U33" s="1" t="s">
        <v>201</v>
      </c>
      <c r="V33" s="1" t="s">
        <v>11464</v>
      </c>
      <c r="W33" s="1" t="s">
        <v>202</v>
      </c>
      <c r="X33" s="1" t="s">
        <v>7000</v>
      </c>
      <c r="Y33" s="1" t="s">
        <v>181</v>
      </c>
      <c r="Z33" s="1" t="s">
        <v>7054</v>
      </c>
      <c r="AC33" s="1">
        <v>82</v>
      </c>
      <c r="AD33" s="1" t="s">
        <v>203</v>
      </c>
      <c r="AE33" s="1" t="s">
        <v>8760</v>
      </c>
    </row>
    <row r="34" spans="1:73" ht="13.5" customHeight="1">
      <c r="A34" s="2" t="str">
        <f t="shared" si="0"/>
        <v>1687_각북면_322</v>
      </c>
      <c r="B34" s="1">
        <v>1687</v>
      </c>
      <c r="C34" s="1" t="s">
        <v>11423</v>
      </c>
      <c r="D34" s="1" t="s">
        <v>11426</v>
      </c>
      <c r="E34" s="1">
        <v>33</v>
      </c>
      <c r="F34" s="1">
        <v>1</v>
      </c>
      <c r="G34" s="1" t="s">
        <v>11421</v>
      </c>
      <c r="H34" s="1" t="s">
        <v>11424</v>
      </c>
      <c r="I34" s="1">
        <v>2</v>
      </c>
      <c r="L34" s="1">
        <v>1</v>
      </c>
      <c r="M34" s="1" t="s">
        <v>179</v>
      </c>
      <c r="N34" s="1" t="s">
        <v>8725</v>
      </c>
      <c r="S34" s="1" t="s">
        <v>204</v>
      </c>
      <c r="T34" s="1" t="s">
        <v>6633</v>
      </c>
      <c r="U34" s="1" t="s">
        <v>205</v>
      </c>
      <c r="V34" s="1" t="s">
        <v>11708</v>
      </c>
      <c r="Y34" s="1" t="s">
        <v>206</v>
      </c>
      <c r="Z34" s="1" t="s">
        <v>8724</v>
      </c>
      <c r="AC34" s="1">
        <v>32</v>
      </c>
      <c r="AD34" s="1" t="s">
        <v>207</v>
      </c>
      <c r="AE34" s="1" t="s">
        <v>8762</v>
      </c>
    </row>
    <row r="35" spans="1:73" ht="13.5" customHeight="1">
      <c r="A35" s="2" t="str">
        <f t="shared" si="0"/>
        <v>1687_각북면_322</v>
      </c>
      <c r="B35" s="1">
        <v>1687</v>
      </c>
      <c r="C35" s="1" t="s">
        <v>11423</v>
      </c>
      <c r="D35" s="1" t="s">
        <v>11426</v>
      </c>
      <c r="E35" s="1">
        <v>34</v>
      </c>
      <c r="F35" s="1">
        <v>1</v>
      </c>
      <c r="G35" s="1" t="s">
        <v>11421</v>
      </c>
      <c r="H35" s="1" t="s">
        <v>11424</v>
      </c>
      <c r="I35" s="1">
        <v>2</v>
      </c>
      <c r="L35" s="1">
        <v>1</v>
      </c>
      <c r="M35" s="1" t="s">
        <v>179</v>
      </c>
      <c r="N35" s="1" t="s">
        <v>8725</v>
      </c>
      <c r="S35" s="1" t="s">
        <v>208</v>
      </c>
      <c r="T35" s="1" t="s">
        <v>6622</v>
      </c>
      <c r="Y35" s="1" t="s">
        <v>209</v>
      </c>
      <c r="Z35" s="1" t="s">
        <v>8723</v>
      </c>
      <c r="AC35" s="1">
        <v>15</v>
      </c>
      <c r="AD35" s="1" t="s">
        <v>210</v>
      </c>
      <c r="AE35" s="1" t="s">
        <v>7181</v>
      </c>
    </row>
    <row r="36" spans="1:73" ht="13.5" customHeight="1">
      <c r="A36" s="2" t="str">
        <f t="shared" si="0"/>
        <v>1687_각북면_322</v>
      </c>
      <c r="B36" s="1">
        <v>1687</v>
      </c>
      <c r="C36" s="1" t="s">
        <v>11423</v>
      </c>
      <c r="D36" s="1" t="s">
        <v>11426</v>
      </c>
      <c r="E36" s="1">
        <v>35</v>
      </c>
      <c r="F36" s="1">
        <v>1</v>
      </c>
      <c r="G36" s="1" t="s">
        <v>11421</v>
      </c>
      <c r="H36" s="1" t="s">
        <v>11424</v>
      </c>
      <c r="I36" s="1">
        <v>2</v>
      </c>
      <c r="L36" s="1">
        <v>1</v>
      </c>
      <c r="M36" s="1" t="s">
        <v>179</v>
      </c>
      <c r="N36" s="1" t="s">
        <v>8725</v>
      </c>
      <c r="S36" s="1" t="s">
        <v>63</v>
      </c>
      <c r="T36" s="1" t="s">
        <v>6596</v>
      </c>
      <c r="Y36" s="1" t="s">
        <v>6347</v>
      </c>
      <c r="Z36" s="1" t="s">
        <v>7367</v>
      </c>
      <c r="AC36" s="1">
        <v>12</v>
      </c>
      <c r="AD36" s="1" t="s">
        <v>135</v>
      </c>
      <c r="AE36" s="1" t="s">
        <v>8742</v>
      </c>
    </row>
    <row r="37" spans="1:73" ht="13.5" customHeight="1">
      <c r="A37" s="2" t="str">
        <f t="shared" si="0"/>
        <v>1687_각북면_322</v>
      </c>
      <c r="B37" s="1">
        <v>1687</v>
      </c>
      <c r="C37" s="1" t="s">
        <v>11423</v>
      </c>
      <c r="D37" s="1" t="s">
        <v>11426</v>
      </c>
      <c r="E37" s="1">
        <v>36</v>
      </c>
      <c r="F37" s="1">
        <v>1</v>
      </c>
      <c r="G37" s="1" t="s">
        <v>11421</v>
      </c>
      <c r="H37" s="1" t="s">
        <v>11424</v>
      </c>
      <c r="I37" s="1">
        <v>2</v>
      </c>
      <c r="L37" s="1">
        <v>1</v>
      </c>
      <c r="M37" s="1" t="s">
        <v>179</v>
      </c>
      <c r="N37" s="1" t="s">
        <v>8725</v>
      </c>
      <c r="S37" s="1" t="s">
        <v>63</v>
      </c>
      <c r="T37" s="1" t="s">
        <v>6596</v>
      </c>
      <c r="Y37" s="1" t="s">
        <v>211</v>
      </c>
      <c r="Z37" s="1" t="s">
        <v>8722</v>
      </c>
      <c r="AC37" s="1">
        <v>10</v>
      </c>
      <c r="AD37" s="1" t="s">
        <v>212</v>
      </c>
      <c r="AE37" s="1" t="s">
        <v>8778</v>
      </c>
    </row>
    <row r="38" spans="1:73" ht="13.5" customHeight="1">
      <c r="A38" s="2" t="str">
        <f t="shared" si="0"/>
        <v>1687_각북면_322</v>
      </c>
      <c r="B38" s="1">
        <v>1687</v>
      </c>
      <c r="C38" s="1" t="s">
        <v>11423</v>
      </c>
      <c r="D38" s="1" t="s">
        <v>11426</v>
      </c>
      <c r="E38" s="1">
        <v>37</v>
      </c>
      <c r="F38" s="1">
        <v>1</v>
      </c>
      <c r="G38" s="1" t="s">
        <v>11421</v>
      </c>
      <c r="H38" s="1" t="s">
        <v>11424</v>
      </c>
      <c r="I38" s="1">
        <v>2</v>
      </c>
      <c r="L38" s="1">
        <v>1</v>
      </c>
      <c r="M38" s="1" t="s">
        <v>179</v>
      </c>
      <c r="N38" s="1" t="s">
        <v>8725</v>
      </c>
      <c r="S38" s="1" t="s">
        <v>213</v>
      </c>
      <c r="T38" s="1" t="s">
        <v>6660</v>
      </c>
      <c r="U38" s="1" t="s">
        <v>214</v>
      </c>
      <c r="V38" s="1" t="s">
        <v>11496</v>
      </c>
      <c r="Y38" s="1" t="s">
        <v>184</v>
      </c>
      <c r="Z38" s="1" t="s">
        <v>7296</v>
      </c>
      <c r="AC38" s="1">
        <v>97</v>
      </c>
      <c r="AD38" s="1" t="s">
        <v>215</v>
      </c>
      <c r="AE38" s="1" t="s">
        <v>8786</v>
      </c>
    </row>
    <row r="39" spans="1:73" ht="13.5" customHeight="1">
      <c r="A39" s="2" t="str">
        <f t="shared" si="0"/>
        <v>1687_각북면_322</v>
      </c>
      <c r="B39" s="1">
        <v>1687</v>
      </c>
      <c r="C39" s="1" t="s">
        <v>11423</v>
      </c>
      <c r="D39" s="1" t="s">
        <v>11426</v>
      </c>
      <c r="E39" s="1">
        <v>38</v>
      </c>
      <c r="F39" s="1">
        <v>1</v>
      </c>
      <c r="G39" s="1" t="s">
        <v>11421</v>
      </c>
      <c r="H39" s="1" t="s">
        <v>11424</v>
      </c>
      <c r="I39" s="1">
        <v>2</v>
      </c>
      <c r="L39" s="1">
        <v>1</v>
      </c>
      <c r="M39" s="1" t="s">
        <v>179</v>
      </c>
      <c r="N39" s="1" t="s">
        <v>8725</v>
      </c>
      <c r="S39" s="1" t="s">
        <v>63</v>
      </c>
      <c r="T39" s="1" t="s">
        <v>6596</v>
      </c>
      <c r="Y39" s="1" t="s">
        <v>216</v>
      </c>
      <c r="Z39" s="1" t="s">
        <v>7196</v>
      </c>
      <c r="AC39" s="1">
        <v>6</v>
      </c>
      <c r="AD39" s="1" t="s">
        <v>217</v>
      </c>
      <c r="AE39" s="1" t="s">
        <v>8765</v>
      </c>
    </row>
    <row r="40" spans="1:73" ht="13.5" customHeight="1">
      <c r="A40" s="2" t="str">
        <f t="shared" si="0"/>
        <v>1687_각북면_322</v>
      </c>
      <c r="B40" s="1">
        <v>1687</v>
      </c>
      <c r="C40" s="1" t="s">
        <v>11423</v>
      </c>
      <c r="D40" s="1" t="s">
        <v>11426</v>
      </c>
      <c r="E40" s="1">
        <v>39</v>
      </c>
      <c r="F40" s="1">
        <v>1</v>
      </c>
      <c r="G40" s="1" t="s">
        <v>11421</v>
      </c>
      <c r="H40" s="1" t="s">
        <v>11424</v>
      </c>
      <c r="I40" s="1">
        <v>2</v>
      </c>
      <c r="L40" s="1">
        <v>2</v>
      </c>
      <c r="M40" s="1" t="s">
        <v>219</v>
      </c>
      <c r="N40" s="1" t="s">
        <v>8488</v>
      </c>
      <c r="T40" s="1" t="s">
        <v>11527</v>
      </c>
      <c r="U40" s="1" t="s">
        <v>218</v>
      </c>
      <c r="V40" s="1" t="s">
        <v>6718</v>
      </c>
      <c r="Y40" s="1" t="s">
        <v>219</v>
      </c>
      <c r="Z40" s="1" t="s">
        <v>8488</v>
      </c>
      <c r="AC40" s="1">
        <v>60</v>
      </c>
      <c r="AD40" s="1" t="s">
        <v>220</v>
      </c>
      <c r="AE40" s="1" t="s">
        <v>8764</v>
      </c>
      <c r="AJ40" s="1" t="s">
        <v>17</v>
      </c>
      <c r="AK40" s="1" t="s">
        <v>8918</v>
      </c>
      <c r="AL40" s="1" t="s">
        <v>41</v>
      </c>
      <c r="AM40" s="1" t="s">
        <v>11911</v>
      </c>
      <c r="AN40" s="1" t="s">
        <v>158</v>
      </c>
      <c r="AO40" s="1" t="s">
        <v>8931</v>
      </c>
      <c r="AR40" s="1" t="s">
        <v>221</v>
      </c>
      <c r="AS40" s="1" t="s">
        <v>9213</v>
      </c>
      <c r="AT40" s="1" t="s">
        <v>44</v>
      </c>
      <c r="AU40" s="1" t="s">
        <v>6728</v>
      </c>
      <c r="AV40" s="1" t="s">
        <v>222</v>
      </c>
      <c r="AW40" s="1" t="s">
        <v>8105</v>
      </c>
      <c r="BB40" s="1" t="s">
        <v>171</v>
      </c>
      <c r="BC40" s="1" t="s">
        <v>6676</v>
      </c>
      <c r="BD40" s="1" t="s">
        <v>223</v>
      </c>
      <c r="BE40" s="1" t="s">
        <v>9988</v>
      </c>
      <c r="BG40" s="1" t="s">
        <v>44</v>
      </c>
      <c r="BH40" s="1" t="s">
        <v>6728</v>
      </c>
      <c r="BI40" s="1" t="s">
        <v>224</v>
      </c>
      <c r="BJ40" s="1" t="s">
        <v>10405</v>
      </c>
      <c r="BK40" s="1" t="s">
        <v>44</v>
      </c>
      <c r="BL40" s="1" t="s">
        <v>6728</v>
      </c>
      <c r="BM40" s="1" t="s">
        <v>225</v>
      </c>
      <c r="BN40" s="1" t="s">
        <v>10050</v>
      </c>
      <c r="BO40" s="1" t="s">
        <v>121</v>
      </c>
      <c r="BP40" s="1" t="s">
        <v>6667</v>
      </c>
      <c r="BQ40" s="1" t="s">
        <v>226</v>
      </c>
      <c r="BR40" s="1" t="s">
        <v>7561</v>
      </c>
      <c r="BS40" s="1" t="s">
        <v>227</v>
      </c>
      <c r="BT40" s="1" t="s">
        <v>8859</v>
      </c>
    </row>
    <row r="41" spans="1:73" ht="13.5" customHeight="1">
      <c r="A41" s="2" t="str">
        <f t="shared" si="0"/>
        <v>1687_각북면_322</v>
      </c>
      <c r="B41" s="1">
        <v>1687</v>
      </c>
      <c r="C41" s="1" t="s">
        <v>11423</v>
      </c>
      <c r="D41" s="1" t="s">
        <v>11426</v>
      </c>
      <c r="E41" s="1">
        <v>40</v>
      </c>
      <c r="F41" s="1">
        <v>1</v>
      </c>
      <c r="G41" s="1" t="s">
        <v>11421</v>
      </c>
      <c r="H41" s="1" t="s">
        <v>11424</v>
      </c>
      <c r="I41" s="1">
        <v>2</v>
      </c>
      <c r="L41" s="1">
        <v>3</v>
      </c>
      <c r="M41" s="1" t="s">
        <v>12779</v>
      </c>
      <c r="N41" s="1" t="s">
        <v>12780</v>
      </c>
      <c r="T41" s="1" t="s">
        <v>11527</v>
      </c>
      <c r="U41" s="1" t="s">
        <v>228</v>
      </c>
      <c r="V41" s="1" t="s">
        <v>6971</v>
      </c>
      <c r="W41" s="1" t="s">
        <v>167</v>
      </c>
      <c r="X41" s="1" t="s">
        <v>8644</v>
      </c>
      <c r="Y41" s="1" t="s">
        <v>229</v>
      </c>
      <c r="Z41" s="1" t="s">
        <v>7561</v>
      </c>
      <c r="AC41" s="1">
        <v>52</v>
      </c>
      <c r="AD41" s="1" t="s">
        <v>230</v>
      </c>
      <c r="AE41" s="1" t="s">
        <v>8790</v>
      </c>
      <c r="AJ41" s="1" t="s">
        <v>17</v>
      </c>
      <c r="AK41" s="1" t="s">
        <v>8918</v>
      </c>
      <c r="AL41" s="1" t="s">
        <v>158</v>
      </c>
      <c r="AM41" s="1" t="s">
        <v>8931</v>
      </c>
      <c r="AT41" s="1" t="s">
        <v>42</v>
      </c>
      <c r="AU41" s="1" t="s">
        <v>6735</v>
      </c>
      <c r="AV41" s="1" t="s">
        <v>231</v>
      </c>
      <c r="AW41" s="1" t="s">
        <v>8440</v>
      </c>
      <c r="BG41" s="1" t="s">
        <v>82</v>
      </c>
      <c r="BH41" s="1" t="s">
        <v>9231</v>
      </c>
      <c r="BI41" s="1" t="s">
        <v>232</v>
      </c>
      <c r="BJ41" s="1" t="s">
        <v>12296</v>
      </c>
      <c r="BK41" s="1" t="s">
        <v>54</v>
      </c>
      <c r="BL41" s="1" t="s">
        <v>6714</v>
      </c>
      <c r="BM41" s="1" t="s">
        <v>233</v>
      </c>
      <c r="BN41" s="1" t="s">
        <v>10755</v>
      </c>
      <c r="BO41" s="1" t="s">
        <v>44</v>
      </c>
      <c r="BP41" s="1" t="s">
        <v>6728</v>
      </c>
      <c r="BQ41" s="1" t="s">
        <v>234</v>
      </c>
      <c r="BR41" s="1" t="s">
        <v>11228</v>
      </c>
      <c r="BS41" s="1" t="s">
        <v>227</v>
      </c>
      <c r="BT41" s="1" t="s">
        <v>8859</v>
      </c>
      <c r="BU41" s="1" t="s">
        <v>11264</v>
      </c>
    </row>
    <row r="42" spans="1:73" ht="13.5" customHeight="1">
      <c r="A42" s="2" t="str">
        <f t="shared" si="0"/>
        <v>1687_각북면_322</v>
      </c>
      <c r="B42" s="1">
        <v>1687</v>
      </c>
      <c r="C42" s="1" t="s">
        <v>11423</v>
      </c>
      <c r="D42" s="1" t="s">
        <v>11426</v>
      </c>
      <c r="E42" s="1">
        <v>41</v>
      </c>
      <c r="F42" s="1">
        <v>1</v>
      </c>
      <c r="G42" s="1" t="s">
        <v>11421</v>
      </c>
      <c r="H42" s="1" t="s">
        <v>11424</v>
      </c>
      <c r="I42" s="1">
        <v>2</v>
      </c>
      <c r="L42" s="1">
        <v>3</v>
      </c>
      <c r="M42" s="1" t="s">
        <v>12779</v>
      </c>
      <c r="N42" s="1" t="s">
        <v>12780</v>
      </c>
      <c r="S42" s="1" t="s">
        <v>49</v>
      </c>
      <c r="T42" s="1" t="s">
        <v>4842</v>
      </c>
      <c r="U42" s="1" t="s">
        <v>115</v>
      </c>
      <c r="V42" s="1" t="s">
        <v>6665</v>
      </c>
      <c r="Y42" s="1" t="s">
        <v>235</v>
      </c>
      <c r="Z42" s="1" t="s">
        <v>8721</v>
      </c>
      <c r="AF42" s="1" t="s">
        <v>74</v>
      </c>
      <c r="AG42" s="1" t="s">
        <v>8800</v>
      </c>
    </row>
    <row r="43" spans="1:73" ht="13.5" customHeight="1">
      <c r="A43" s="2" t="str">
        <f t="shared" si="0"/>
        <v>1687_각북면_322</v>
      </c>
      <c r="B43" s="1">
        <v>1687</v>
      </c>
      <c r="C43" s="1" t="s">
        <v>11423</v>
      </c>
      <c r="D43" s="1" t="s">
        <v>11426</v>
      </c>
      <c r="E43" s="1">
        <v>42</v>
      </c>
      <c r="F43" s="1">
        <v>1</v>
      </c>
      <c r="G43" s="1" t="s">
        <v>11421</v>
      </c>
      <c r="H43" s="1" t="s">
        <v>11424</v>
      </c>
      <c r="I43" s="1">
        <v>2</v>
      </c>
      <c r="L43" s="1">
        <v>3</v>
      </c>
      <c r="M43" s="1" t="s">
        <v>12779</v>
      </c>
      <c r="N43" s="1" t="s">
        <v>12780</v>
      </c>
      <c r="S43" s="1" t="s">
        <v>236</v>
      </c>
      <c r="T43" s="1" t="s">
        <v>6602</v>
      </c>
      <c r="U43" s="1" t="s">
        <v>50</v>
      </c>
      <c r="V43" s="1" t="s">
        <v>11472</v>
      </c>
      <c r="W43" s="1" t="s">
        <v>237</v>
      </c>
      <c r="X43" s="1" t="s">
        <v>6977</v>
      </c>
      <c r="Y43" s="1" t="s">
        <v>140</v>
      </c>
      <c r="Z43" s="1" t="s">
        <v>7100</v>
      </c>
      <c r="AC43" s="1">
        <v>29</v>
      </c>
      <c r="AD43" s="1" t="s">
        <v>238</v>
      </c>
      <c r="AE43" s="1" t="s">
        <v>8751</v>
      </c>
      <c r="AF43" s="1" t="s">
        <v>156</v>
      </c>
      <c r="AG43" s="1" t="s">
        <v>8798</v>
      </c>
      <c r="AJ43" s="1" t="s">
        <v>17</v>
      </c>
      <c r="AK43" s="1" t="s">
        <v>8918</v>
      </c>
      <c r="AL43" s="1" t="s">
        <v>239</v>
      </c>
      <c r="AM43" s="1" t="s">
        <v>8877</v>
      </c>
      <c r="AT43" s="1" t="s">
        <v>44</v>
      </c>
      <c r="AU43" s="1" t="s">
        <v>6728</v>
      </c>
      <c r="AV43" s="1" t="s">
        <v>240</v>
      </c>
      <c r="AW43" s="1" t="s">
        <v>9801</v>
      </c>
      <c r="BG43" s="1" t="s">
        <v>44</v>
      </c>
      <c r="BH43" s="1" t="s">
        <v>6728</v>
      </c>
      <c r="BI43" s="1" t="s">
        <v>241</v>
      </c>
      <c r="BJ43" s="1" t="s">
        <v>7831</v>
      </c>
      <c r="BK43" s="1" t="s">
        <v>144</v>
      </c>
      <c r="BL43" s="1" t="s">
        <v>6759</v>
      </c>
      <c r="BM43" s="1" t="s">
        <v>242</v>
      </c>
      <c r="BN43" s="1" t="s">
        <v>10547</v>
      </c>
      <c r="BO43" s="1" t="s">
        <v>144</v>
      </c>
      <c r="BP43" s="1" t="s">
        <v>6759</v>
      </c>
      <c r="BQ43" s="1" t="s">
        <v>243</v>
      </c>
      <c r="BR43" s="1" t="s">
        <v>12566</v>
      </c>
      <c r="BS43" s="1" t="s">
        <v>244</v>
      </c>
      <c r="BT43" s="1" t="s">
        <v>8945</v>
      </c>
    </row>
    <row r="44" spans="1:73" ht="13.5" customHeight="1">
      <c r="A44" s="2" t="str">
        <f t="shared" si="0"/>
        <v>1687_각북면_322</v>
      </c>
      <c r="B44" s="1">
        <v>1687</v>
      </c>
      <c r="C44" s="1" t="s">
        <v>11423</v>
      </c>
      <c r="D44" s="1" t="s">
        <v>11426</v>
      </c>
      <c r="E44" s="1">
        <v>43</v>
      </c>
      <c r="F44" s="1">
        <v>1</v>
      </c>
      <c r="G44" s="1" t="s">
        <v>11421</v>
      </c>
      <c r="H44" s="1" t="s">
        <v>11424</v>
      </c>
      <c r="I44" s="1">
        <v>2</v>
      </c>
      <c r="L44" s="1">
        <v>3</v>
      </c>
      <c r="M44" s="1" t="s">
        <v>12779</v>
      </c>
      <c r="N44" s="1" t="s">
        <v>12780</v>
      </c>
      <c r="S44" s="1" t="s">
        <v>245</v>
      </c>
      <c r="T44" s="1" t="s">
        <v>6625</v>
      </c>
      <c r="Y44" s="1" t="s">
        <v>246</v>
      </c>
      <c r="Z44" s="1" t="s">
        <v>7492</v>
      </c>
      <c r="AC44" s="1">
        <v>36</v>
      </c>
      <c r="AD44" s="1" t="s">
        <v>52</v>
      </c>
      <c r="AE44" s="1" t="s">
        <v>8766</v>
      </c>
    </row>
    <row r="45" spans="1:73" ht="13.5" customHeight="1">
      <c r="A45" s="2" t="str">
        <f t="shared" si="0"/>
        <v>1687_각북면_322</v>
      </c>
      <c r="B45" s="1">
        <v>1687</v>
      </c>
      <c r="C45" s="1" t="s">
        <v>11423</v>
      </c>
      <c r="D45" s="1" t="s">
        <v>11426</v>
      </c>
      <c r="E45" s="1">
        <v>44</v>
      </c>
      <c r="F45" s="1">
        <v>1</v>
      </c>
      <c r="G45" s="1" t="s">
        <v>11421</v>
      </c>
      <c r="H45" s="1" t="s">
        <v>11424</v>
      </c>
      <c r="I45" s="1">
        <v>2</v>
      </c>
      <c r="L45" s="1">
        <v>3</v>
      </c>
      <c r="M45" s="1" t="s">
        <v>12779</v>
      </c>
      <c r="N45" s="1" t="s">
        <v>12780</v>
      </c>
      <c r="S45" s="1" t="s">
        <v>63</v>
      </c>
      <c r="T45" s="1" t="s">
        <v>6596</v>
      </c>
      <c r="Y45" s="1" t="s">
        <v>247</v>
      </c>
      <c r="Z45" s="1" t="s">
        <v>7495</v>
      </c>
      <c r="AC45" s="1">
        <v>14</v>
      </c>
      <c r="AD45" s="1" t="s">
        <v>248</v>
      </c>
      <c r="AE45" s="1" t="s">
        <v>8745</v>
      </c>
    </row>
    <row r="46" spans="1:73" ht="13.5" customHeight="1">
      <c r="A46" s="2" t="str">
        <f t="shared" si="0"/>
        <v>1687_각북면_322</v>
      </c>
      <c r="B46" s="1">
        <v>1687</v>
      </c>
      <c r="C46" s="1" t="s">
        <v>11423</v>
      </c>
      <c r="D46" s="1" t="s">
        <v>11426</v>
      </c>
      <c r="E46" s="1">
        <v>45</v>
      </c>
      <c r="F46" s="1">
        <v>1</v>
      </c>
      <c r="G46" s="1" t="s">
        <v>11421</v>
      </c>
      <c r="H46" s="1" t="s">
        <v>11424</v>
      </c>
      <c r="I46" s="1">
        <v>2</v>
      </c>
      <c r="L46" s="1">
        <v>3</v>
      </c>
      <c r="M46" s="1" t="s">
        <v>12779</v>
      </c>
      <c r="N46" s="1" t="s">
        <v>12780</v>
      </c>
      <c r="S46" s="1" t="s">
        <v>72</v>
      </c>
      <c r="T46" s="1" t="s">
        <v>6595</v>
      </c>
      <c r="U46" s="1" t="s">
        <v>249</v>
      </c>
      <c r="V46" s="1" t="s">
        <v>6970</v>
      </c>
      <c r="Y46" s="1" t="s">
        <v>250</v>
      </c>
      <c r="Z46" s="1" t="s">
        <v>8720</v>
      </c>
      <c r="AC46" s="1">
        <v>23</v>
      </c>
      <c r="AD46" s="1" t="s">
        <v>251</v>
      </c>
      <c r="AE46" s="1" t="s">
        <v>8777</v>
      </c>
    </row>
    <row r="47" spans="1:73" ht="13.5" customHeight="1">
      <c r="A47" s="2" t="str">
        <f t="shared" si="0"/>
        <v>1687_각북면_322</v>
      </c>
      <c r="B47" s="1">
        <v>1687</v>
      </c>
      <c r="C47" s="1" t="s">
        <v>11423</v>
      </c>
      <c r="D47" s="1" t="s">
        <v>11426</v>
      </c>
      <c r="E47" s="1">
        <v>46</v>
      </c>
      <c r="F47" s="1">
        <v>1</v>
      </c>
      <c r="G47" s="1" t="s">
        <v>11421</v>
      </c>
      <c r="H47" s="1" t="s">
        <v>11424</v>
      </c>
      <c r="I47" s="1">
        <v>2</v>
      </c>
      <c r="L47" s="1">
        <v>3</v>
      </c>
      <c r="M47" s="1" t="s">
        <v>12779</v>
      </c>
      <c r="N47" s="1" t="s">
        <v>12780</v>
      </c>
      <c r="S47" s="1" t="s">
        <v>63</v>
      </c>
      <c r="T47" s="1" t="s">
        <v>6596</v>
      </c>
      <c r="Y47" s="1" t="s">
        <v>252</v>
      </c>
      <c r="Z47" s="1" t="s">
        <v>8569</v>
      </c>
      <c r="AC47" s="1">
        <v>9</v>
      </c>
      <c r="AD47" s="1" t="s">
        <v>253</v>
      </c>
      <c r="AE47" s="1" t="s">
        <v>8793</v>
      </c>
    </row>
    <row r="48" spans="1:73" ht="13.5" customHeight="1">
      <c r="A48" s="2" t="str">
        <f t="shared" si="0"/>
        <v>1687_각북면_322</v>
      </c>
      <c r="B48" s="1">
        <v>1687</v>
      </c>
      <c r="C48" s="1" t="s">
        <v>11423</v>
      </c>
      <c r="D48" s="1" t="s">
        <v>11426</v>
      </c>
      <c r="E48" s="1">
        <v>47</v>
      </c>
      <c r="F48" s="1">
        <v>1</v>
      </c>
      <c r="G48" s="1" t="s">
        <v>11421</v>
      </c>
      <c r="H48" s="1" t="s">
        <v>11424</v>
      </c>
      <c r="I48" s="1">
        <v>2</v>
      </c>
      <c r="L48" s="1">
        <v>4</v>
      </c>
      <c r="M48" s="1" t="s">
        <v>255</v>
      </c>
      <c r="N48" s="1" t="s">
        <v>8719</v>
      </c>
      <c r="O48" s="1" t="s">
        <v>6</v>
      </c>
      <c r="P48" s="1" t="s">
        <v>6577</v>
      </c>
      <c r="T48" s="1" t="s">
        <v>11527</v>
      </c>
      <c r="U48" s="1" t="s">
        <v>254</v>
      </c>
      <c r="V48" s="1" t="s">
        <v>6958</v>
      </c>
      <c r="Y48" s="1" t="s">
        <v>255</v>
      </c>
      <c r="Z48" s="1" t="s">
        <v>8719</v>
      </c>
      <c r="AC48" s="1">
        <v>52</v>
      </c>
      <c r="AD48" s="1" t="s">
        <v>230</v>
      </c>
      <c r="AE48" s="1" t="s">
        <v>8790</v>
      </c>
      <c r="AJ48" s="1" t="s">
        <v>17</v>
      </c>
      <c r="AK48" s="1" t="s">
        <v>8918</v>
      </c>
      <c r="AL48" s="1" t="s">
        <v>227</v>
      </c>
      <c r="AM48" s="1" t="s">
        <v>8859</v>
      </c>
      <c r="AN48" s="1" t="s">
        <v>118</v>
      </c>
      <c r="AO48" s="1" t="s">
        <v>8999</v>
      </c>
      <c r="AR48" s="1" t="s">
        <v>256</v>
      </c>
      <c r="AS48" s="1" t="s">
        <v>12062</v>
      </c>
      <c r="AT48" s="1" t="s">
        <v>121</v>
      </c>
      <c r="AU48" s="1" t="s">
        <v>6667</v>
      </c>
      <c r="AV48" s="1" t="s">
        <v>257</v>
      </c>
      <c r="AW48" s="1" t="s">
        <v>12193</v>
      </c>
      <c r="BB48" s="1" t="s">
        <v>171</v>
      </c>
      <c r="BC48" s="1" t="s">
        <v>6676</v>
      </c>
      <c r="BD48" s="1" t="s">
        <v>6348</v>
      </c>
      <c r="BE48" s="1" t="s">
        <v>7091</v>
      </c>
      <c r="BG48" s="1" t="s">
        <v>121</v>
      </c>
      <c r="BH48" s="1" t="s">
        <v>6667</v>
      </c>
      <c r="BI48" s="1" t="s">
        <v>258</v>
      </c>
      <c r="BJ48" s="1" t="s">
        <v>8115</v>
      </c>
      <c r="BK48" s="1" t="s">
        <v>121</v>
      </c>
      <c r="BL48" s="1" t="s">
        <v>6667</v>
      </c>
      <c r="BM48" s="1" t="s">
        <v>259</v>
      </c>
      <c r="BN48" s="1" t="s">
        <v>10754</v>
      </c>
      <c r="BO48" s="1" t="s">
        <v>121</v>
      </c>
      <c r="BP48" s="1" t="s">
        <v>6667</v>
      </c>
      <c r="BQ48" s="1" t="s">
        <v>260</v>
      </c>
      <c r="BR48" s="1" t="s">
        <v>11227</v>
      </c>
      <c r="BS48" s="1" t="s">
        <v>59</v>
      </c>
      <c r="BT48" s="1" t="s">
        <v>8921</v>
      </c>
    </row>
    <row r="49" spans="1:73" ht="13.5" customHeight="1">
      <c r="A49" s="2" t="str">
        <f t="shared" si="0"/>
        <v>1687_각북면_322</v>
      </c>
      <c r="B49" s="1">
        <v>1687</v>
      </c>
      <c r="C49" s="1" t="s">
        <v>11423</v>
      </c>
      <c r="D49" s="1" t="s">
        <v>11426</v>
      </c>
      <c r="E49" s="1">
        <v>48</v>
      </c>
      <c r="F49" s="1">
        <v>1</v>
      </c>
      <c r="G49" s="1" t="s">
        <v>11421</v>
      </c>
      <c r="H49" s="1" t="s">
        <v>11424</v>
      </c>
      <c r="I49" s="1">
        <v>2</v>
      </c>
      <c r="L49" s="1">
        <v>4</v>
      </c>
      <c r="M49" s="1" t="s">
        <v>255</v>
      </c>
      <c r="N49" s="1" t="s">
        <v>8719</v>
      </c>
      <c r="S49" s="1" t="s">
        <v>261</v>
      </c>
      <c r="T49" s="1" t="s">
        <v>6605</v>
      </c>
      <c r="U49" s="1" t="s">
        <v>171</v>
      </c>
      <c r="V49" s="1" t="s">
        <v>6676</v>
      </c>
      <c r="Y49" s="1" t="s">
        <v>6348</v>
      </c>
      <c r="Z49" s="1" t="s">
        <v>7091</v>
      </c>
      <c r="AC49" s="1">
        <v>70</v>
      </c>
      <c r="AD49" s="1" t="s">
        <v>212</v>
      </c>
      <c r="AE49" s="1" t="s">
        <v>8778</v>
      </c>
      <c r="AJ49" s="1" t="s">
        <v>17</v>
      </c>
      <c r="AK49" s="1" t="s">
        <v>8918</v>
      </c>
      <c r="AL49" s="1" t="s">
        <v>59</v>
      </c>
      <c r="AM49" s="1" t="s">
        <v>8921</v>
      </c>
    </row>
    <row r="50" spans="1:73" ht="13.5" customHeight="1">
      <c r="A50" s="2" t="str">
        <f t="shared" ref="A50:A81" si="1">HYPERLINK("http://kyu.snu.ac.kr/sdhj/index.jsp?type=hj/GK14817_00IH_0001_0323.jpg","1687_각북면_323")</f>
        <v>1687_각북면_323</v>
      </c>
      <c r="B50" s="1">
        <v>1687</v>
      </c>
      <c r="C50" s="1" t="s">
        <v>11423</v>
      </c>
      <c r="D50" s="1" t="s">
        <v>11426</v>
      </c>
      <c r="E50" s="1">
        <v>49</v>
      </c>
      <c r="F50" s="1">
        <v>1</v>
      </c>
      <c r="G50" s="1" t="s">
        <v>11421</v>
      </c>
      <c r="H50" s="1" t="s">
        <v>11424</v>
      </c>
      <c r="I50" s="1">
        <v>2</v>
      </c>
      <c r="L50" s="1">
        <v>5</v>
      </c>
      <c r="M50" s="1" t="s">
        <v>12781</v>
      </c>
      <c r="N50" s="1" t="s">
        <v>12782</v>
      </c>
      <c r="Q50" s="1" t="s">
        <v>262</v>
      </c>
      <c r="R50" s="1" t="s">
        <v>6592</v>
      </c>
      <c r="T50" s="1" t="s">
        <v>11527</v>
      </c>
      <c r="U50" s="1" t="s">
        <v>119</v>
      </c>
      <c r="V50" s="1" t="s">
        <v>6694</v>
      </c>
      <c r="W50" s="1" t="s">
        <v>107</v>
      </c>
      <c r="X50" s="1" t="s">
        <v>6975</v>
      </c>
      <c r="Y50" s="1" t="s">
        <v>263</v>
      </c>
      <c r="Z50" s="1" t="s">
        <v>8718</v>
      </c>
      <c r="AC50" s="1">
        <v>21</v>
      </c>
      <c r="AD50" s="1" t="s">
        <v>264</v>
      </c>
      <c r="AE50" s="1" t="s">
        <v>8750</v>
      </c>
      <c r="AJ50" s="1" t="s">
        <v>17</v>
      </c>
      <c r="AK50" s="1" t="s">
        <v>8918</v>
      </c>
      <c r="AL50" s="1" t="s">
        <v>109</v>
      </c>
      <c r="AM50" s="1" t="s">
        <v>8937</v>
      </c>
      <c r="AT50" s="1" t="s">
        <v>265</v>
      </c>
      <c r="AU50" s="1" t="s">
        <v>11626</v>
      </c>
      <c r="AV50" s="1" t="s">
        <v>266</v>
      </c>
      <c r="AW50" s="1" t="s">
        <v>9800</v>
      </c>
      <c r="BG50" s="1" t="s">
        <v>267</v>
      </c>
      <c r="BH50" s="1" t="s">
        <v>9217</v>
      </c>
      <c r="BI50" s="1" t="s">
        <v>12276</v>
      </c>
      <c r="BJ50" s="1" t="s">
        <v>12277</v>
      </c>
      <c r="BK50" s="1" t="s">
        <v>268</v>
      </c>
      <c r="BL50" s="1" t="s">
        <v>12275</v>
      </c>
      <c r="BM50" s="1" t="s">
        <v>269</v>
      </c>
      <c r="BN50" s="1" t="s">
        <v>7222</v>
      </c>
      <c r="BO50" s="1" t="s">
        <v>270</v>
      </c>
      <c r="BP50" s="1" t="s">
        <v>9036</v>
      </c>
      <c r="BQ50" s="1" t="s">
        <v>271</v>
      </c>
      <c r="BR50" s="1" t="s">
        <v>11226</v>
      </c>
      <c r="BS50" s="1" t="s">
        <v>159</v>
      </c>
      <c r="BT50" s="1" t="s">
        <v>8879</v>
      </c>
    </row>
    <row r="51" spans="1:73" ht="13.5" customHeight="1">
      <c r="A51" s="2" t="str">
        <f t="shared" si="1"/>
        <v>1687_각북면_323</v>
      </c>
      <c r="B51" s="1">
        <v>1687</v>
      </c>
      <c r="C51" s="1" t="s">
        <v>11423</v>
      </c>
      <c r="D51" s="1" t="s">
        <v>11426</v>
      </c>
      <c r="E51" s="1">
        <v>50</v>
      </c>
      <c r="F51" s="1">
        <v>1</v>
      </c>
      <c r="G51" s="1" t="s">
        <v>11421</v>
      </c>
      <c r="H51" s="1" t="s">
        <v>11424</v>
      </c>
      <c r="I51" s="1">
        <v>2</v>
      </c>
      <c r="L51" s="1">
        <v>5</v>
      </c>
      <c r="M51" s="1" t="s">
        <v>12781</v>
      </c>
      <c r="N51" s="1" t="s">
        <v>12782</v>
      </c>
      <c r="S51" s="1" t="s">
        <v>261</v>
      </c>
      <c r="T51" s="1" t="s">
        <v>6605</v>
      </c>
      <c r="W51" s="1" t="s">
        <v>272</v>
      </c>
      <c r="X51" s="1" t="s">
        <v>6993</v>
      </c>
      <c r="Y51" s="1" t="s">
        <v>273</v>
      </c>
      <c r="Z51" s="1" t="s">
        <v>7193</v>
      </c>
      <c r="AC51" s="1">
        <v>61</v>
      </c>
      <c r="AD51" s="1" t="s">
        <v>274</v>
      </c>
      <c r="AE51" s="1" t="s">
        <v>8770</v>
      </c>
      <c r="AJ51" s="1" t="s">
        <v>17</v>
      </c>
      <c r="AK51" s="1" t="s">
        <v>8918</v>
      </c>
      <c r="AL51" s="1" t="s">
        <v>159</v>
      </c>
      <c r="AM51" s="1" t="s">
        <v>8879</v>
      </c>
    </row>
    <row r="52" spans="1:73" ht="13.5" customHeight="1">
      <c r="A52" s="2" t="str">
        <f t="shared" si="1"/>
        <v>1687_각북면_323</v>
      </c>
      <c r="B52" s="1">
        <v>1687</v>
      </c>
      <c r="C52" s="1" t="s">
        <v>11423</v>
      </c>
      <c r="D52" s="1" t="s">
        <v>11426</v>
      </c>
      <c r="E52" s="1">
        <v>51</v>
      </c>
      <c r="F52" s="1">
        <v>1</v>
      </c>
      <c r="G52" s="1" t="s">
        <v>11421</v>
      </c>
      <c r="H52" s="1" t="s">
        <v>11424</v>
      </c>
      <c r="I52" s="1">
        <v>2</v>
      </c>
      <c r="L52" s="1">
        <v>5</v>
      </c>
      <c r="M52" s="1" t="s">
        <v>12781</v>
      </c>
      <c r="N52" s="1" t="s">
        <v>12782</v>
      </c>
      <c r="T52" s="1" t="s">
        <v>11563</v>
      </c>
      <c r="U52" s="1" t="s">
        <v>275</v>
      </c>
      <c r="V52" s="1" t="s">
        <v>6693</v>
      </c>
      <c r="Y52" s="1" t="s">
        <v>276</v>
      </c>
      <c r="Z52" s="1" t="s">
        <v>8717</v>
      </c>
      <c r="AC52" s="1">
        <v>54</v>
      </c>
      <c r="AD52" s="1" t="s">
        <v>80</v>
      </c>
      <c r="AE52" s="1" t="s">
        <v>8749</v>
      </c>
      <c r="AT52" s="1" t="s">
        <v>121</v>
      </c>
      <c r="AU52" s="1" t="s">
        <v>6667</v>
      </c>
      <c r="AV52" s="1" t="s">
        <v>11265</v>
      </c>
      <c r="AW52" s="1" t="s">
        <v>11676</v>
      </c>
      <c r="BB52" s="1" t="s">
        <v>171</v>
      </c>
      <c r="BC52" s="1" t="s">
        <v>6676</v>
      </c>
      <c r="BD52" s="1" t="s">
        <v>277</v>
      </c>
      <c r="BE52" s="1" t="s">
        <v>7783</v>
      </c>
    </row>
    <row r="53" spans="1:73" ht="13.5" customHeight="1">
      <c r="A53" s="2" t="str">
        <f t="shared" si="1"/>
        <v>1687_각북면_323</v>
      </c>
      <c r="B53" s="1">
        <v>1687</v>
      </c>
      <c r="C53" s="1" t="s">
        <v>11423</v>
      </c>
      <c r="D53" s="1" t="s">
        <v>11426</v>
      </c>
      <c r="E53" s="1">
        <v>52</v>
      </c>
      <c r="F53" s="1">
        <v>1</v>
      </c>
      <c r="G53" s="1" t="s">
        <v>11421</v>
      </c>
      <c r="H53" s="1" t="s">
        <v>11424</v>
      </c>
      <c r="I53" s="1">
        <v>2</v>
      </c>
      <c r="L53" s="1">
        <v>5</v>
      </c>
      <c r="M53" s="1" t="s">
        <v>12781</v>
      </c>
      <c r="N53" s="1" t="s">
        <v>12782</v>
      </c>
      <c r="T53" s="1" t="s">
        <v>11563</v>
      </c>
      <c r="U53" s="1" t="s">
        <v>278</v>
      </c>
      <c r="V53" s="1" t="s">
        <v>6692</v>
      </c>
      <c r="Y53" s="1" t="s">
        <v>279</v>
      </c>
      <c r="Z53" s="1" t="s">
        <v>8118</v>
      </c>
      <c r="AC53" s="1">
        <v>22</v>
      </c>
      <c r="AD53" s="1" t="s">
        <v>11266</v>
      </c>
      <c r="AE53" s="1" t="s">
        <v>11267</v>
      </c>
      <c r="AF53" s="1" t="s">
        <v>156</v>
      </c>
      <c r="AG53" s="1" t="s">
        <v>8798</v>
      </c>
      <c r="AT53" s="1" t="s">
        <v>280</v>
      </c>
      <c r="AU53" s="1" t="s">
        <v>9258</v>
      </c>
      <c r="AW53" s="1" t="s">
        <v>12725</v>
      </c>
      <c r="BB53" s="1" t="s">
        <v>171</v>
      </c>
      <c r="BC53" s="1" t="s">
        <v>6676</v>
      </c>
      <c r="BD53" s="1" t="s">
        <v>281</v>
      </c>
      <c r="BE53" s="1" t="s">
        <v>7279</v>
      </c>
      <c r="BF53" s="1" t="s">
        <v>12268</v>
      </c>
    </row>
    <row r="54" spans="1:73" ht="13.5" customHeight="1">
      <c r="A54" s="2" t="str">
        <f t="shared" si="1"/>
        <v>1687_각북면_323</v>
      </c>
      <c r="B54" s="1">
        <v>1687</v>
      </c>
      <c r="C54" s="1" t="s">
        <v>11423</v>
      </c>
      <c r="D54" s="1" t="s">
        <v>11426</v>
      </c>
      <c r="E54" s="1">
        <v>53</v>
      </c>
      <c r="F54" s="1">
        <v>1</v>
      </c>
      <c r="G54" s="1" t="s">
        <v>11421</v>
      </c>
      <c r="H54" s="1" t="s">
        <v>11424</v>
      </c>
      <c r="I54" s="1">
        <v>2</v>
      </c>
      <c r="L54" s="1">
        <v>5</v>
      </c>
      <c r="M54" s="1" t="s">
        <v>12781</v>
      </c>
      <c r="N54" s="1" t="s">
        <v>12782</v>
      </c>
      <c r="T54" s="1" t="s">
        <v>11563</v>
      </c>
      <c r="U54" s="1" t="s">
        <v>275</v>
      </c>
      <c r="V54" s="1" t="s">
        <v>6693</v>
      </c>
      <c r="Y54" s="1" t="s">
        <v>282</v>
      </c>
      <c r="Z54" s="1" t="s">
        <v>7238</v>
      </c>
      <c r="AC54" s="1">
        <v>20</v>
      </c>
      <c r="AD54" s="1" t="s">
        <v>96</v>
      </c>
      <c r="AE54" s="1" t="s">
        <v>8792</v>
      </c>
      <c r="AF54" s="1" t="s">
        <v>156</v>
      </c>
      <c r="AG54" s="1" t="s">
        <v>8798</v>
      </c>
      <c r="AT54" s="1" t="s">
        <v>280</v>
      </c>
      <c r="AU54" s="1" t="s">
        <v>9258</v>
      </c>
      <c r="AW54" s="1" t="s">
        <v>12725</v>
      </c>
      <c r="BB54" s="1" t="s">
        <v>171</v>
      </c>
      <c r="BC54" s="1" t="s">
        <v>6676</v>
      </c>
      <c r="BD54" s="1" t="s">
        <v>281</v>
      </c>
      <c r="BE54" s="1" t="s">
        <v>7279</v>
      </c>
      <c r="BU54" s="1" t="s">
        <v>283</v>
      </c>
    </row>
    <row r="55" spans="1:73" ht="13.5" customHeight="1">
      <c r="A55" s="2" t="str">
        <f t="shared" si="1"/>
        <v>1687_각북면_323</v>
      </c>
      <c r="B55" s="1">
        <v>1687</v>
      </c>
      <c r="C55" s="1" t="s">
        <v>11423</v>
      </c>
      <c r="D55" s="1" t="s">
        <v>11426</v>
      </c>
      <c r="E55" s="1">
        <v>54</v>
      </c>
      <c r="F55" s="1">
        <v>1</v>
      </c>
      <c r="G55" s="1" t="s">
        <v>11421</v>
      </c>
      <c r="H55" s="1" t="s">
        <v>11424</v>
      </c>
      <c r="I55" s="1">
        <v>2</v>
      </c>
      <c r="L55" s="1">
        <v>5</v>
      </c>
      <c r="M55" s="1" t="s">
        <v>12781</v>
      </c>
      <c r="N55" s="1" t="s">
        <v>12782</v>
      </c>
      <c r="S55" s="1" t="s">
        <v>284</v>
      </c>
      <c r="T55" s="1" t="s">
        <v>6617</v>
      </c>
      <c r="Y55" s="1" t="s">
        <v>281</v>
      </c>
      <c r="Z55" s="1" t="s">
        <v>7279</v>
      </c>
      <c r="AC55" s="1">
        <v>52</v>
      </c>
      <c r="AD55" s="1" t="s">
        <v>230</v>
      </c>
      <c r="AE55" s="1" t="s">
        <v>8790</v>
      </c>
      <c r="AF55" s="1" t="s">
        <v>156</v>
      </c>
      <c r="AG55" s="1" t="s">
        <v>8798</v>
      </c>
      <c r="AT55" s="1" t="s">
        <v>285</v>
      </c>
      <c r="AU55" s="1" t="s">
        <v>9218</v>
      </c>
      <c r="AV55" s="1" t="s">
        <v>286</v>
      </c>
      <c r="AW55" s="1" t="s">
        <v>7692</v>
      </c>
      <c r="BB55" s="1" t="s">
        <v>171</v>
      </c>
      <c r="BC55" s="1" t="s">
        <v>6676</v>
      </c>
      <c r="BD55" s="1" t="s">
        <v>287</v>
      </c>
      <c r="BE55" s="1" t="s">
        <v>7157</v>
      </c>
    </row>
    <row r="56" spans="1:73" ht="13.5" customHeight="1">
      <c r="A56" s="2" t="str">
        <f t="shared" si="1"/>
        <v>1687_각북면_323</v>
      </c>
      <c r="B56" s="1">
        <v>1687</v>
      </c>
      <c r="C56" s="1" t="s">
        <v>11423</v>
      </c>
      <c r="D56" s="1" t="s">
        <v>11426</v>
      </c>
      <c r="E56" s="1">
        <v>55</v>
      </c>
      <c r="F56" s="1">
        <v>1</v>
      </c>
      <c r="G56" s="1" t="s">
        <v>11421</v>
      </c>
      <c r="H56" s="1" t="s">
        <v>11424</v>
      </c>
      <c r="I56" s="1">
        <v>2</v>
      </c>
      <c r="L56" s="1">
        <v>5</v>
      </c>
      <c r="M56" s="1" t="s">
        <v>12781</v>
      </c>
      <c r="N56" s="1" t="s">
        <v>12782</v>
      </c>
      <c r="T56" s="1" t="s">
        <v>11563</v>
      </c>
      <c r="U56" s="1" t="s">
        <v>278</v>
      </c>
      <c r="V56" s="1" t="s">
        <v>6692</v>
      </c>
      <c r="Y56" s="1" t="s">
        <v>288</v>
      </c>
      <c r="Z56" s="1" t="s">
        <v>8716</v>
      </c>
      <c r="AC56" s="1">
        <v>22</v>
      </c>
      <c r="AD56" s="1" t="s">
        <v>203</v>
      </c>
      <c r="AE56" s="1" t="s">
        <v>8760</v>
      </c>
      <c r="AT56" s="1" t="s">
        <v>121</v>
      </c>
      <c r="AU56" s="1" t="s">
        <v>6667</v>
      </c>
      <c r="AV56" s="1" t="s">
        <v>11265</v>
      </c>
      <c r="AW56" s="1" t="s">
        <v>11676</v>
      </c>
      <c r="BB56" s="1" t="s">
        <v>171</v>
      </c>
      <c r="BC56" s="1" t="s">
        <v>6676</v>
      </c>
      <c r="BD56" s="1" t="s">
        <v>277</v>
      </c>
      <c r="BE56" s="1" t="s">
        <v>7783</v>
      </c>
    </row>
    <row r="57" spans="1:73" ht="13.5" customHeight="1">
      <c r="A57" s="2" t="str">
        <f t="shared" si="1"/>
        <v>1687_각북면_323</v>
      </c>
      <c r="B57" s="1">
        <v>1687</v>
      </c>
      <c r="C57" s="1" t="s">
        <v>11423</v>
      </c>
      <c r="D57" s="1" t="s">
        <v>11426</v>
      </c>
      <c r="E57" s="1">
        <v>56</v>
      </c>
      <c r="F57" s="1">
        <v>1</v>
      </c>
      <c r="G57" s="1" t="s">
        <v>11421</v>
      </c>
      <c r="H57" s="1" t="s">
        <v>11424</v>
      </c>
      <c r="I57" s="1">
        <v>2</v>
      </c>
      <c r="L57" s="1">
        <v>5</v>
      </c>
      <c r="M57" s="1" t="s">
        <v>12781</v>
      </c>
      <c r="N57" s="1" t="s">
        <v>12782</v>
      </c>
      <c r="T57" s="1" t="s">
        <v>11563</v>
      </c>
      <c r="U57" s="1" t="s">
        <v>278</v>
      </c>
      <c r="V57" s="1" t="s">
        <v>6692</v>
      </c>
      <c r="Y57" s="1" t="s">
        <v>289</v>
      </c>
      <c r="Z57" s="1" t="s">
        <v>7876</v>
      </c>
      <c r="AC57" s="1">
        <v>59</v>
      </c>
      <c r="AD57" s="1" t="s">
        <v>11268</v>
      </c>
      <c r="AE57" s="1" t="s">
        <v>11269</v>
      </c>
      <c r="AF57" s="1" t="s">
        <v>290</v>
      </c>
      <c r="AG57" s="1" t="s">
        <v>11872</v>
      </c>
      <c r="AT57" s="1" t="s">
        <v>121</v>
      </c>
      <c r="AU57" s="1" t="s">
        <v>6667</v>
      </c>
      <c r="AV57" s="1" t="s">
        <v>291</v>
      </c>
      <c r="AW57" s="1" t="s">
        <v>7866</v>
      </c>
      <c r="BB57" s="1" t="s">
        <v>171</v>
      </c>
      <c r="BC57" s="1" t="s">
        <v>6676</v>
      </c>
      <c r="BD57" s="1" t="s">
        <v>292</v>
      </c>
      <c r="BE57" s="1" t="s">
        <v>7162</v>
      </c>
    </row>
    <row r="58" spans="1:73" ht="13.5" customHeight="1">
      <c r="A58" s="2" t="str">
        <f t="shared" si="1"/>
        <v>1687_각북면_323</v>
      </c>
      <c r="B58" s="1">
        <v>1687</v>
      </c>
      <c r="C58" s="1" t="s">
        <v>11423</v>
      </c>
      <c r="D58" s="1" t="s">
        <v>11426</v>
      </c>
      <c r="E58" s="1">
        <v>57</v>
      </c>
      <c r="F58" s="1">
        <v>1</v>
      </c>
      <c r="G58" s="1" t="s">
        <v>11421</v>
      </c>
      <c r="H58" s="1" t="s">
        <v>11424</v>
      </c>
      <c r="I58" s="1">
        <v>2</v>
      </c>
      <c r="L58" s="1">
        <v>5</v>
      </c>
      <c r="M58" s="1" t="s">
        <v>12781</v>
      </c>
      <c r="N58" s="1" t="s">
        <v>12782</v>
      </c>
      <c r="T58" s="1" t="s">
        <v>11563</v>
      </c>
      <c r="U58" s="1" t="s">
        <v>278</v>
      </c>
      <c r="V58" s="1" t="s">
        <v>6692</v>
      </c>
      <c r="Y58" s="1" t="s">
        <v>293</v>
      </c>
      <c r="Z58" s="1" t="s">
        <v>7069</v>
      </c>
      <c r="AC58" s="1">
        <v>38</v>
      </c>
      <c r="AD58" s="1" t="s">
        <v>294</v>
      </c>
      <c r="AE58" s="1" t="s">
        <v>8781</v>
      </c>
      <c r="AT58" s="1" t="s">
        <v>121</v>
      </c>
      <c r="AU58" s="1" t="s">
        <v>6667</v>
      </c>
      <c r="AV58" s="1" t="s">
        <v>295</v>
      </c>
      <c r="AW58" s="1" t="s">
        <v>8464</v>
      </c>
      <c r="BB58" s="1" t="s">
        <v>171</v>
      </c>
      <c r="BC58" s="1" t="s">
        <v>6676</v>
      </c>
      <c r="BD58" s="1" t="s">
        <v>289</v>
      </c>
      <c r="BE58" s="1" t="s">
        <v>7876</v>
      </c>
      <c r="BF58" s="1" t="s">
        <v>12268</v>
      </c>
    </row>
    <row r="59" spans="1:73" ht="13.5" customHeight="1">
      <c r="A59" s="2" t="str">
        <f t="shared" si="1"/>
        <v>1687_각북면_323</v>
      </c>
      <c r="B59" s="1">
        <v>1687</v>
      </c>
      <c r="C59" s="1" t="s">
        <v>11423</v>
      </c>
      <c r="D59" s="1" t="s">
        <v>11426</v>
      </c>
      <c r="E59" s="1">
        <v>58</v>
      </c>
      <c r="F59" s="1">
        <v>1</v>
      </c>
      <c r="G59" s="1" t="s">
        <v>11421</v>
      </c>
      <c r="H59" s="1" t="s">
        <v>11424</v>
      </c>
      <c r="I59" s="1">
        <v>2</v>
      </c>
      <c r="L59" s="1">
        <v>5</v>
      </c>
      <c r="M59" s="1" t="s">
        <v>12781</v>
      </c>
      <c r="N59" s="1" t="s">
        <v>12782</v>
      </c>
      <c r="T59" s="1" t="s">
        <v>11563</v>
      </c>
      <c r="U59" s="1" t="s">
        <v>275</v>
      </c>
      <c r="V59" s="1" t="s">
        <v>6693</v>
      </c>
      <c r="Y59" s="1" t="s">
        <v>296</v>
      </c>
      <c r="Z59" s="1" t="s">
        <v>8680</v>
      </c>
      <c r="AC59" s="1">
        <v>24</v>
      </c>
      <c r="AD59" s="1" t="s">
        <v>297</v>
      </c>
      <c r="AE59" s="1" t="s">
        <v>8761</v>
      </c>
      <c r="AF59" s="1" t="s">
        <v>290</v>
      </c>
      <c r="AG59" s="1" t="s">
        <v>11872</v>
      </c>
      <c r="AT59" s="1" t="s">
        <v>121</v>
      </c>
      <c r="AU59" s="1" t="s">
        <v>6667</v>
      </c>
      <c r="AV59" s="1" t="s">
        <v>295</v>
      </c>
      <c r="AW59" s="1" t="s">
        <v>8464</v>
      </c>
      <c r="BB59" s="1" t="s">
        <v>171</v>
      </c>
      <c r="BC59" s="1" t="s">
        <v>6676</v>
      </c>
      <c r="BD59" s="1" t="s">
        <v>289</v>
      </c>
      <c r="BE59" s="1" t="s">
        <v>7876</v>
      </c>
      <c r="BF59" s="1" t="s">
        <v>12267</v>
      </c>
    </row>
    <row r="60" spans="1:73" ht="13.5" customHeight="1">
      <c r="A60" s="2" t="str">
        <f t="shared" si="1"/>
        <v>1687_각북면_323</v>
      </c>
      <c r="B60" s="1">
        <v>1687</v>
      </c>
      <c r="C60" s="1" t="s">
        <v>11423</v>
      </c>
      <c r="D60" s="1" t="s">
        <v>11426</v>
      </c>
      <c r="E60" s="1">
        <v>59</v>
      </c>
      <c r="F60" s="1">
        <v>1</v>
      </c>
      <c r="G60" s="1" t="s">
        <v>11421</v>
      </c>
      <c r="H60" s="1" t="s">
        <v>11424</v>
      </c>
      <c r="I60" s="1">
        <v>2</v>
      </c>
      <c r="L60" s="1">
        <v>5</v>
      </c>
      <c r="M60" s="1" t="s">
        <v>12781</v>
      </c>
      <c r="N60" s="1" t="s">
        <v>12782</v>
      </c>
      <c r="T60" s="1" t="s">
        <v>11563</v>
      </c>
      <c r="U60" s="1" t="s">
        <v>278</v>
      </c>
      <c r="V60" s="1" t="s">
        <v>6692</v>
      </c>
      <c r="Y60" s="1" t="s">
        <v>298</v>
      </c>
      <c r="Z60" s="1" t="s">
        <v>8715</v>
      </c>
      <c r="AC60" s="1">
        <v>21</v>
      </c>
      <c r="AD60" s="1" t="s">
        <v>264</v>
      </c>
      <c r="AE60" s="1" t="s">
        <v>8750</v>
      </c>
      <c r="AV60" s="1" t="s">
        <v>299</v>
      </c>
      <c r="AW60" s="1" t="s">
        <v>9799</v>
      </c>
      <c r="BB60" s="1" t="s">
        <v>171</v>
      </c>
      <c r="BC60" s="1" t="s">
        <v>6676</v>
      </c>
      <c r="BD60" s="1" t="s">
        <v>293</v>
      </c>
      <c r="BE60" s="1" t="s">
        <v>7069</v>
      </c>
    </row>
    <row r="61" spans="1:73" ht="13.5" customHeight="1">
      <c r="A61" s="2" t="str">
        <f t="shared" si="1"/>
        <v>1687_각북면_323</v>
      </c>
      <c r="B61" s="1">
        <v>1687</v>
      </c>
      <c r="C61" s="1" t="s">
        <v>11423</v>
      </c>
      <c r="D61" s="1" t="s">
        <v>11426</v>
      </c>
      <c r="E61" s="1">
        <v>60</v>
      </c>
      <c r="F61" s="1">
        <v>1</v>
      </c>
      <c r="G61" s="1" t="s">
        <v>11421</v>
      </c>
      <c r="H61" s="1" t="s">
        <v>11424</v>
      </c>
      <c r="I61" s="1">
        <v>2</v>
      </c>
      <c r="L61" s="1">
        <v>5</v>
      </c>
      <c r="M61" s="1" t="s">
        <v>12781</v>
      </c>
      <c r="N61" s="1" t="s">
        <v>12782</v>
      </c>
      <c r="T61" s="1" t="s">
        <v>11563</v>
      </c>
      <c r="U61" s="1" t="s">
        <v>278</v>
      </c>
      <c r="V61" s="1" t="s">
        <v>6692</v>
      </c>
      <c r="Y61" s="1" t="s">
        <v>300</v>
      </c>
      <c r="Z61" s="1" t="s">
        <v>8156</v>
      </c>
      <c r="AC61" s="1">
        <v>20</v>
      </c>
      <c r="AD61" s="1" t="s">
        <v>96</v>
      </c>
      <c r="AE61" s="1" t="s">
        <v>8792</v>
      </c>
      <c r="AF61" s="1" t="s">
        <v>156</v>
      </c>
      <c r="AG61" s="1" t="s">
        <v>8798</v>
      </c>
      <c r="AT61" s="1" t="s">
        <v>121</v>
      </c>
      <c r="AU61" s="1" t="s">
        <v>6667</v>
      </c>
      <c r="AV61" s="1" t="s">
        <v>296</v>
      </c>
      <c r="AW61" s="1" t="s">
        <v>8680</v>
      </c>
      <c r="BB61" s="1" t="s">
        <v>50</v>
      </c>
      <c r="BC61" s="1" t="s">
        <v>11472</v>
      </c>
      <c r="BD61" s="1" t="s">
        <v>140</v>
      </c>
      <c r="BE61" s="1" t="s">
        <v>7100</v>
      </c>
    </row>
    <row r="62" spans="1:73" ht="13.5" customHeight="1">
      <c r="A62" s="2" t="str">
        <f t="shared" si="1"/>
        <v>1687_각북면_323</v>
      </c>
      <c r="B62" s="1">
        <v>1687</v>
      </c>
      <c r="C62" s="1" t="s">
        <v>11423</v>
      </c>
      <c r="D62" s="1" t="s">
        <v>11426</v>
      </c>
      <c r="E62" s="1">
        <v>61</v>
      </c>
      <c r="F62" s="1">
        <v>1</v>
      </c>
      <c r="G62" s="1" t="s">
        <v>11421</v>
      </c>
      <c r="H62" s="1" t="s">
        <v>11424</v>
      </c>
      <c r="I62" s="1">
        <v>2</v>
      </c>
      <c r="L62" s="1">
        <v>5</v>
      </c>
      <c r="M62" s="1" t="s">
        <v>12781</v>
      </c>
      <c r="N62" s="1" t="s">
        <v>12782</v>
      </c>
      <c r="T62" s="1" t="s">
        <v>11563</v>
      </c>
      <c r="U62" s="1" t="s">
        <v>278</v>
      </c>
      <c r="V62" s="1" t="s">
        <v>6692</v>
      </c>
      <c r="Y62" s="1" t="s">
        <v>301</v>
      </c>
      <c r="Z62" s="1" t="s">
        <v>8714</v>
      </c>
      <c r="AC62" s="1">
        <v>18</v>
      </c>
      <c r="AD62" s="1" t="s">
        <v>302</v>
      </c>
      <c r="AE62" s="1" t="s">
        <v>8785</v>
      </c>
      <c r="AF62" s="1" t="s">
        <v>156</v>
      </c>
      <c r="AG62" s="1" t="s">
        <v>8798</v>
      </c>
      <c r="AT62" s="1" t="s">
        <v>121</v>
      </c>
      <c r="AU62" s="1" t="s">
        <v>6667</v>
      </c>
      <c r="AV62" s="1" t="s">
        <v>296</v>
      </c>
      <c r="AW62" s="1" t="s">
        <v>8680</v>
      </c>
      <c r="BB62" s="1" t="s">
        <v>50</v>
      </c>
      <c r="BC62" s="1" t="s">
        <v>11472</v>
      </c>
      <c r="BD62" s="1" t="s">
        <v>140</v>
      </c>
      <c r="BE62" s="1" t="s">
        <v>7100</v>
      </c>
      <c r="BU62" s="1" t="s">
        <v>303</v>
      </c>
    </row>
    <row r="63" spans="1:73" ht="13.5" customHeight="1">
      <c r="A63" s="2" t="str">
        <f t="shared" si="1"/>
        <v>1687_각북면_323</v>
      </c>
      <c r="B63" s="1">
        <v>1687</v>
      </c>
      <c r="C63" s="1" t="s">
        <v>11423</v>
      </c>
      <c r="D63" s="1" t="s">
        <v>11426</v>
      </c>
      <c r="E63" s="1">
        <v>62</v>
      </c>
      <c r="F63" s="1">
        <v>1</v>
      </c>
      <c r="G63" s="1" t="s">
        <v>11421</v>
      </c>
      <c r="H63" s="1" t="s">
        <v>11424</v>
      </c>
      <c r="I63" s="1">
        <v>2</v>
      </c>
      <c r="L63" s="1">
        <v>5</v>
      </c>
      <c r="M63" s="1" t="s">
        <v>12781</v>
      </c>
      <c r="N63" s="1" t="s">
        <v>12782</v>
      </c>
      <c r="T63" s="1" t="s">
        <v>11563</v>
      </c>
      <c r="U63" s="1" t="s">
        <v>275</v>
      </c>
      <c r="V63" s="1" t="s">
        <v>6693</v>
      </c>
      <c r="Y63" s="1" t="s">
        <v>304</v>
      </c>
      <c r="Z63" s="1" t="s">
        <v>8676</v>
      </c>
      <c r="AC63" s="1">
        <v>21</v>
      </c>
      <c r="AD63" s="1" t="s">
        <v>264</v>
      </c>
      <c r="AE63" s="1" t="s">
        <v>8750</v>
      </c>
      <c r="AF63" s="1" t="s">
        <v>290</v>
      </c>
      <c r="AG63" s="1" t="s">
        <v>11872</v>
      </c>
      <c r="AT63" s="1" t="s">
        <v>285</v>
      </c>
      <c r="AU63" s="1" t="s">
        <v>9218</v>
      </c>
      <c r="AV63" s="1" t="s">
        <v>305</v>
      </c>
      <c r="AW63" s="1" t="s">
        <v>7466</v>
      </c>
      <c r="BB63" s="1" t="s">
        <v>306</v>
      </c>
      <c r="BC63" s="1" t="s">
        <v>6865</v>
      </c>
      <c r="BD63" s="1" t="s">
        <v>307</v>
      </c>
      <c r="BE63" s="1" t="s">
        <v>8677</v>
      </c>
    </row>
    <row r="64" spans="1:73" ht="13.5" customHeight="1">
      <c r="A64" s="2" t="str">
        <f t="shared" si="1"/>
        <v>1687_각북면_323</v>
      </c>
      <c r="B64" s="1">
        <v>1687</v>
      </c>
      <c r="C64" s="1" t="s">
        <v>11423</v>
      </c>
      <c r="D64" s="1" t="s">
        <v>11426</v>
      </c>
      <c r="E64" s="1">
        <v>63</v>
      </c>
      <c r="F64" s="1">
        <v>1</v>
      </c>
      <c r="G64" s="1" t="s">
        <v>11421</v>
      </c>
      <c r="H64" s="1" t="s">
        <v>11424</v>
      </c>
      <c r="I64" s="1">
        <v>2</v>
      </c>
      <c r="L64" s="1">
        <v>5</v>
      </c>
      <c r="M64" s="1" t="s">
        <v>12781</v>
      </c>
      <c r="N64" s="1" t="s">
        <v>12782</v>
      </c>
      <c r="T64" s="1" t="s">
        <v>11563</v>
      </c>
      <c r="U64" s="1" t="s">
        <v>278</v>
      </c>
      <c r="V64" s="1" t="s">
        <v>6692</v>
      </c>
      <c r="Y64" s="1" t="s">
        <v>308</v>
      </c>
      <c r="Z64" s="1" t="s">
        <v>7865</v>
      </c>
      <c r="AC64" s="1">
        <v>2</v>
      </c>
      <c r="AD64" s="1" t="s">
        <v>168</v>
      </c>
      <c r="AE64" s="1" t="s">
        <v>6664</v>
      </c>
      <c r="AF64" s="1" t="s">
        <v>156</v>
      </c>
      <c r="AG64" s="1" t="s">
        <v>8798</v>
      </c>
      <c r="AT64" s="1" t="s">
        <v>121</v>
      </c>
      <c r="AU64" s="1" t="s">
        <v>6667</v>
      </c>
      <c r="AV64" s="1" t="s">
        <v>309</v>
      </c>
      <c r="AW64" s="1" t="s">
        <v>8249</v>
      </c>
      <c r="BB64" s="1" t="s">
        <v>171</v>
      </c>
      <c r="BC64" s="1" t="s">
        <v>6676</v>
      </c>
      <c r="BD64" s="1" t="s">
        <v>293</v>
      </c>
      <c r="BE64" s="1" t="s">
        <v>7069</v>
      </c>
    </row>
    <row r="65" spans="1:72" ht="13.5" customHeight="1">
      <c r="A65" s="2" t="str">
        <f t="shared" si="1"/>
        <v>1687_각북면_323</v>
      </c>
      <c r="B65" s="1">
        <v>1687</v>
      </c>
      <c r="C65" s="1" t="s">
        <v>11423</v>
      </c>
      <c r="D65" s="1" t="s">
        <v>11426</v>
      </c>
      <c r="E65" s="1">
        <v>64</v>
      </c>
      <c r="F65" s="1">
        <v>1</v>
      </c>
      <c r="G65" s="1" t="s">
        <v>11421</v>
      </c>
      <c r="H65" s="1" t="s">
        <v>11424</v>
      </c>
      <c r="I65" s="1">
        <v>3</v>
      </c>
      <c r="J65" s="1" t="s">
        <v>310</v>
      </c>
      <c r="K65" s="1" t="s">
        <v>6575</v>
      </c>
      <c r="L65" s="1">
        <v>1</v>
      </c>
      <c r="M65" s="1" t="s">
        <v>12783</v>
      </c>
      <c r="N65" s="1" t="s">
        <v>12784</v>
      </c>
      <c r="T65" s="1" t="s">
        <v>11527</v>
      </c>
      <c r="U65" s="1" t="s">
        <v>311</v>
      </c>
      <c r="V65" s="1" t="s">
        <v>6969</v>
      </c>
      <c r="W65" s="1" t="s">
        <v>312</v>
      </c>
      <c r="X65" s="1" t="s">
        <v>6997</v>
      </c>
      <c r="Y65" s="1" t="s">
        <v>313</v>
      </c>
      <c r="Z65" s="1" t="s">
        <v>8713</v>
      </c>
      <c r="AC65" s="1">
        <v>52</v>
      </c>
      <c r="AD65" s="1" t="s">
        <v>314</v>
      </c>
      <c r="AE65" s="1" t="s">
        <v>8776</v>
      </c>
      <c r="AJ65" s="1" t="s">
        <v>17</v>
      </c>
      <c r="AK65" s="1" t="s">
        <v>8918</v>
      </c>
      <c r="AL65" s="1" t="s">
        <v>315</v>
      </c>
      <c r="AM65" s="1" t="s">
        <v>8971</v>
      </c>
      <c r="AT65" s="1" t="s">
        <v>316</v>
      </c>
      <c r="AU65" s="1" t="s">
        <v>6840</v>
      </c>
      <c r="AV65" s="1" t="s">
        <v>317</v>
      </c>
      <c r="AW65" s="1" t="s">
        <v>7612</v>
      </c>
      <c r="BG65" s="1" t="s">
        <v>47</v>
      </c>
      <c r="BH65" s="1" t="s">
        <v>9039</v>
      </c>
      <c r="BI65" s="1" t="s">
        <v>318</v>
      </c>
      <c r="BJ65" s="1" t="s">
        <v>9569</v>
      </c>
      <c r="BK65" s="1" t="s">
        <v>47</v>
      </c>
      <c r="BL65" s="1" t="s">
        <v>9039</v>
      </c>
      <c r="BM65" s="1" t="s">
        <v>319</v>
      </c>
      <c r="BN65" s="1" t="s">
        <v>7776</v>
      </c>
      <c r="BO65" s="1" t="s">
        <v>320</v>
      </c>
      <c r="BP65" s="1" t="s">
        <v>6758</v>
      </c>
      <c r="BQ65" s="1" t="s">
        <v>321</v>
      </c>
      <c r="BR65" s="1" t="s">
        <v>11225</v>
      </c>
      <c r="BS65" s="1" t="s">
        <v>59</v>
      </c>
      <c r="BT65" s="1" t="s">
        <v>8921</v>
      </c>
    </row>
    <row r="66" spans="1:72" ht="13.5" customHeight="1">
      <c r="A66" s="2" t="str">
        <f t="shared" si="1"/>
        <v>1687_각북면_323</v>
      </c>
      <c r="B66" s="1">
        <v>1687</v>
      </c>
      <c r="C66" s="1" t="s">
        <v>11423</v>
      </c>
      <c r="D66" s="1" t="s">
        <v>11426</v>
      </c>
      <c r="E66" s="1">
        <v>65</v>
      </c>
      <c r="F66" s="1">
        <v>1</v>
      </c>
      <c r="G66" s="1" t="s">
        <v>11421</v>
      </c>
      <c r="H66" s="1" t="s">
        <v>11424</v>
      </c>
      <c r="I66" s="1">
        <v>3</v>
      </c>
      <c r="L66" s="1">
        <v>1</v>
      </c>
      <c r="M66" s="1" t="s">
        <v>12783</v>
      </c>
      <c r="N66" s="1" t="s">
        <v>12784</v>
      </c>
      <c r="S66" s="1" t="s">
        <v>49</v>
      </c>
      <c r="T66" s="1" t="s">
        <v>4842</v>
      </c>
      <c r="W66" s="1" t="s">
        <v>107</v>
      </c>
      <c r="X66" s="1" t="s">
        <v>6975</v>
      </c>
      <c r="Y66" s="1" t="s">
        <v>140</v>
      </c>
      <c r="Z66" s="1" t="s">
        <v>7100</v>
      </c>
      <c r="AC66" s="1">
        <v>45</v>
      </c>
      <c r="AD66" s="1" t="s">
        <v>141</v>
      </c>
      <c r="AE66" s="1" t="s">
        <v>8758</v>
      </c>
      <c r="AJ66" s="1" t="s">
        <v>17</v>
      </c>
      <c r="AK66" s="1" t="s">
        <v>8918</v>
      </c>
      <c r="AL66" s="1" t="s">
        <v>239</v>
      </c>
      <c r="AM66" s="1" t="s">
        <v>8877</v>
      </c>
      <c r="AT66" s="1" t="s">
        <v>44</v>
      </c>
      <c r="AU66" s="1" t="s">
        <v>6728</v>
      </c>
      <c r="AV66" s="1" t="s">
        <v>13550</v>
      </c>
      <c r="AW66" s="1" t="s">
        <v>11791</v>
      </c>
      <c r="BG66" s="1" t="s">
        <v>144</v>
      </c>
      <c r="BH66" s="1" t="s">
        <v>6759</v>
      </c>
      <c r="BI66" s="1" t="s">
        <v>322</v>
      </c>
      <c r="BJ66" s="1" t="s">
        <v>10196</v>
      </c>
      <c r="BK66" s="1" t="s">
        <v>323</v>
      </c>
      <c r="BL66" s="1" t="s">
        <v>10002</v>
      </c>
      <c r="BM66" s="1" t="s">
        <v>324</v>
      </c>
      <c r="BN66" s="1" t="s">
        <v>10138</v>
      </c>
      <c r="BO66" s="1" t="s">
        <v>44</v>
      </c>
      <c r="BP66" s="1" t="s">
        <v>6728</v>
      </c>
      <c r="BQ66" s="1" t="s">
        <v>325</v>
      </c>
      <c r="BR66" s="1" t="s">
        <v>11224</v>
      </c>
      <c r="BS66" s="1" t="s">
        <v>239</v>
      </c>
      <c r="BT66" s="1" t="s">
        <v>8877</v>
      </c>
    </row>
    <row r="67" spans="1:72" ht="13.5" customHeight="1">
      <c r="A67" s="2" t="str">
        <f t="shared" si="1"/>
        <v>1687_각북면_323</v>
      </c>
      <c r="B67" s="1">
        <v>1687</v>
      </c>
      <c r="C67" s="1" t="s">
        <v>11423</v>
      </c>
      <c r="D67" s="1" t="s">
        <v>11426</v>
      </c>
      <c r="E67" s="1">
        <v>66</v>
      </c>
      <c r="F67" s="1">
        <v>1</v>
      </c>
      <c r="G67" s="1" t="s">
        <v>11421</v>
      </c>
      <c r="H67" s="1" t="s">
        <v>11424</v>
      </c>
      <c r="I67" s="1">
        <v>3</v>
      </c>
      <c r="L67" s="1">
        <v>1</v>
      </c>
      <c r="M67" s="1" t="s">
        <v>12783</v>
      </c>
      <c r="N67" s="1" t="s">
        <v>12784</v>
      </c>
      <c r="S67" s="1" t="s">
        <v>200</v>
      </c>
      <c r="T67" s="1" t="s">
        <v>11584</v>
      </c>
      <c r="U67" s="1" t="s">
        <v>316</v>
      </c>
      <c r="V67" s="1" t="s">
        <v>6840</v>
      </c>
      <c r="Y67" s="1" t="s">
        <v>317</v>
      </c>
      <c r="Z67" s="1" t="s">
        <v>7612</v>
      </c>
      <c r="AF67" s="1" t="s">
        <v>326</v>
      </c>
      <c r="AG67" s="1" t="s">
        <v>8802</v>
      </c>
    </row>
    <row r="68" spans="1:72" ht="13.5" customHeight="1">
      <c r="A68" s="2" t="str">
        <f t="shared" si="1"/>
        <v>1687_각북면_323</v>
      </c>
      <c r="B68" s="1">
        <v>1687</v>
      </c>
      <c r="C68" s="1" t="s">
        <v>11423</v>
      </c>
      <c r="D68" s="1" t="s">
        <v>11426</v>
      </c>
      <c r="E68" s="1">
        <v>67</v>
      </c>
      <c r="F68" s="1">
        <v>1</v>
      </c>
      <c r="G68" s="1" t="s">
        <v>11421</v>
      </c>
      <c r="H68" s="1" t="s">
        <v>11424</v>
      </c>
      <c r="I68" s="1">
        <v>3</v>
      </c>
      <c r="L68" s="1">
        <v>1</v>
      </c>
      <c r="M68" s="1" t="s">
        <v>12783</v>
      </c>
      <c r="N68" s="1" t="s">
        <v>12784</v>
      </c>
      <c r="S68" s="1" t="s">
        <v>67</v>
      </c>
      <c r="T68" s="1" t="s">
        <v>6597</v>
      </c>
      <c r="U68" s="1" t="s">
        <v>327</v>
      </c>
      <c r="V68" s="1" t="s">
        <v>6968</v>
      </c>
      <c r="Y68" s="1" t="s">
        <v>328</v>
      </c>
      <c r="Z68" s="1" t="s">
        <v>8712</v>
      </c>
      <c r="AC68" s="1">
        <v>22</v>
      </c>
      <c r="AD68" s="1" t="s">
        <v>203</v>
      </c>
      <c r="AE68" s="1" t="s">
        <v>8760</v>
      </c>
    </row>
    <row r="69" spans="1:72" ht="13.5" customHeight="1">
      <c r="A69" s="2" t="str">
        <f t="shared" si="1"/>
        <v>1687_각북면_323</v>
      </c>
      <c r="B69" s="1">
        <v>1687</v>
      </c>
      <c r="C69" s="1" t="s">
        <v>11423</v>
      </c>
      <c r="D69" s="1" t="s">
        <v>11426</v>
      </c>
      <c r="E69" s="1">
        <v>68</v>
      </c>
      <c r="F69" s="1">
        <v>1</v>
      </c>
      <c r="G69" s="1" t="s">
        <v>11421</v>
      </c>
      <c r="H69" s="1" t="s">
        <v>11424</v>
      </c>
      <c r="I69" s="1">
        <v>3</v>
      </c>
      <c r="L69" s="1">
        <v>1</v>
      </c>
      <c r="M69" s="1" t="s">
        <v>12783</v>
      </c>
      <c r="N69" s="1" t="s">
        <v>12784</v>
      </c>
      <c r="S69" s="1" t="s">
        <v>329</v>
      </c>
      <c r="T69" s="1" t="s">
        <v>6594</v>
      </c>
      <c r="W69" s="1" t="s">
        <v>330</v>
      </c>
      <c r="X69" s="1" t="s">
        <v>6985</v>
      </c>
      <c r="Y69" s="1" t="s">
        <v>140</v>
      </c>
      <c r="Z69" s="1" t="s">
        <v>7100</v>
      </c>
      <c r="AC69" s="1">
        <v>20</v>
      </c>
      <c r="AD69" s="1" t="s">
        <v>96</v>
      </c>
      <c r="AE69" s="1" t="s">
        <v>8792</v>
      </c>
      <c r="AF69" s="1" t="s">
        <v>156</v>
      </c>
      <c r="AG69" s="1" t="s">
        <v>8798</v>
      </c>
      <c r="AJ69" s="1" t="s">
        <v>17</v>
      </c>
      <c r="AK69" s="1" t="s">
        <v>8918</v>
      </c>
      <c r="AL69" s="1" t="s">
        <v>158</v>
      </c>
      <c r="AM69" s="1" t="s">
        <v>8931</v>
      </c>
    </row>
    <row r="70" spans="1:72" ht="13.5" customHeight="1">
      <c r="A70" s="2" t="str">
        <f t="shared" si="1"/>
        <v>1687_각북면_323</v>
      </c>
      <c r="B70" s="1">
        <v>1687</v>
      </c>
      <c r="C70" s="1" t="s">
        <v>11423</v>
      </c>
      <c r="D70" s="1" t="s">
        <v>11426</v>
      </c>
      <c r="E70" s="1">
        <v>69</v>
      </c>
      <c r="F70" s="1">
        <v>1</v>
      </c>
      <c r="G70" s="1" t="s">
        <v>11421</v>
      </c>
      <c r="H70" s="1" t="s">
        <v>11424</v>
      </c>
      <c r="I70" s="1">
        <v>3</v>
      </c>
      <c r="L70" s="1">
        <v>1</v>
      </c>
      <c r="M70" s="1" t="s">
        <v>12783</v>
      </c>
      <c r="N70" s="1" t="s">
        <v>12784</v>
      </c>
      <c r="S70" s="1" t="s">
        <v>63</v>
      </c>
      <c r="T70" s="1" t="s">
        <v>6596</v>
      </c>
      <c r="Y70" s="1" t="s">
        <v>247</v>
      </c>
      <c r="Z70" s="1" t="s">
        <v>7495</v>
      </c>
      <c r="AC70" s="1">
        <v>19</v>
      </c>
      <c r="AD70" s="1" t="s">
        <v>331</v>
      </c>
      <c r="AE70" s="1" t="s">
        <v>8743</v>
      </c>
    </row>
    <row r="71" spans="1:72" ht="13.5" customHeight="1">
      <c r="A71" s="2" t="str">
        <f t="shared" si="1"/>
        <v>1687_각북면_323</v>
      </c>
      <c r="B71" s="1">
        <v>1687</v>
      </c>
      <c r="C71" s="1" t="s">
        <v>11423</v>
      </c>
      <c r="D71" s="1" t="s">
        <v>11426</v>
      </c>
      <c r="E71" s="1">
        <v>70</v>
      </c>
      <c r="F71" s="1">
        <v>1</v>
      </c>
      <c r="G71" s="1" t="s">
        <v>11421</v>
      </c>
      <c r="H71" s="1" t="s">
        <v>11424</v>
      </c>
      <c r="I71" s="1">
        <v>3</v>
      </c>
      <c r="L71" s="1">
        <v>1</v>
      </c>
      <c r="M71" s="1" t="s">
        <v>12783</v>
      </c>
      <c r="N71" s="1" t="s">
        <v>12784</v>
      </c>
      <c r="S71" s="1" t="s">
        <v>72</v>
      </c>
      <c r="T71" s="1" t="s">
        <v>6595</v>
      </c>
      <c r="U71" s="1" t="s">
        <v>316</v>
      </c>
      <c r="V71" s="1" t="s">
        <v>6840</v>
      </c>
      <c r="Y71" s="1" t="s">
        <v>332</v>
      </c>
      <c r="Z71" s="1" t="s">
        <v>8711</v>
      </c>
      <c r="AC71" s="1">
        <v>14</v>
      </c>
      <c r="AD71" s="1" t="s">
        <v>248</v>
      </c>
      <c r="AE71" s="1" t="s">
        <v>8745</v>
      </c>
    </row>
    <row r="72" spans="1:72" ht="13.5" customHeight="1">
      <c r="A72" s="2" t="str">
        <f t="shared" si="1"/>
        <v>1687_각북면_323</v>
      </c>
      <c r="B72" s="1">
        <v>1687</v>
      </c>
      <c r="C72" s="1" t="s">
        <v>11423</v>
      </c>
      <c r="D72" s="1" t="s">
        <v>11426</v>
      </c>
      <c r="E72" s="1">
        <v>71</v>
      </c>
      <c r="F72" s="1">
        <v>1</v>
      </c>
      <c r="G72" s="1" t="s">
        <v>11421</v>
      </c>
      <c r="H72" s="1" t="s">
        <v>11424</v>
      </c>
      <c r="I72" s="1">
        <v>3</v>
      </c>
      <c r="L72" s="1">
        <v>1</v>
      </c>
      <c r="M72" s="1" t="s">
        <v>12783</v>
      </c>
      <c r="N72" s="1" t="s">
        <v>12784</v>
      </c>
      <c r="S72" s="1" t="s">
        <v>63</v>
      </c>
      <c r="T72" s="1" t="s">
        <v>6596</v>
      </c>
      <c r="Y72" s="1" t="s">
        <v>333</v>
      </c>
      <c r="Z72" s="1" t="s">
        <v>7493</v>
      </c>
      <c r="AC72" s="1">
        <v>10</v>
      </c>
      <c r="AD72" s="1" t="s">
        <v>212</v>
      </c>
      <c r="AE72" s="1" t="s">
        <v>8778</v>
      </c>
      <c r="AF72" s="1" t="s">
        <v>156</v>
      </c>
      <c r="AG72" s="1" t="s">
        <v>8798</v>
      </c>
    </row>
    <row r="73" spans="1:72" ht="13.5" customHeight="1">
      <c r="A73" s="2" t="str">
        <f t="shared" si="1"/>
        <v>1687_각북면_323</v>
      </c>
      <c r="B73" s="1">
        <v>1687</v>
      </c>
      <c r="C73" s="1" t="s">
        <v>11423</v>
      </c>
      <c r="D73" s="1" t="s">
        <v>11426</v>
      </c>
      <c r="E73" s="1">
        <v>72</v>
      </c>
      <c r="F73" s="1">
        <v>1</v>
      </c>
      <c r="G73" s="1" t="s">
        <v>11421</v>
      </c>
      <c r="H73" s="1" t="s">
        <v>11424</v>
      </c>
      <c r="I73" s="1">
        <v>3</v>
      </c>
      <c r="L73" s="1">
        <v>2</v>
      </c>
      <c r="M73" s="1" t="s">
        <v>630</v>
      </c>
      <c r="N73" s="1" t="s">
        <v>9211</v>
      </c>
      <c r="T73" s="1" t="s">
        <v>11527</v>
      </c>
      <c r="U73" s="1" t="s">
        <v>197</v>
      </c>
      <c r="V73" s="1" t="s">
        <v>6836</v>
      </c>
      <c r="W73" s="1" t="s">
        <v>107</v>
      </c>
      <c r="X73" s="1" t="s">
        <v>6975</v>
      </c>
      <c r="Y73" s="1" t="s">
        <v>334</v>
      </c>
      <c r="Z73" s="1" t="s">
        <v>8710</v>
      </c>
      <c r="AC73" s="1">
        <v>43</v>
      </c>
      <c r="AD73" s="1" t="s">
        <v>335</v>
      </c>
      <c r="AE73" s="1" t="s">
        <v>8779</v>
      </c>
      <c r="AJ73" s="1" t="s">
        <v>17</v>
      </c>
      <c r="AK73" s="1" t="s">
        <v>8918</v>
      </c>
      <c r="AL73" s="1" t="s">
        <v>109</v>
      </c>
      <c r="AM73" s="1" t="s">
        <v>8937</v>
      </c>
      <c r="AT73" s="1" t="s">
        <v>267</v>
      </c>
      <c r="AU73" s="1" t="s">
        <v>9217</v>
      </c>
      <c r="AV73" s="1" t="s">
        <v>12112</v>
      </c>
      <c r="AW73" s="1" t="s">
        <v>12113</v>
      </c>
      <c r="BG73" s="1" t="s">
        <v>268</v>
      </c>
      <c r="BH73" s="1" t="s">
        <v>12275</v>
      </c>
      <c r="BI73" s="1" t="s">
        <v>269</v>
      </c>
      <c r="BJ73" s="1" t="s">
        <v>7222</v>
      </c>
      <c r="BK73" s="1" t="s">
        <v>47</v>
      </c>
      <c r="BL73" s="1" t="s">
        <v>9039</v>
      </c>
      <c r="BM73" s="1" t="s">
        <v>336</v>
      </c>
      <c r="BN73" s="1" t="s">
        <v>6991</v>
      </c>
      <c r="BO73" s="1" t="s">
        <v>337</v>
      </c>
      <c r="BP73" s="1" t="s">
        <v>10786</v>
      </c>
      <c r="BQ73" s="1" t="s">
        <v>338</v>
      </c>
      <c r="BR73" s="1" t="s">
        <v>11215</v>
      </c>
      <c r="BS73" s="1" t="s">
        <v>227</v>
      </c>
      <c r="BT73" s="1" t="s">
        <v>8859</v>
      </c>
    </row>
    <row r="74" spans="1:72" ht="13.5" customHeight="1">
      <c r="A74" s="2" t="str">
        <f t="shared" si="1"/>
        <v>1687_각북면_323</v>
      </c>
      <c r="B74" s="1">
        <v>1687</v>
      </c>
      <c r="C74" s="1" t="s">
        <v>11423</v>
      </c>
      <c r="D74" s="1" t="s">
        <v>11426</v>
      </c>
      <c r="E74" s="1">
        <v>73</v>
      </c>
      <c r="F74" s="1">
        <v>1</v>
      </c>
      <c r="G74" s="1" t="s">
        <v>11421</v>
      </c>
      <c r="H74" s="1" t="s">
        <v>11424</v>
      </c>
      <c r="I74" s="1">
        <v>3</v>
      </c>
      <c r="L74" s="1">
        <v>2</v>
      </c>
      <c r="M74" s="1" t="s">
        <v>630</v>
      </c>
      <c r="N74" s="1" t="s">
        <v>9211</v>
      </c>
      <c r="S74" s="1" t="s">
        <v>49</v>
      </c>
      <c r="T74" s="1" t="s">
        <v>4842</v>
      </c>
      <c r="W74" s="1" t="s">
        <v>339</v>
      </c>
      <c r="X74" s="1" t="s">
        <v>6610</v>
      </c>
      <c r="Y74" s="1" t="s">
        <v>273</v>
      </c>
      <c r="Z74" s="1" t="s">
        <v>7193</v>
      </c>
      <c r="AC74" s="1">
        <v>35</v>
      </c>
      <c r="AD74" s="1" t="s">
        <v>340</v>
      </c>
      <c r="AE74" s="1" t="s">
        <v>8753</v>
      </c>
      <c r="AJ74" s="1" t="s">
        <v>341</v>
      </c>
      <c r="AK74" s="1" t="s">
        <v>8919</v>
      </c>
      <c r="AL74" s="1" t="s">
        <v>227</v>
      </c>
      <c r="AM74" s="1" t="s">
        <v>8859</v>
      </c>
      <c r="AT74" s="1" t="s">
        <v>47</v>
      </c>
      <c r="AU74" s="1" t="s">
        <v>9039</v>
      </c>
      <c r="AV74" s="1" t="s">
        <v>342</v>
      </c>
      <c r="AW74" s="1" t="s">
        <v>9798</v>
      </c>
      <c r="BG74" s="1" t="s">
        <v>343</v>
      </c>
      <c r="BH74" s="1" t="s">
        <v>12101</v>
      </c>
      <c r="BI74" s="1" t="s">
        <v>344</v>
      </c>
      <c r="BJ74" s="1" t="s">
        <v>10404</v>
      </c>
      <c r="BK74" s="1" t="s">
        <v>345</v>
      </c>
      <c r="BL74" s="1" t="s">
        <v>10462</v>
      </c>
      <c r="BM74" s="1" t="s">
        <v>346</v>
      </c>
      <c r="BN74" s="1" t="s">
        <v>7407</v>
      </c>
      <c r="BO74" s="1" t="s">
        <v>347</v>
      </c>
      <c r="BP74" s="1" t="s">
        <v>6703</v>
      </c>
      <c r="BQ74" s="1" t="s">
        <v>348</v>
      </c>
      <c r="BR74" s="1" t="s">
        <v>12471</v>
      </c>
      <c r="BS74" s="1" t="s">
        <v>41</v>
      </c>
      <c r="BT74" s="1" t="s">
        <v>11911</v>
      </c>
    </row>
    <row r="75" spans="1:72" ht="13.5" customHeight="1">
      <c r="A75" s="2" t="str">
        <f t="shared" si="1"/>
        <v>1687_각북면_323</v>
      </c>
      <c r="B75" s="1">
        <v>1687</v>
      </c>
      <c r="C75" s="1" t="s">
        <v>11423</v>
      </c>
      <c r="D75" s="1" t="s">
        <v>11426</v>
      </c>
      <c r="E75" s="1">
        <v>74</v>
      </c>
      <c r="F75" s="1">
        <v>1</v>
      </c>
      <c r="G75" s="1" t="s">
        <v>11421</v>
      </c>
      <c r="H75" s="1" t="s">
        <v>11424</v>
      </c>
      <c r="I75" s="1">
        <v>3</v>
      </c>
      <c r="L75" s="1">
        <v>2</v>
      </c>
      <c r="M75" s="1" t="s">
        <v>630</v>
      </c>
      <c r="N75" s="1" t="s">
        <v>9211</v>
      </c>
      <c r="S75" s="1" t="s">
        <v>349</v>
      </c>
      <c r="T75" s="1" t="s">
        <v>6659</v>
      </c>
      <c r="Y75" s="1" t="s">
        <v>350</v>
      </c>
      <c r="Z75" s="1" t="s">
        <v>8709</v>
      </c>
      <c r="AC75" s="1">
        <v>16</v>
      </c>
      <c r="AD75" s="1" t="s">
        <v>69</v>
      </c>
      <c r="AE75" s="1" t="s">
        <v>8755</v>
      </c>
      <c r="AF75" s="1" t="s">
        <v>156</v>
      </c>
      <c r="AG75" s="1" t="s">
        <v>8798</v>
      </c>
    </row>
    <row r="76" spans="1:72" ht="13.5" customHeight="1">
      <c r="A76" s="2" t="str">
        <f t="shared" si="1"/>
        <v>1687_각북면_323</v>
      </c>
      <c r="B76" s="1">
        <v>1687</v>
      </c>
      <c r="C76" s="1" t="s">
        <v>11423</v>
      </c>
      <c r="D76" s="1" t="s">
        <v>11426</v>
      </c>
      <c r="E76" s="1">
        <v>75</v>
      </c>
      <c r="F76" s="1">
        <v>1</v>
      </c>
      <c r="G76" s="1" t="s">
        <v>11421</v>
      </c>
      <c r="H76" s="1" t="s">
        <v>11424</v>
      </c>
      <c r="I76" s="1">
        <v>3</v>
      </c>
      <c r="L76" s="1">
        <v>2</v>
      </c>
      <c r="M76" s="1" t="s">
        <v>630</v>
      </c>
      <c r="N76" s="1" t="s">
        <v>9211</v>
      </c>
      <c r="S76" s="1" t="s">
        <v>63</v>
      </c>
      <c r="T76" s="1" t="s">
        <v>6596</v>
      </c>
      <c r="AC76" s="1">
        <v>15</v>
      </c>
      <c r="AD76" s="1" t="s">
        <v>210</v>
      </c>
      <c r="AE76" s="1" t="s">
        <v>7181</v>
      </c>
      <c r="AF76" s="1" t="s">
        <v>156</v>
      </c>
      <c r="AG76" s="1" t="s">
        <v>8798</v>
      </c>
    </row>
    <row r="77" spans="1:72" ht="13.5" customHeight="1">
      <c r="A77" s="2" t="str">
        <f t="shared" si="1"/>
        <v>1687_각북면_323</v>
      </c>
      <c r="B77" s="1">
        <v>1687</v>
      </c>
      <c r="C77" s="1" t="s">
        <v>11423</v>
      </c>
      <c r="D77" s="1" t="s">
        <v>11426</v>
      </c>
      <c r="E77" s="1">
        <v>76</v>
      </c>
      <c r="F77" s="1">
        <v>1</v>
      </c>
      <c r="G77" s="1" t="s">
        <v>11421</v>
      </c>
      <c r="H77" s="1" t="s">
        <v>11424</v>
      </c>
      <c r="I77" s="1">
        <v>3</v>
      </c>
      <c r="L77" s="1">
        <v>2</v>
      </c>
      <c r="M77" s="1" t="s">
        <v>630</v>
      </c>
      <c r="N77" s="1" t="s">
        <v>9211</v>
      </c>
      <c r="S77" s="1" t="s">
        <v>63</v>
      </c>
      <c r="T77" s="1" t="s">
        <v>6596</v>
      </c>
      <c r="AC77" s="1">
        <v>11</v>
      </c>
      <c r="AD77" s="1" t="s">
        <v>71</v>
      </c>
      <c r="AE77" s="1" t="s">
        <v>8756</v>
      </c>
      <c r="AF77" s="1" t="s">
        <v>156</v>
      </c>
      <c r="AG77" s="1" t="s">
        <v>8798</v>
      </c>
    </row>
    <row r="78" spans="1:72" ht="13.5" customHeight="1">
      <c r="A78" s="2" t="str">
        <f t="shared" si="1"/>
        <v>1687_각북면_323</v>
      </c>
      <c r="B78" s="1">
        <v>1687</v>
      </c>
      <c r="C78" s="1" t="s">
        <v>11423</v>
      </c>
      <c r="D78" s="1" t="s">
        <v>11426</v>
      </c>
      <c r="E78" s="1">
        <v>77</v>
      </c>
      <c r="F78" s="1">
        <v>1</v>
      </c>
      <c r="G78" s="1" t="s">
        <v>11421</v>
      </c>
      <c r="H78" s="1" t="s">
        <v>11424</v>
      </c>
      <c r="I78" s="1">
        <v>3</v>
      </c>
      <c r="L78" s="1">
        <v>2</v>
      </c>
      <c r="M78" s="1" t="s">
        <v>630</v>
      </c>
      <c r="N78" s="1" t="s">
        <v>9211</v>
      </c>
      <c r="T78" s="1" t="s">
        <v>11563</v>
      </c>
      <c r="U78" s="1" t="s">
        <v>275</v>
      </c>
      <c r="V78" s="1" t="s">
        <v>6693</v>
      </c>
      <c r="Y78" s="1" t="s">
        <v>305</v>
      </c>
      <c r="Z78" s="1" t="s">
        <v>7466</v>
      </c>
      <c r="AC78" s="1">
        <v>48</v>
      </c>
      <c r="AD78" s="1" t="s">
        <v>351</v>
      </c>
      <c r="AE78" s="1" t="s">
        <v>7146</v>
      </c>
      <c r="AF78" s="1" t="s">
        <v>290</v>
      </c>
      <c r="AG78" s="1" t="s">
        <v>11872</v>
      </c>
      <c r="AT78" s="1" t="s">
        <v>285</v>
      </c>
      <c r="AU78" s="1" t="s">
        <v>9218</v>
      </c>
      <c r="AV78" s="1" t="s">
        <v>291</v>
      </c>
      <c r="AW78" s="1" t="s">
        <v>7866</v>
      </c>
      <c r="BB78" s="1" t="s">
        <v>171</v>
      </c>
      <c r="BC78" s="1" t="s">
        <v>6676</v>
      </c>
      <c r="BD78" s="1" t="s">
        <v>292</v>
      </c>
      <c r="BE78" s="1" t="s">
        <v>7162</v>
      </c>
    </row>
    <row r="79" spans="1:72" ht="13.5" customHeight="1">
      <c r="A79" s="2" t="str">
        <f t="shared" si="1"/>
        <v>1687_각북면_323</v>
      </c>
      <c r="B79" s="1">
        <v>1687</v>
      </c>
      <c r="C79" s="1" t="s">
        <v>11423</v>
      </c>
      <c r="D79" s="1" t="s">
        <v>11426</v>
      </c>
      <c r="E79" s="1">
        <v>78</v>
      </c>
      <c r="F79" s="1">
        <v>1</v>
      </c>
      <c r="G79" s="1" t="s">
        <v>11421</v>
      </c>
      <c r="H79" s="1" t="s">
        <v>11424</v>
      </c>
      <c r="I79" s="1">
        <v>3</v>
      </c>
      <c r="L79" s="1">
        <v>2</v>
      </c>
      <c r="M79" s="1" t="s">
        <v>630</v>
      </c>
      <c r="N79" s="1" t="s">
        <v>9211</v>
      </c>
      <c r="T79" s="1" t="s">
        <v>11563</v>
      </c>
      <c r="U79" s="1" t="s">
        <v>275</v>
      </c>
      <c r="V79" s="1" t="s">
        <v>6693</v>
      </c>
      <c r="Y79" s="1" t="s">
        <v>352</v>
      </c>
      <c r="Z79" s="1" t="s">
        <v>7619</v>
      </c>
      <c r="AC79" s="1">
        <v>33</v>
      </c>
      <c r="AD79" s="1" t="s">
        <v>353</v>
      </c>
      <c r="AE79" s="1" t="s">
        <v>8775</v>
      </c>
      <c r="AT79" s="1" t="s">
        <v>121</v>
      </c>
      <c r="AU79" s="1" t="s">
        <v>6667</v>
      </c>
      <c r="AV79" s="1" t="s">
        <v>11265</v>
      </c>
      <c r="AW79" s="1" t="s">
        <v>11676</v>
      </c>
      <c r="BB79" s="1" t="s">
        <v>171</v>
      </c>
      <c r="BC79" s="1" t="s">
        <v>6676</v>
      </c>
      <c r="BD79" s="1" t="s">
        <v>277</v>
      </c>
      <c r="BE79" s="1" t="s">
        <v>7783</v>
      </c>
    </row>
    <row r="80" spans="1:72" ht="13.5" customHeight="1">
      <c r="A80" s="2" t="str">
        <f t="shared" si="1"/>
        <v>1687_각북면_323</v>
      </c>
      <c r="B80" s="1">
        <v>1687</v>
      </c>
      <c r="C80" s="1" t="s">
        <v>11423</v>
      </c>
      <c r="D80" s="1" t="s">
        <v>11426</v>
      </c>
      <c r="E80" s="1">
        <v>79</v>
      </c>
      <c r="F80" s="1">
        <v>1</v>
      </c>
      <c r="G80" s="1" t="s">
        <v>11421</v>
      </c>
      <c r="H80" s="1" t="s">
        <v>11424</v>
      </c>
      <c r="I80" s="1">
        <v>3</v>
      </c>
      <c r="L80" s="1">
        <v>2</v>
      </c>
      <c r="M80" s="1" t="s">
        <v>630</v>
      </c>
      <c r="N80" s="1" t="s">
        <v>9211</v>
      </c>
      <c r="T80" s="1" t="s">
        <v>11563</v>
      </c>
      <c r="U80" s="1" t="s">
        <v>275</v>
      </c>
      <c r="V80" s="1" t="s">
        <v>6693</v>
      </c>
      <c r="Y80" s="1" t="s">
        <v>354</v>
      </c>
      <c r="Z80" s="1" t="s">
        <v>8708</v>
      </c>
      <c r="AG80" s="1" t="s">
        <v>12726</v>
      </c>
      <c r="AI80" s="1" t="s">
        <v>8859</v>
      </c>
    </row>
    <row r="81" spans="1:73" ht="13.5" customHeight="1">
      <c r="A81" s="2" t="str">
        <f t="shared" si="1"/>
        <v>1687_각북면_323</v>
      </c>
      <c r="B81" s="1">
        <v>1687</v>
      </c>
      <c r="C81" s="1" t="s">
        <v>11423</v>
      </c>
      <c r="D81" s="1" t="s">
        <v>11426</v>
      </c>
      <c r="E81" s="1">
        <v>80</v>
      </c>
      <c r="F81" s="1">
        <v>1</v>
      </c>
      <c r="G81" s="1" t="s">
        <v>11421</v>
      </c>
      <c r="H81" s="1" t="s">
        <v>11424</v>
      </c>
      <c r="I81" s="1">
        <v>3</v>
      </c>
      <c r="L81" s="1">
        <v>2</v>
      </c>
      <c r="M81" s="1" t="s">
        <v>630</v>
      </c>
      <c r="N81" s="1" t="s">
        <v>9211</v>
      </c>
      <c r="T81" s="1" t="s">
        <v>11563</v>
      </c>
      <c r="U81" s="1" t="s">
        <v>278</v>
      </c>
      <c r="V81" s="1" t="s">
        <v>6692</v>
      </c>
      <c r="Y81" s="1" t="s">
        <v>355</v>
      </c>
      <c r="Z81" s="1" t="s">
        <v>7584</v>
      </c>
      <c r="AG81" s="1" t="s">
        <v>12726</v>
      </c>
      <c r="AI81" s="1" t="s">
        <v>8859</v>
      </c>
    </row>
    <row r="82" spans="1:73" ht="13.5" customHeight="1">
      <c r="A82" s="2" t="str">
        <f t="shared" ref="A82:A111" si="2">HYPERLINK("http://kyu.snu.ac.kr/sdhj/index.jsp?type=hj/GK14817_00IH_0001_0323.jpg","1687_각북면_323")</f>
        <v>1687_각북면_323</v>
      </c>
      <c r="B82" s="1">
        <v>1687</v>
      </c>
      <c r="C82" s="1" t="s">
        <v>11423</v>
      </c>
      <c r="D82" s="1" t="s">
        <v>11426</v>
      </c>
      <c r="E82" s="1">
        <v>81</v>
      </c>
      <c r="F82" s="1">
        <v>1</v>
      </c>
      <c r="G82" s="1" t="s">
        <v>11421</v>
      </c>
      <c r="H82" s="1" t="s">
        <v>11424</v>
      </c>
      <c r="I82" s="1">
        <v>3</v>
      </c>
      <c r="L82" s="1">
        <v>2</v>
      </c>
      <c r="M82" s="1" t="s">
        <v>630</v>
      </c>
      <c r="N82" s="1" t="s">
        <v>9211</v>
      </c>
      <c r="T82" s="1" t="s">
        <v>11563</v>
      </c>
      <c r="U82" s="1" t="s">
        <v>275</v>
      </c>
      <c r="V82" s="1" t="s">
        <v>6693</v>
      </c>
      <c r="Y82" s="1" t="s">
        <v>309</v>
      </c>
      <c r="Z82" s="1" t="s">
        <v>8249</v>
      </c>
      <c r="AG82" s="1" t="s">
        <v>12726</v>
      </c>
      <c r="AI82" s="1" t="s">
        <v>8859</v>
      </c>
    </row>
    <row r="83" spans="1:73" ht="13.5" customHeight="1">
      <c r="A83" s="2" t="str">
        <f t="shared" si="2"/>
        <v>1687_각북면_323</v>
      </c>
      <c r="B83" s="1">
        <v>1687</v>
      </c>
      <c r="C83" s="1" t="s">
        <v>11423</v>
      </c>
      <c r="D83" s="1" t="s">
        <v>11426</v>
      </c>
      <c r="E83" s="1">
        <v>82</v>
      </c>
      <c r="F83" s="1">
        <v>1</v>
      </c>
      <c r="G83" s="1" t="s">
        <v>11421</v>
      </c>
      <c r="H83" s="1" t="s">
        <v>11424</v>
      </c>
      <c r="I83" s="1">
        <v>3</v>
      </c>
      <c r="L83" s="1">
        <v>2</v>
      </c>
      <c r="M83" s="1" t="s">
        <v>630</v>
      </c>
      <c r="N83" s="1" t="s">
        <v>9211</v>
      </c>
      <c r="T83" s="1" t="s">
        <v>11563</v>
      </c>
      <c r="U83" s="1" t="s">
        <v>275</v>
      </c>
      <c r="V83" s="1" t="s">
        <v>6693</v>
      </c>
      <c r="Y83" s="1" t="s">
        <v>356</v>
      </c>
      <c r="Z83" s="1" t="s">
        <v>8707</v>
      </c>
      <c r="AF83" s="1" t="s">
        <v>357</v>
      </c>
      <c r="AG83" s="1" t="s">
        <v>8844</v>
      </c>
      <c r="AH83" s="1" t="s">
        <v>227</v>
      </c>
      <c r="AI83" s="1" t="s">
        <v>8859</v>
      </c>
    </row>
    <row r="84" spans="1:73" ht="13.5" customHeight="1">
      <c r="A84" s="2" t="str">
        <f t="shared" si="2"/>
        <v>1687_각북면_323</v>
      </c>
      <c r="B84" s="1">
        <v>1687</v>
      </c>
      <c r="C84" s="1" t="s">
        <v>11423</v>
      </c>
      <c r="D84" s="1" t="s">
        <v>11426</v>
      </c>
      <c r="E84" s="1">
        <v>83</v>
      </c>
      <c r="F84" s="1">
        <v>1</v>
      </c>
      <c r="G84" s="1" t="s">
        <v>11421</v>
      </c>
      <c r="H84" s="1" t="s">
        <v>11424</v>
      </c>
      <c r="I84" s="1">
        <v>3</v>
      </c>
      <c r="L84" s="1">
        <v>2</v>
      </c>
      <c r="M84" s="1" t="s">
        <v>630</v>
      </c>
      <c r="N84" s="1" t="s">
        <v>9211</v>
      </c>
      <c r="T84" s="1" t="s">
        <v>11563</v>
      </c>
      <c r="U84" s="1" t="s">
        <v>278</v>
      </c>
      <c r="V84" s="1" t="s">
        <v>6692</v>
      </c>
      <c r="Y84" s="1" t="s">
        <v>293</v>
      </c>
      <c r="Z84" s="1" t="s">
        <v>7069</v>
      </c>
      <c r="AC84" s="1">
        <v>45</v>
      </c>
      <c r="AD84" s="1" t="s">
        <v>141</v>
      </c>
      <c r="AE84" s="1" t="s">
        <v>8758</v>
      </c>
      <c r="AT84" s="1" t="s">
        <v>121</v>
      </c>
      <c r="AU84" s="1" t="s">
        <v>6667</v>
      </c>
      <c r="AV84" s="1" t="s">
        <v>358</v>
      </c>
      <c r="AW84" s="1" t="s">
        <v>7717</v>
      </c>
      <c r="BB84" s="1" t="s">
        <v>171</v>
      </c>
      <c r="BC84" s="1" t="s">
        <v>6676</v>
      </c>
      <c r="BD84" s="1" t="s">
        <v>355</v>
      </c>
      <c r="BE84" s="1" t="s">
        <v>7584</v>
      </c>
    </row>
    <row r="85" spans="1:73" ht="13.5" customHeight="1">
      <c r="A85" s="2" t="str">
        <f t="shared" si="2"/>
        <v>1687_각북면_323</v>
      </c>
      <c r="B85" s="1">
        <v>1687</v>
      </c>
      <c r="C85" s="1" t="s">
        <v>11423</v>
      </c>
      <c r="D85" s="1" t="s">
        <v>11426</v>
      </c>
      <c r="E85" s="1">
        <v>84</v>
      </c>
      <c r="F85" s="1">
        <v>1</v>
      </c>
      <c r="G85" s="1" t="s">
        <v>11421</v>
      </c>
      <c r="H85" s="1" t="s">
        <v>11424</v>
      </c>
      <c r="I85" s="1">
        <v>3</v>
      </c>
      <c r="L85" s="1">
        <v>2</v>
      </c>
      <c r="M85" s="1" t="s">
        <v>630</v>
      </c>
      <c r="N85" s="1" t="s">
        <v>9211</v>
      </c>
      <c r="T85" s="1" t="s">
        <v>11563</v>
      </c>
      <c r="U85" s="1" t="s">
        <v>278</v>
      </c>
      <c r="V85" s="1" t="s">
        <v>6692</v>
      </c>
      <c r="Y85" s="1" t="s">
        <v>359</v>
      </c>
      <c r="Z85" s="1" t="s">
        <v>7713</v>
      </c>
      <c r="AC85" s="1">
        <v>15</v>
      </c>
      <c r="AD85" s="1" t="s">
        <v>210</v>
      </c>
      <c r="AE85" s="1" t="s">
        <v>7181</v>
      </c>
      <c r="AF85" s="1" t="s">
        <v>156</v>
      </c>
      <c r="AG85" s="1" t="s">
        <v>8798</v>
      </c>
      <c r="AT85" s="1" t="s">
        <v>121</v>
      </c>
      <c r="AU85" s="1" t="s">
        <v>6667</v>
      </c>
      <c r="AV85" s="1" t="s">
        <v>219</v>
      </c>
      <c r="AW85" s="1" t="s">
        <v>8488</v>
      </c>
      <c r="BB85" s="1" t="s">
        <v>360</v>
      </c>
      <c r="BC85" s="1" t="s">
        <v>8581</v>
      </c>
      <c r="BE85" s="1" t="s">
        <v>7069</v>
      </c>
      <c r="BF85" s="1" t="s">
        <v>12268</v>
      </c>
    </row>
    <row r="86" spans="1:73" ht="13.5" customHeight="1">
      <c r="A86" s="2" t="str">
        <f t="shared" si="2"/>
        <v>1687_각북면_323</v>
      </c>
      <c r="B86" s="1">
        <v>1687</v>
      </c>
      <c r="C86" s="1" t="s">
        <v>11423</v>
      </c>
      <c r="D86" s="1" t="s">
        <v>11426</v>
      </c>
      <c r="E86" s="1">
        <v>85</v>
      </c>
      <c r="F86" s="1">
        <v>1</v>
      </c>
      <c r="G86" s="1" t="s">
        <v>11421</v>
      </c>
      <c r="H86" s="1" t="s">
        <v>11424</v>
      </c>
      <c r="I86" s="1">
        <v>3</v>
      </c>
      <c r="L86" s="1">
        <v>2</v>
      </c>
      <c r="M86" s="1" t="s">
        <v>630</v>
      </c>
      <c r="N86" s="1" t="s">
        <v>9211</v>
      </c>
      <c r="T86" s="1" t="s">
        <v>11563</v>
      </c>
      <c r="U86" s="1" t="s">
        <v>278</v>
      </c>
      <c r="V86" s="1" t="s">
        <v>6692</v>
      </c>
      <c r="Y86" s="1" t="s">
        <v>361</v>
      </c>
      <c r="Z86" s="1" t="s">
        <v>8502</v>
      </c>
      <c r="AC86" s="1">
        <v>11</v>
      </c>
      <c r="AD86" s="1" t="s">
        <v>71</v>
      </c>
      <c r="AE86" s="1" t="s">
        <v>8756</v>
      </c>
      <c r="AF86" s="1" t="s">
        <v>156</v>
      </c>
      <c r="AG86" s="1" t="s">
        <v>8798</v>
      </c>
      <c r="AT86" s="1" t="s">
        <v>121</v>
      </c>
      <c r="AU86" s="1" t="s">
        <v>6667</v>
      </c>
      <c r="AV86" s="1" t="s">
        <v>362</v>
      </c>
      <c r="AW86" s="1" t="s">
        <v>7144</v>
      </c>
      <c r="BB86" s="1" t="s">
        <v>171</v>
      </c>
      <c r="BC86" s="1" t="s">
        <v>6676</v>
      </c>
      <c r="BD86" s="1" t="s">
        <v>363</v>
      </c>
      <c r="BE86" s="1" t="s">
        <v>7143</v>
      </c>
    </row>
    <row r="87" spans="1:73" ht="13.5" customHeight="1">
      <c r="A87" s="2" t="str">
        <f t="shared" si="2"/>
        <v>1687_각북면_323</v>
      </c>
      <c r="B87" s="1">
        <v>1687</v>
      </c>
      <c r="C87" s="1" t="s">
        <v>11423</v>
      </c>
      <c r="D87" s="1" t="s">
        <v>11426</v>
      </c>
      <c r="E87" s="1">
        <v>86</v>
      </c>
      <c r="F87" s="1">
        <v>1</v>
      </c>
      <c r="G87" s="1" t="s">
        <v>11421</v>
      </c>
      <c r="H87" s="1" t="s">
        <v>11424</v>
      </c>
      <c r="I87" s="1">
        <v>3</v>
      </c>
      <c r="L87" s="1">
        <v>2</v>
      </c>
      <c r="M87" s="1" t="s">
        <v>630</v>
      </c>
      <c r="N87" s="1" t="s">
        <v>9211</v>
      </c>
      <c r="T87" s="1" t="s">
        <v>11563</v>
      </c>
      <c r="U87" s="1" t="s">
        <v>278</v>
      </c>
      <c r="V87" s="1" t="s">
        <v>6692</v>
      </c>
      <c r="Y87" s="1" t="s">
        <v>11270</v>
      </c>
      <c r="Z87" s="1" t="s">
        <v>11850</v>
      </c>
      <c r="AC87" s="1">
        <v>9</v>
      </c>
      <c r="AD87" s="1" t="s">
        <v>253</v>
      </c>
      <c r="AE87" s="1" t="s">
        <v>8793</v>
      </c>
      <c r="AF87" s="1" t="s">
        <v>156</v>
      </c>
      <c r="AG87" s="1" t="s">
        <v>8798</v>
      </c>
      <c r="AT87" s="1" t="s">
        <v>121</v>
      </c>
      <c r="AU87" s="1" t="s">
        <v>6667</v>
      </c>
      <c r="AV87" s="1" t="s">
        <v>362</v>
      </c>
      <c r="AW87" s="1" t="s">
        <v>7144</v>
      </c>
      <c r="BB87" s="1" t="s">
        <v>171</v>
      </c>
      <c r="BC87" s="1" t="s">
        <v>6676</v>
      </c>
      <c r="BD87" s="1" t="s">
        <v>363</v>
      </c>
      <c r="BE87" s="1" t="s">
        <v>7143</v>
      </c>
      <c r="BU87" s="1" t="s">
        <v>303</v>
      </c>
    </row>
    <row r="88" spans="1:73" ht="13.5" customHeight="1">
      <c r="A88" s="2" t="str">
        <f t="shared" si="2"/>
        <v>1687_각북면_323</v>
      </c>
      <c r="B88" s="1">
        <v>1687</v>
      </c>
      <c r="C88" s="1" t="s">
        <v>11423</v>
      </c>
      <c r="D88" s="1" t="s">
        <v>11426</v>
      </c>
      <c r="E88" s="1">
        <v>87</v>
      </c>
      <c r="F88" s="1">
        <v>1</v>
      </c>
      <c r="G88" s="1" t="s">
        <v>11421</v>
      </c>
      <c r="H88" s="1" t="s">
        <v>11424</v>
      </c>
      <c r="I88" s="1">
        <v>3</v>
      </c>
      <c r="L88" s="1">
        <v>3</v>
      </c>
      <c r="M88" s="1" t="s">
        <v>12785</v>
      </c>
      <c r="N88" s="1" t="s">
        <v>12786</v>
      </c>
      <c r="T88" s="1" t="s">
        <v>11527</v>
      </c>
      <c r="U88" s="1" t="s">
        <v>364</v>
      </c>
      <c r="V88" s="1" t="s">
        <v>6967</v>
      </c>
      <c r="W88" s="1" t="s">
        <v>365</v>
      </c>
      <c r="X88" s="1" t="s">
        <v>6999</v>
      </c>
      <c r="Y88" s="1" t="s">
        <v>366</v>
      </c>
      <c r="Z88" s="1" t="s">
        <v>7502</v>
      </c>
      <c r="AC88" s="1">
        <v>52</v>
      </c>
      <c r="AD88" s="1" t="s">
        <v>230</v>
      </c>
      <c r="AE88" s="1" t="s">
        <v>8790</v>
      </c>
      <c r="AJ88" s="1" t="s">
        <v>17</v>
      </c>
      <c r="AK88" s="1" t="s">
        <v>8918</v>
      </c>
      <c r="AL88" s="1" t="s">
        <v>367</v>
      </c>
      <c r="AM88" s="1" t="s">
        <v>11948</v>
      </c>
      <c r="AT88" s="1" t="s">
        <v>44</v>
      </c>
      <c r="AU88" s="1" t="s">
        <v>6728</v>
      </c>
      <c r="AV88" s="1" t="s">
        <v>368</v>
      </c>
      <c r="AW88" s="1" t="s">
        <v>9797</v>
      </c>
      <c r="BG88" s="1" t="s">
        <v>44</v>
      </c>
      <c r="BH88" s="1" t="s">
        <v>6728</v>
      </c>
      <c r="BI88" s="1" t="s">
        <v>369</v>
      </c>
      <c r="BJ88" s="1" t="s">
        <v>8589</v>
      </c>
      <c r="BK88" s="1" t="s">
        <v>44</v>
      </c>
      <c r="BL88" s="1" t="s">
        <v>6728</v>
      </c>
      <c r="BM88" s="1" t="s">
        <v>232</v>
      </c>
      <c r="BN88" s="1" t="s">
        <v>7400</v>
      </c>
      <c r="BO88" s="1" t="s">
        <v>44</v>
      </c>
      <c r="BP88" s="1" t="s">
        <v>6728</v>
      </c>
      <c r="BQ88" s="1" t="s">
        <v>370</v>
      </c>
      <c r="BR88" s="1" t="s">
        <v>12549</v>
      </c>
      <c r="BS88" s="1" t="s">
        <v>371</v>
      </c>
      <c r="BT88" s="1" t="s">
        <v>11938</v>
      </c>
    </row>
    <row r="89" spans="1:73" ht="13.5" customHeight="1">
      <c r="A89" s="2" t="str">
        <f t="shared" si="2"/>
        <v>1687_각북면_323</v>
      </c>
      <c r="B89" s="1">
        <v>1687</v>
      </c>
      <c r="C89" s="1" t="s">
        <v>11423</v>
      </c>
      <c r="D89" s="1" t="s">
        <v>11426</v>
      </c>
      <c r="E89" s="1">
        <v>88</v>
      </c>
      <c r="F89" s="1">
        <v>1</v>
      </c>
      <c r="G89" s="1" t="s">
        <v>11421</v>
      </c>
      <c r="H89" s="1" t="s">
        <v>11424</v>
      </c>
      <c r="I89" s="1">
        <v>3</v>
      </c>
      <c r="L89" s="1">
        <v>3</v>
      </c>
      <c r="M89" s="1" t="s">
        <v>12785</v>
      </c>
      <c r="N89" s="1" t="s">
        <v>12786</v>
      </c>
      <c r="S89" s="1" t="s">
        <v>49</v>
      </c>
      <c r="T89" s="1" t="s">
        <v>4842</v>
      </c>
      <c r="U89" s="1" t="s">
        <v>50</v>
      </c>
      <c r="V89" s="1" t="s">
        <v>11472</v>
      </c>
      <c r="W89" s="1" t="s">
        <v>38</v>
      </c>
      <c r="X89" s="1" t="s">
        <v>11733</v>
      </c>
      <c r="Y89" s="1" t="s">
        <v>140</v>
      </c>
      <c r="Z89" s="1" t="s">
        <v>7100</v>
      </c>
      <c r="AC89" s="1">
        <v>49</v>
      </c>
      <c r="AD89" s="1" t="s">
        <v>372</v>
      </c>
      <c r="AE89" s="1" t="s">
        <v>8788</v>
      </c>
      <c r="AJ89" s="1" t="s">
        <v>17</v>
      </c>
      <c r="AK89" s="1" t="s">
        <v>8918</v>
      </c>
      <c r="AL89" s="1" t="s">
        <v>158</v>
      </c>
      <c r="AM89" s="1" t="s">
        <v>8931</v>
      </c>
      <c r="AT89" s="1" t="s">
        <v>373</v>
      </c>
      <c r="AU89" s="1" t="s">
        <v>6687</v>
      </c>
      <c r="AV89" s="1" t="s">
        <v>374</v>
      </c>
      <c r="AW89" s="1" t="s">
        <v>8353</v>
      </c>
      <c r="BG89" s="1" t="s">
        <v>373</v>
      </c>
      <c r="BH89" s="1" t="s">
        <v>6687</v>
      </c>
      <c r="BI89" s="1" t="s">
        <v>13551</v>
      </c>
      <c r="BJ89" s="1" t="s">
        <v>10403</v>
      </c>
      <c r="BK89" s="1" t="s">
        <v>373</v>
      </c>
      <c r="BL89" s="1" t="s">
        <v>6687</v>
      </c>
      <c r="BM89" s="1" t="s">
        <v>13552</v>
      </c>
      <c r="BN89" s="1" t="s">
        <v>10753</v>
      </c>
      <c r="BO89" s="1" t="s">
        <v>373</v>
      </c>
      <c r="BP89" s="1" t="s">
        <v>6687</v>
      </c>
      <c r="BQ89" s="1" t="s">
        <v>375</v>
      </c>
      <c r="BR89" s="1" t="s">
        <v>11223</v>
      </c>
      <c r="BS89" s="1" t="s">
        <v>376</v>
      </c>
      <c r="BT89" s="1" t="s">
        <v>8876</v>
      </c>
    </row>
    <row r="90" spans="1:73" ht="13.5" customHeight="1">
      <c r="A90" s="2" t="str">
        <f t="shared" si="2"/>
        <v>1687_각북면_323</v>
      </c>
      <c r="B90" s="1">
        <v>1687</v>
      </c>
      <c r="C90" s="1" t="s">
        <v>11423</v>
      </c>
      <c r="D90" s="1" t="s">
        <v>11426</v>
      </c>
      <c r="E90" s="1">
        <v>89</v>
      </c>
      <c r="F90" s="1">
        <v>1</v>
      </c>
      <c r="G90" s="1" t="s">
        <v>11421</v>
      </c>
      <c r="H90" s="1" t="s">
        <v>11424</v>
      </c>
      <c r="I90" s="1">
        <v>3</v>
      </c>
      <c r="L90" s="1">
        <v>3</v>
      </c>
      <c r="M90" s="1" t="s">
        <v>12785</v>
      </c>
      <c r="N90" s="1" t="s">
        <v>12786</v>
      </c>
      <c r="S90" s="1" t="s">
        <v>67</v>
      </c>
      <c r="T90" s="1" t="s">
        <v>6597</v>
      </c>
      <c r="U90" s="1" t="s">
        <v>377</v>
      </c>
      <c r="V90" s="1" t="s">
        <v>6966</v>
      </c>
      <c r="Y90" s="1" t="s">
        <v>378</v>
      </c>
      <c r="Z90" s="1" t="s">
        <v>8454</v>
      </c>
      <c r="AC90" s="1">
        <v>22</v>
      </c>
      <c r="AD90" s="1" t="s">
        <v>203</v>
      </c>
      <c r="AE90" s="1" t="s">
        <v>8760</v>
      </c>
    </row>
    <row r="91" spans="1:73" ht="13.5" customHeight="1">
      <c r="A91" s="2" t="str">
        <f t="shared" si="2"/>
        <v>1687_각북면_323</v>
      </c>
      <c r="B91" s="1">
        <v>1687</v>
      </c>
      <c r="C91" s="1" t="s">
        <v>11423</v>
      </c>
      <c r="D91" s="1" t="s">
        <v>11426</v>
      </c>
      <c r="E91" s="1">
        <v>90</v>
      </c>
      <c r="F91" s="1">
        <v>1</v>
      </c>
      <c r="G91" s="1" t="s">
        <v>11421</v>
      </c>
      <c r="H91" s="1" t="s">
        <v>11424</v>
      </c>
      <c r="I91" s="1">
        <v>3</v>
      </c>
      <c r="L91" s="1">
        <v>3</v>
      </c>
      <c r="M91" s="1" t="s">
        <v>12785</v>
      </c>
      <c r="N91" s="1" t="s">
        <v>12786</v>
      </c>
      <c r="S91" s="1" t="s">
        <v>329</v>
      </c>
      <c r="T91" s="1" t="s">
        <v>6594</v>
      </c>
      <c r="U91" s="1" t="s">
        <v>50</v>
      </c>
      <c r="V91" s="1" t="s">
        <v>11472</v>
      </c>
      <c r="W91" s="1" t="s">
        <v>78</v>
      </c>
      <c r="X91" s="1" t="s">
        <v>6984</v>
      </c>
      <c r="Y91" s="1" t="s">
        <v>140</v>
      </c>
      <c r="Z91" s="1" t="s">
        <v>7100</v>
      </c>
      <c r="AC91" s="1">
        <v>27</v>
      </c>
      <c r="AD91" s="1" t="s">
        <v>379</v>
      </c>
      <c r="AE91" s="1" t="s">
        <v>8768</v>
      </c>
      <c r="AJ91" s="1" t="s">
        <v>17</v>
      </c>
      <c r="AK91" s="1" t="s">
        <v>8918</v>
      </c>
      <c r="AL91" s="1" t="s">
        <v>81</v>
      </c>
      <c r="AM91" s="1" t="s">
        <v>8927</v>
      </c>
    </row>
    <row r="92" spans="1:73" ht="13.5" customHeight="1">
      <c r="A92" s="2" t="str">
        <f t="shared" si="2"/>
        <v>1687_각북면_323</v>
      </c>
      <c r="B92" s="1">
        <v>1687</v>
      </c>
      <c r="C92" s="1" t="s">
        <v>11423</v>
      </c>
      <c r="D92" s="1" t="s">
        <v>11426</v>
      </c>
      <c r="E92" s="1">
        <v>91</v>
      </c>
      <c r="F92" s="1">
        <v>1</v>
      </c>
      <c r="G92" s="1" t="s">
        <v>11421</v>
      </c>
      <c r="H92" s="1" t="s">
        <v>11424</v>
      </c>
      <c r="I92" s="1">
        <v>3</v>
      </c>
      <c r="L92" s="1">
        <v>3</v>
      </c>
      <c r="M92" s="1" t="s">
        <v>12785</v>
      </c>
      <c r="N92" s="1" t="s">
        <v>12786</v>
      </c>
      <c r="S92" s="1" t="s">
        <v>380</v>
      </c>
      <c r="T92" s="1" t="s">
        <v>6600</v>
      </c>
      <c r="Y92" s="1" t="s">
        <v>381</v>
      </c>
      <c r="Z92" s="1" t="s">
        <v>7739</v>
      </c>
      <c r="AC92" s="1">
        <v>5</v>
      </c>
      <c r="AD92" s="1" t="s">
        <v>76</v>
      </c>
      <c r="AE92" s="1" t="s">
        <v>8744</v>
      </c>
    </row>
    <row r="93" spans="1:73" ht="13.5" customHeight="1">
      <c r="A93" s="2" t="str">
        <f t="shared" si="2"/>
        <v>1687_각북면_323</v>
      </c>
      <c r="B93" s="1">
        <v>1687</v>
      </c>
      <c r="C93" s="1" t="s">
        <v>11423</v>
      </c>
      <c r="D93" s="1" t="s">
        <v>11426</v>
      </c>
      <c r="E93" s="1">
        <v>92</v>
      </c>
      <c r="F93" s="1">
        <v>1</v>
      </c>
      <c r="G93" s="1" t="s">
        <v>11421</v>
      </c>
      <c r="H93" s="1" t="s">
        <v>11424</v>
      </c>
      <c r="I93" s="1">
        <v>3</v>
      </c>
      <c r="L93" s="1">
        <v>4</v>
      </c>
      <c r="M93" s="1" t="s">
        <v>12787</v>
      </c>
      <c r="N93" s="1" t="s">
        <v>12788</v>
      </c>
      <c r="O93" s="1" t="s">
        <v>6</v>
      </c>
      <c r="P93" s="1" t="s">
        <v>6577</v>
      </c>
      <c r="T93" s="1" t="s">
        <v>11527</v>
      </c>
      <c r="U93" s="1" t="s">
        <v>382</v>
      </c>
      <c r="V93" s="1" t="s">
        <v>6965</v>
      </c>
      <c r="W93" s="1" t="s">
        <v>38</v>
      </c>
      <c r="X93" s="1" t="s">
        <v>11733</v>
      </c>
      <c r="Y93" s="1" t="s">
        <v>383</v>
      </c>
      <c r="Z93" s="1" t="s">
        <v>7080</v>
      </c>
      <c r="AC93" s="1">
        <v>38</v>
      </c>
      <c r="AD93" s="1" t="s">
        <v>294</v>
      </c>
      <c r="AE93" s="1" t="s">
        <v>8781</v>
      </c>
      <c r="AJ93" s="1" t="s">
        <v>17</v>
      </c>
      <c r="AK93" s="1" t="s">
        <v>8918</v>
      </c>
      <c r="AL93" s="1" t="s">
        <v>190</v>
      </c>
      <c r="AM93" s="1" t="s">
        <v>8852</v>
      </c>
      <c r="AT93" s="1" t="s">
        <v>44</v>
      </c>
      <c r="AU93" s="1" t="s">
        <v>6728</v>
      </c>
      <c r="AV93" s="1" t="s">
        <v>384</v>
      </c>
      <c r="AW93" s="1" t="s">
        <v>9796</v>
      </c>
      <c r="BG93" s="1" t="s">
        <v>44</v>
      </c>
      <c r="BH93" s="1" t="s">
        <v>6728</v>
      </c>
      <c r="BI93" s="1" t="s">
        <v>385</v>
      </c>
      <c r="BJ93" s="1" t="s">
        <v>7808</v>
      </c>
      <c r="BM93" s="1" t="s">
        <v>164</v>
      </c>
      <c r="BN93" s="1" t="s">
        <v>10510</v>
      </c>
      <c r="BQ93" s="1" t="s">
        <v>13553</v>
      </c>
      <c r="BR93" s="1" t="s">
        <v>12700</v>
      </c>
      <c r="BS93" s="1" t="s">
        <v>59</v>
      </c>
      <c r="BT93" s="1" t="s">
        <v>8921</v>
      </c>
    </row>
    <row r="94" spans="1:73" ht="13.5" customHeight="1">
      <c r="A94" s="2" t="str">
        <f t="shared" si="2"/>
        <v>1687_각북면_323</v>
      </c>
      <c r="B94" s="1">
        <v>1687</v>
      </c>
      <c r="C94" s="1" t="s">
        <v>11423</v>
      </c>
      <c r="D94" s="1" t="s">
        <v>11426</v>
      </c>
      <c r="E94" s="1">
        <v>93</v>
      </c>
      <c r="F94" s="1">
        <v>1</v>
      </c>
      <c r="G94" s="1" t="s">
        <v>11421</v>
      </c>
      <c r="H94" s="1" t="s">
        <v>11424</v>
      </c>
      <c r="I94" s="1">
        <v>3</v>
      </c>
      <c r="L94" s="1">
        <v>4</v>
      </c>
      <c r="M94" s="1" t="s">
        <v>12787</v>
      </c>
      <c r="N94" s="1" t="s">
        <v>12788</v>
      </c>
      <c r="S94" s="1" t="s">
        <v>49</v>
      </c>
      <c r="T94" s="1" t="s">
        <v>4842</v>
      </c>
      <c r="U94" s="1" t="s">
        <v>50</v>
      </c>
      <c r="V94" s="1" t="s">
        <v>11472</v>
      </c>
      <c r="W94" s="1" t="s">
        <v>38</v>
      </c>
      <c r="X94" s="1" t="s">
        <v>11733</v>
      </c>
      <c r="Y94" s="1" t="s">
        <v>386</v>
      </c>
      <c r="Z94" s="1" t="s">
        <v>7813</v>
      </c>
      <c r="AC94" s="1">
        <v>39</v>
      </c>
      <c r="AD94" s="1" t="s">
        <v>387</v>
      </c>
      <c r="AE94" s="1" t="s">
        <v>8746</v>
      </c>
      <c r="AJ94" s="1" t="s">
        <v>17</v>
      </c>
      <c r="AK94" s="1" t="s">
        <v>8918</v>
      </c>
      <c r="AL94" s="1" t="s">
        <v>41</v>
      </c>
      <c r="AM94" s="1" t="s">
        <v>11911</v>
      </c>
      <c r="AT94" s="1" t="s">
        <v>44</v>
      </c>
      <c r="AU94" s="1" t="s">
        <v>6728</v>
      </c>
      <c r="AV94" s="1" t="s">
        <v>388</v>
      </c>
      <c r="AW94" s="1" t="s">
        <v>9506</v>
      </c>
      <c r="BG94" s="1" t="s">
        <v>44</v>
      </c>
      <c r="BH94" s="1" t="s">
        <v>6728</v>
      </c>
      <c r="BI94" s="1" t="s">
        <v>389</v>
      </c>
      <c r="BJ94" s="1" t="s">
        <v>9472</v>
      </c>
      <c r="BK94" s="1" t="s">
        <v>44</v>
      </c>
      <c r="BL94" s="1" t="s">
        <v>6728</v>
      </c>
      <c r="BM94" s="1" t="s">
        <v>390</v>
      </c>
      <c r="BN94" s="1" t="s">
        <v>8019</v>
      </c>
      <c r="BO94" s="1" t="s">
        <v>44</v>
      </c>
      <c r="BP94" s="1" t="s">
        <v>6728</v>
      </c>
      <c r="BQ94" s="1" t="s">
        <v>146</v>
      </c>
      <c r="BR94" s="1" t="s">
        <v>11127</v>
      </c>
      <c r="BS94" s="1" t="s">
        <v>41</v>
      </c>
      <c r="BT94" s="1" t="s">
        <v>11911</v>
      </c>
    </row>
    <row r="95" spans="1:73" ht="13.5" customHeight="1">
      <c r="A95" s="2" t="str">
        <f t="shared" si="2"/>
        <v>1687_각북면_323</v>
      </c>
      <c r="B95" s="1">
        <v>1687</v>
      </c>
      <c r="C95" s="1" t="s">
        <v>11423</v>
      </c>
      <c r="D95" s="1" t="s">
        <v>11426</v>
      </c>
      <c r="E95" s="1">
        <v>94</v>
      </c>
      <c r="F95" s="1">
        <v>1</v>
      </c>
      <c r="G95" s="1" t="s">
        <v>11421</v>
      </c>
      <c r="H95" s="1" t="s">
        <v>11424</v>
      </c>
      <c r="I95" s="1">
        <v>3</v>
      </c>
      <c r="L95" s="1">
        <v>4</v>
      </c>
      <c r="M95" s="1" t="s">
        <v>12787</v>
      </c>
      <c r="N95" s="1" t="s">
        <v>12788</v>
      </c>
      <c r="S95" s="1" t="s">
        <v>67</v>
      </c>
      <c r="T95" s="1" t="s">
        <v>6597</v>
      </c>
      <c r="U95" s="1" t="s">
        <v>391</v>
      </c>
      <c r="V95" s="1" t="s">
        <v>6664</v>
      </c>
      <c r="Y95" s="1" t="s">
        <v>392</v>
      </c>
      <c r="Z95" s="1" t="s">
        <v>7665</v>
      </c>
      <c r="AC95" s="1">
        <v>9</v>
      </c>
      <c r="AD95" s="1" t="s">
        <v>253</v>
      </c>
      <c r="AE95" s="1" t="s">
        <v>8793</v>
      </c>
    </row>
    <row r="96" spans="1:73" ht="13.5" customHeight="1">
      <c r="A96" s="2" t="str">
        <f t="shared" si="2"/>
        <v>1687_각북면_323</v>
      </c>
      <c r="B96" s="1">
        <v>1687</v>
      </c>
      <c r="C96" s="1" t="s">
        <v>11423</v>
      </c>
      <c r="D96" s="1" t="s">
        <v>11426</v>
      </c>
      <c r="E96" s="1">
        <v>95</v>
      </c>
      <c r="F96" s="1">
        <v>1</v>
      </c>
      <c r="G96" s="1" t="s">
        <v>11421</v>
      </c>
      <c r="H96" s="1" t="s">
        <v>11424</v>
      </c>
      <c r="I96" s="1">
        <v>3</v>
      </c>
      <c r="L96" s="1">
        <v>4</v>
      </c>
      <c r="M96" s="1" t="s">
        <v>12787</v>
      </c>
      <c r="N96" s="1" t="s">
        <v>12788</v>
      </c>
      <c r="S96" s="1" t="s">
        <v>72</v>
      </c>
      <c r="T96" s="1" t="s">
        <v>6595</v>
      </c>
      <c r="Y96" s="1" t="s">
        <v>393</v>
      </c>
      <c r="Z96" s="1" t="s">
        <v>8706</v>
      </c>
      <c r="AC96" s="1">
        <v>4</v>
      </c>
      <c r="AD96" s="1" t="s">
        <v>103</v>
      </c>
      <c r="AE96" s="1" t="s">
        <v>8773</v>
      </c>
    </row>
    <row r="97" spans="1:73" ht="13.5" customHeight="1">
      <c r="A97" s="2" t="str">
        <f t="shared" si="2"/>
        <v>1687_각북면_323</v>
      </c>
      <c r="B97" s="1">
        <v>1687</v>
      </c>
      <c r="C97" s="1" t="s">
        <v>11423</v>
      </c>
      <c r="D97" s="1" t="s">
        <v>11426</v>
      </c>
      <c r="E97" s="1">
        <v>96</v>
      </c>
      <c r="F97" s="1">
        <v>1</v>
      </c>
      <c r="G97" s="1" t="s">
        <v>11421</v>
      </c>
      <c r="H97" s="1" t="s">
        <v>11424</v>
      </c>
      <c r="I97" s="1">
        <v>3</v>
      </c>
      <c r="L97" s="1">
        <v>5</v>
      </c>
      <c r="M97" s="1" t="s">
        <v>12789</v>
      </c>
      <c r="N97" s="1" t="s">
        <v>12790</v>
      </c>
      <c r="T97" s="1" t="s">
        <v>11527</v>
      </c>
      <c r="U97" s="1" t="s">
        <v>382</v>
      </c>
      <c r="V97" s="1" t="s">
        <v>6965</v>
      </c>
      <c r="W97" s="1" t="s">
        <v>38</v>
      </c>
      <c r="X97" s="1" t="s">
        <v>11733</v>
      </c>
      <c r="Y97" s="1" t="s">
        <v>394</v>
      </c>
      <c r="Z97" s="1" t="s">
        <v>7672</v>
      </c>
      <c r="AC97" s="1">
        <v>62</v>
      </c>
      <c r="AD97" s="1" t="s">
        <v>168</v>
      </c>
      <c r="AE97" s="1" t="s">
        <v>6664</v>
      </c>
      <c r="AJ97" s="1" t="s">
        <v>17</v>
      </c>
      <c r="AK97" s="1" t="s">
        <v>8918</v>
      </c>
      <c r="AL97" s="1" t="s">
        <v>158</v>
      </c>
      <c r="AM97" s="1" t="s">
        <v>8931</v>
      </c>
      <c r="AT97" s="1" t="s">
        <v>44</v>
      </c>
      <c r="AU97" s="1" t="s">
        <v>6728</v>
      </c>
      <c r="AV97" s="1" t="s">
        <v>395</v>
      </c>
      <c r="AW97" s="1" t="s">
        <v>9793</v>
      </c>
      <c r="BG97" s="1" t="s">
        <v>44</v>
      </c>
      <c r="BH97" s="1" t="s">
        <v>6728</v>
      </c>
      <c r="BI97" s="1" t="s">
        <v>396</v>
      </c>
      <c r="BJ97" s="1" t="s">
        <v>10401</v>
      </c>
      <c r="BK97" s="1" t="s">
        <v>397</v>
      </c>
      <c r="BL97" s="1" t="s">
        <v>10018</v>
      </c>
      <c r="BM97" s="1" t="s">
        <v>398</v>
      </c>
      <c r="BN97" s="1" t="s">
        <v>10670</v>
      </c>
      <c r="BO97" s="1" t="s">
        <v>44</v>
      </c>
      <c r="BP97" s="1" t="s">
        <v>6728</v>
      </c>
      <c r="BQ97" s="1" t="s">
        <v>399</v>
      </c>
      <c r="BR97" s="1" t="s">
        <v>11222</v>
      </c>
      <c r="BS97" s="1" t="s">
        <v>109</v>
      </c>
      <c r="BT97" s="1" t="s">
        <v>8937</v>
      </c>
    </row>
    <row r="98" spans="1:73" ht="13.5" customHeight="1">
      <c r="A98" s="2" t="str">
        <f t="shared" si="2"/>
        <v>1687_각북면_323</v>
      </c>
      <c r="B98" s="1">
        <v>1687</v>
      </c>
      <c r="C98" s="1" t="s">
        <v>11423</v>
      </c>
      <c r="D98" s="1" t="s">
        <v>11426</v>
      </c>
      <c r="E98" s="1">
        <v>97</v>
      </c>
      <c r="F98" s="1">
        <v>1</v>
      </c>
      <c r="G98" s="1" t="s">
        <v>11421</v>
      </c>
      <c r="H98" s="1" t="s">
        <v>11424</v>
      </c>
      <c r="I98" s="1">
        <v>3</v>
      </c>
      <c r="L98" s="1">
        <v>5</v>
      </c>
      <c r="M98" s="1" t="s">
        <v>12789</v>
      </c>
      <c r="N98" s="1" t="s">
        <v>12790</v>
      </c>
      <c r="S98" s="1" t="s">
        <v>49</v>
      </c>
      <c r="T98" s="1" t="s">
        <v>4842</v>
      </c>
      <c r="U98" s="1" t="s">
        <v>50</v>
      </c>
      <c r="V98" s="1" t="s">
        <v>11472</v>
      </c>
      <c r="W98" s="1" t="s">
        <v>330</v>
      </c>
      <c r="X98" s="1" t="s">
        <v>6985</v>
      </c>
      <c r="Y98" s="1" t="s">
        <v>400</v>
      </c>
      <c r="Z98" s="1" t="s">
        <v>7884</v>
      </c>
      <c r="AC98" s="1">
        <v>44</v>
      </c>
      <c r="AD98" s="1" t="s">
        <v>401</v>
      </c>
      <c r="AE98" s="1" t="s">
        <v>8782</v>
      </c>
      <c r="AJ98" s="1" t="s">
        <v>17</v>
      </c>
      <c r="AK98" s="1" t="s">
        <v>8918</v>
      </c>
      <c r="AL98" s="1" t="s">
        <v>402</v>
      </c>
      <c r="AM98" s="1" t="s">
        <v>8995</v>
      </c>
      <c r="AT98" s="1" t="s">
        <v>44</v>
      </c>
      <c r="AU98" s="1" t="s">
        <v>6728</v>
      </c>
      <c r="AV98" s="1" t="s">
        <v>403</v>
      </c>
      <c r="AW98" s="1" t="s">
        <v>9771</v>
      </c>
      <c r="BG98" s="1" t="s">
        <v>44</v>
      </c>
      <c r="BH98" s="1" t="s">
        <v>6728</v>
      </c>
      <c r="BI98" s="1" t="s">
        <v>404</v>
      </c>
      <c r="BJ98" s="1" t="s">
        <v>9715</v>
      </c>
      <c r="BK98" s="1" t="s">
        <v>44</v>
      </c>
      <c r="BL98" s="1" t="s">
        <v>6728</v>
      </c>
      <c r="BM98" s="1" t="s">
        <v>405</v>
      </c>
      <c r="BN98" s="1" t="s">
        <v>10742</v>
      </c>
      <c r="BO98" s="1" t="s">
        <v>44</v>
      </c>
      <c r="BP98" s="1" t="s">
        <v>6728</v>
      </c>
      <c r="BQ98" s="1" t="s">
        <v>406</v>
      </c>
      <c r="BR98" s="1" t="s">
        <v>11206</v>
      </c>
      <c r="BS98" s="1" t="s">
        <v>402</v>
      </c>
      <c r="BT98" s="1" t="s">
        <v>8995</v>
      </c>
    </row>
    <row r="99" spans="1:73" ht="13.5" customHeight="1">
      <c r="A99" s="2" t="str">
        <f t="shared" si="2"/>
        <v>1687_각북면_323</v>
      </c>
      <c r="B99" s="1">
        <v>1687</v>
      </c>
      <c r="C99" s="1" t="s">
        <v>11423</v>
      </c>
      <c r="D99" s="1" t="s">
        <v>11426</v>
      </c>
      <c r="E99" s="1">
        <v>98</v>
      </c>
      <c r="F99" s="1">
        <v>1</v>
      </c>
      <c r="G99" s="1" t="s">
        <v>11421</v>
      </c>
      <c r="H99" s="1" t="s">
        <v>11424</v>
      </c>
      <c r="I99" s="1">
        <v>3</v>
      </c>
      <c r="L99" s="1">
        <v>5</v>
      </c>
      <c r="M99" s="1" t="s">
        <v>12789</v>
      </c>
      <c r="N99" s="1" t="s">
        <v>12790</v>
      </c>
      <c r="S99" s="1" t="s">
        <v>261</v>
      </c>
      <c r="T99" s="1" t="s">
        <v>6605</v>
      </c>
      <c r="U99" s="1" t="s">
        <v>50</v>
      </c>
      <c r="V99" s="1" t="s">
        <v>11472</v>
      </c>
      <c r="W99" s="1" t="s">
        <v>107</v>
      </c>
      <c r="X99" s="1" t="s">
        <v>6975</v>
      </c>
      <c r="Y99" s="1" t="s">
        <v>407</v>
      </c>
      <c r="Z99" s="1" t="s">
        <v>8705</v>
      </c>
      <c r="AF99" s="1" t="s">
        <v>65</v>
      </c>
      <c r="AG99" s="1" t="s">
        <v>8805</v>
      </c>
      <c r="AH99" s="1" t="s">
        <v>408</v>
      </c>
      <c r="AI99" s="1" t="s">
        <v>11914</v>
      </c>
    </row>
    <row r="100" spans="1:73" ht="13.5" customHeight="1">
      <c r="A100" s="2" t="str">
        <f t="shared" si="2"/>
        <v>1687_각북면_323</v>
      </c>
      <c r="B100" s="1">
        <v>1687</v>
      </c>
      <c r="C100" s="1" t="s">
        <v>11423</v>
      </c>
      <c r="D100" s="1" t="s">
        <v>11426</v>
      </c>
      <c r="E100" s="1">
        <v>99</v>
      </c>
      <c r="F100" s="1">
        <v>1</v>
      </c>
      <c r="G100" s="1" t="s">
        <v>11421</v>
      </c>
      <c r="H100" s="1" t="s">
        <v>11424</v>
      </c>
      <c r="I100" s="1">
        <v>3</v>
      </c>
      <c r="L100" s="1">
        <v>5</v>
      </c>
      <c r="M100" s="1" t="s">
        <v>12789</v>
      </c>
      <c r="N100" s="1" t="s">
        <v>12790</v>
      </c>
      <c r="S100" s="1" t="s">
        <v>72</v>
      </c>
      <c r="T100" s="1" t="s">
        <v>6595</v>
      </c>
      <c r="U100" s="1" t="s">
        <v>409</v>
      </c>
      <c r="V100" s="1" t="s">
        <v>6964</v>
      </c>
      <c r="Y100" s="1" t="s">
        <v>410</v>
      </c>
      <c r="Z100" s="1" t="s">
        <v>8704</v>
      </c>
      <c r="AC100" s="1">
        <v>18</v>
      </c>
      <c r="AD100" s="1" t="s">
        <v>302</v>
      </c>
      <c r="AE100" s="1" t="s">
        <v>8785</v>
      </c>
    </row>
    <row r="101" spans="1:73" ht="13.5" customHeight="1">
      <c r="A101" s="2" t="str">
        <f t="shared" si="2"/>
        <v>1687_각북면_323</v>
      </c>
      <c r="B101" s="1">
        <v>1687</v>
      </c>
      <c r="C101" s="1" t="s">
        <v>11423</v>
      </c>
      <c r="D101" s="1" t="s">
        <v>11426</v>
      </c>
      <c r="E101" s="1">
        <v>100</v>
      </c>
      <c r="F101" s="1">
        <v>1</v>
      </c>
      <c r="G101" s="1" t="s">
        <v>11421</v>
      </c>
      <c r="H101" s="1" t="s">
        <v>11424</v>
      </c>
      <c r="I101" s="1">
        <v>3</v>
      </c>
      <c r="L101" s="1">
        <v>5</v>
      </c>
      <c r="M101" s="1" t="s">
        <v>12789</v>
      </c>
      <c r="N101" s="1" t="s">
        <v>12790</v>
      </c>
      <c r="S101" s="1" t="s">
        <v>72</v>
      </c>
      <c r="T101" s="1" t="s">
        <v>6595</v>
      </c>
      <c r="U101" s="1" t="s">
        <v>411</v>
      </c>
      <c r="V101" s="1" t="s">
        <v>6846</v>
      </c>
      <c r="Y101" s="1" t="s">
        <v>412</v>
      </c>
      <c r="Z101" s="1" t="s">
        <v>8703</v>
      </c>
      <c r="AC101" s="1">
        <v>16</v>
      </c>
      <c r="AD101" s="1" t="s">
        <v>69</v>
      </c>
      <c r="AE101" s="1" t="s">
        <v>8755</v>
      </c>
    </row>
    <row r="102" spans="1:73" ht="13.5" customHeight="1">
      <c r="A102" s="2" t="str">
        <f t="shared" si="2"/>
        <v>1687_각북면_323</v>
      </c>
      <c r="B102" s="1">
        <v>1687</v>
      </c>
      <c r="C102" s="1" t="s">
        <v>11423</v>
      </c>
      <c r="D102" s="1" t="s">
        <v>11426</v>
      </c>
      <c r="E102" s="1">
        <v>101</v>
      </c>
      <c r="F102" s="1">
        <v>1</v>
      </c>
      <c r="G102" s="1" t="s">
        <v>11421</v>
      </c>
      <c r="H102" s="1" t="s">
        <v>11424</v>
      </c>
      <c r="I102" s="1">
        <v>3</v>
      </c>
      <c r="L102" s="1">
        <v>5</v>
      </c>
      <c r="M102" s="1" t="s">
        <v>12789</v>
      </c>
      <c r="N102" s="1" t="s">
        <v>12790</v>
      </c>
      <c r="S102" s="1" t="s">
        <v>63</v>
      </c>
      <c r="T102" s="1" t="s">
        <v>6596</v>
      </c>
      <c r="Y102" s="1" t="s">
        <v>413</v>
      </c>
      <c r="Z102" s="1" t="s">
        <v>8702</v>
      </c>
      <c r="AC102" s="1">
        <v>13</v>
      </c>
      <c r="AD102" s="1" t="s">
        <v>149</v>
      </c>
      <c r="AE102" s="1" t="s">
        <v>8757</v>
      </c>
    </row>
    <row r="103" spans="1:73" ht="13.5" customHeight="1">
      <c r="A103" s="2" t="str">
        <f t="shared" si="2"/>
        <v>1687_각북면_323</v>
      </c>
      <c r="B103" s="1">
        <v>1687</v>
      </c>
      <c r="C103" s="1" t="s">
        <v>11423</v>
      </c>
      <c r="D103" s="1" t="s">
        <v>11426</v>
      </c>
      <c r="E103" s="1">
        <v>102</v>
      </c>
      <c r="F103" s="1">
        <v>1</v>
      </c>
      <c r="G103" s="1" t="s">
        <v>11421</v>
      </c>
      <c r="H103" s="1" t="s">
        <v>11424</v>
      </c>
      <c r="I103" s="1">
        <v>3</v>
      </c>
      <c r="L103" s="1">
        <v>5</v>
      </c>
      <c r="M103" s="1" t="s">
        <v>12789</v>
      </c>
      <c r="N103" s="1" t="s">
        <v>12790</v>
      </c>
      <c r="T103" s="1" t="s">
        <v>11563</v>
      </c>
      <c r="U103" s="1" t="s">
        <v>275</v>
      </c>
      <c r="V103" s="1" t="s">
        <v>6693</v>
      </c>
      <c r="Y103" s="1" t="s">
        <v>414</v>
      </c>
      <c r="Z103" s="1" t="s">
        <v>8246</v>
      </c>
      <c r="AC103" s="1">
        <v>40</v>
      </c>
      <c r="AD103" s="1" t="s">
        <v>189</v>
      </c>
      <c r="AE103" s="1" t="s">
        <v>8767</v>
      </c>
      <c r="AG103" s="1" t="s">
        <v>12727</v>
      </c>
      <c r="AI103" s="1" t="s">
        <v>12728</v>
      </c>
      <c r="AT103" s="1" t="s">
        <v>186</v>
      </c>
      <c r="AU103" s="1" t="s">
        <v>12111</v>
      </c>
      <c r="AV103" s="1" t="s">
        <v>415</v>
      </c>
      <c r="AW103" s="1" t="s">
        <v>7425</v>
      </c>
      <c r="BB103" s="1" t="s">
        <v>171</v>
      </c>
      <c r="BC103" s="1" t="s">
        <v>6676</v>
      </c>
      <c r="BD103" s="1" t="s">
        <v>416</v>
      </c>
      <c r="BE103" s="1" t="s">
        <v>9986</v>
      </c>
    </row>
    <row r="104" spans="1:73" ht="13.5" customHeight="1">
      <c r="A104" s="2" t="str">
        <f t="shared" si="2"/>
        <v>1687_각북면_323</v>
      </c>
      <c r="B104" s="1">
        <v>1687</v>
      </c>
      <c r="C104" s="1" t="s">
        <v>11423</v>
      </c>
      <c r="D104" s="1" t="s">
        <v>11426</v>
      </c>
      <c r="E104" s="1">
        <v>103</v>
      </c>
      <c r="F104" s="1">
        <v>1</v>
      </c>
      <c r="G104" s="1" t="s">
        <v>11421</v>
      </c>
      <c r="H104" s="1" t="s">
        <v>11424</v>
      </c>
      <c r="I104" s="1">
        <v>3</v>
      </c>
      <c r="L104" s="1">
        <v>5</v>
      </c>
      <c r="M104" s="1" t="s">
        <v>12789</v>
      </c>
      <c r="N104" s="1" t="s">
        <v>12790</v>
      </c>
      <c r="T104" s="1" t="s">
        <v>11563</v>
      </c>
      <c r="U104" s="1" t="s">
        <v>275</v>
      </c>
      <c r="V104" s="1" t="s">
        <v>6693</v>
      </c>
      <c r="Y104" s="1" t="s">
        <v>417</v>
      </c>
      <c r="Z104" s="1" t="s">
        <v>7310</v>
      </c>
      <c r="AC104" s="1">
        <v>21</v>
      </c>
      <c r="AD104" s="1" t="s">
        <v>264</v>
      </c>
      <c r="AE104" s="1" t="s">
        <v>8750</v>
      </c>
      <c r="AF104" s="1" t="s">
        <v>11902</v>
      </c>
      <c r="AG104" s="1" t="s">
        <v>11905</v>
      </c>
      <c r="AH104" s="1" t="s">
        <v>418</v>
      </c>
      <c r="AI104" s="1" t="s">
        <v>8912</v>
      </c>
      <c r="AT104" s="1" t="s">
        <v>186</v>
      </c>
      <c r="AU104" s="1" t="s">
        <v>12111</v>
      </c>
      <c r="AV104" s="1" t="s">
        <v>415</v>
      </c>
      <c r="AW104" s="1" t="s">
        <v>7425</v>
      </c>
      <c r="BB104" s="1" t="s">
        <v>171</v>
      </c>
      <c r="BC104" s="1" t="s">
        <v>6676</v>
      </c>
      <c r="BD104" s="1" t="s">
        <v>416</v>
      </c>
      <c r="BE104" s="1" t="s">
        <v>9986</v>
      </c>
      <c r="BU104" s="1" t="s">
        <v>303</v>
      </c>
    </row>
    <row r="105" spans="1:73" ht="13.5" customHeight="1">
      <c r="A105" s="2" t="str">
        <f t="shared" si="2"/>
        <v>1687_각북면_323</v>
      </c>
      <c r="B105" s="1">
        <v>1687</v>
      </c>
      <c r="C105" s="1" t="s">
        <v>11423</v>
      </c>
      <c r="D105" s="1" t="s">
        <v>11426</v>
      </c>
      <c r="E105" s="1">
        <v>104</v>
      </c>
      <c r="F105" s="1">
        <v>1</v>
      </c>
      <c r="G105" s="1" t="s">
        <v>11421</v>
      </c>
      <c r="H105" s="1" t="s">
        <v>11424</v>
      </c>
      <c r="I105" s="1">
        <v>4</v>
      </c>
      <c r="J105" s="1" t="s">
        <v>419</v>
      </c>
      <c r="K105" s="1" t="s">
        <v>11463</v>
      </c>
      <c r="L105" s="1">
        <v>1</v>
      </c>
      <c r="M105" s="1" t="s">
        <v>12791</v>
      </c>
      <c r="N105" s="1" t="s">
        <v>12792</v>
      </c>
      <c r="T105" s="1" t="s">
        <v>11527</v>
      </c>
      <c r="U105" s="1" t="s">
        <v>201</v>
      </c>
      <c r="V105" s="1" t="s">
        <v>11464</v>
      </c>
      <c r="W105" s="1" t="s">
        <v>420</v>
      </c>
      <c r="X105" s="1" t="s">
        <v>6979</v>
      </c>
      <c r="Y105" s="1" t="s">
        <v>421</v>
      </c>
      <c r="Z105" s="1" t="s">
        <v>7934</v>
      </c>
      <c r="AC105" s="1">
        <v>59</v>
      </c>
      <c r="AD105" s="1" t="s">
        <v>314</v>
      </c>
      <c r="AE105" s="1" t="s">
        <v>8776</v>
      </c>
      <c r="AJ105" s="1" t="s">
        <v>17</v>
      </c>
      <c r="AK105" s="1" t="s">
        <v>8918</v>
      </c>
      <c r="AL105" s="1" t="s">
        <v>422</v>
      </c>
      <c r="AM105" s="1" t="s">
        <v>8924</v>
      </c>
      <c r="AT105" s="1" t="s">
        <v>54</v>
      </c>
      <c r="AU105" s="1" t="s">
        <v>6714</v>
      </c>
      <c r="AV105" s="1" t="s">
        <v>423</v>
      </c>
      <c r="AW105" s="1" t="s">
        <v>8470</v>
      </c>
      <c r="BG105" s="1" t="s">
        <v>424</v>
      </c>
      <c r="BH105" s="1" t="s">
        <v>9263</v>
      </c>
      <c r="BI105" s="1" t="s">
        <v>425</v>
      </c>
      <c r="BJ105" s="1" t="s">
        <v>9490</v>
      </c>
      <c r="BK105" s="1" t="s">
        <v>44</v>
      </c>
      <c r="BL105" s="1" t="s">
        <v>6728</v>
      </c>
      <c r="BM105" s="1" t="s">
        <v>232</v>
      </c>
      <c r="BN105" s="1" t="s">
        <v>7400</v>
      </c>
      <c r="BO105" s="1" t="s">
        <v>44</v>
      </c>
      <c r="BP105" s="1" t="s">
        <v>6728</v>
      </c>
      <c r="BQ105" s="1" t="s">
        <v>426</v>
      </c>
      <c r="BR105" s="1" t="s">
        <v>12620</v>
      </c>
      <c r="BS105" s="1" t="s">
        <v>402</v>
      </c>
      <c r="BT105" s="1" t="s">
        <v>8995</v>
      </c>
    </row>
    <row r="106" spans="1:73" ht="13.5" customHeight="1">
      <c r="A106" s="2" t="str">
        <f t="shared" si="2"/>
        <v>1687_각북면_323</v>
      </c>
      <c r="B106" s="1">
        <v>1687</v>
      </c>
      <c r="C106" s="1" t="s">
        <v>11423</v>
      </c>
      <c r="D106" s="1" t="s">
        <v>11426</v>
      </c>
      <c r="E106" s="1">
        <v>105</v>
      </c>
      <c r="F106" s="1">
        <v>1</v>
      </c>
      <c r="G106" s="1" t="s">
        <v>11421</v>
      </c>
      <c r="H106" s="1" t="s">
        <v>11424</v>
      </c>
      <c r="I106" s="1">
        <v>4</v>
      </c>
      <c r="L106" s="1">
        <v>1</v>
      </c>
      <c r="M106" s="1" t="s">
        <v>12791</v>
      </c>
      <c r="N106" s="1" t="s">
        <v>12792</v>
      </c>
      <c r="S106" s="1" t="s">
        <v>236</v>
      </c>
      <c r="T106" s="1" t="s">
        <v>6602</v>
      </c>
      <c r="U106" s="1" t="s">
        <v>50</v>
      </c>
      <c r="V106" s="1" t="s">
        <v>11472</v>
      </c>
      <c r="W106" s="1" t="s">
        <v>11771</v>
      </c>
      <c r="X106" s="1" t="s">
        <v>11770</v>
      </c>
      <c r="Y106" s="1" t="s">
        <v>11769</v>
      </c>
      <c r="Z106" s="1" t="s">
        <v>11768</v>
      </c>
      <c r="AC106" s="1">
        <v>48</v>
      </c>
      <c r="AD106" s="1" t="s">
        <v>351</v>
      </c>
      <c r="AE106" s="1" t="s">
        <v>7146</v>
      </c>
      <c r="AJ106" s="1" t="s">
        <v>17</v>
      </c>
      <c r="AK106" s="1" t="s">
        <v>8918</v>
      </c>
      <c r="AL106" s="1" t="s">
        <v>427</v>
      </c>
      <c r="AM106" s="1" t="s">
        <v>8905</v>
      </c>
      <c r="AT106" s="1" t="s">
        <v>44</v>
      </c>
      <c r="AU106" s="1" t="s">
        <v>6728</v>
      </c>
      <c r="AV106" s="1" t="s">
        <v>428</v>
      </c>
      <c r="AW106" s="1" t="s">
        <v>9795</v>
      </c>
      <c r="BG106" s="1" t="s">
        <v>44</v>
      </c>
      <c r="BH106" s="1" t="s">
        <v>6728</v>
      </c>
      <c r="BI106" s="1" t="s">
        <v>429</v>
      </c>
      <c r="BJ106" s="1" t="s">
        <v>8155</v>
      </c>
      <c r="BK106" s="1" t="s">
        <v>44</v>
      </c>
      <c r="BL106" s="1" t="s">
        <v>6728</v>
      </c>
      <c r="BM106" s="1" t="s">
        <v>430</v>
      </c>
      <c r="BN106" s="1" t="s">
        <v>7102</v>
      </c>
      <c r="BO106" s="1" t="s">
        <v>44</v>
      </c>
      <c r="BP106" s="1" t="s">
        <v>6728</v>
      </c>
      <c r="BQ106" s="1" t="s">
        <v>431</v>
      </c>
      <c r="BR106" s="1" t="s">
        <v>12286</v>
      </c>
      <c r="BS106" s="1" t="s">
        <v>41</v>
      </c>
      <c r="BT106" s="1" t="s">
        <v>11911</v>
      </c>
    </row>
    <row r="107" spans="1:73" ht="13.5" customHeight="1">
      <c r="A107" s="2" t="str">
        <f t="shared" si="2"/>
        <v>1687_각북면_323</v>
      </c>
      <c r="B107" s="1">
        <v>1687</v>
      </c>
      <c r="C107" s="1" t="s">
        <v>11423</v>
      </c>
      <c r="D107" s="1" t="s">
        <v>11426</v>
      </c>
      <c r="E107" s="1">
        <v>106</v>
      </c>
      <c r="F107" s="1">
        <v>1</v>
      </c>
      <c r="G107" s="1" t="s">
        <v>11421</v>
      </c>
      <c r="H107" s="1" t="s">
        <v>11424</v>
      </c>
      <c r="I107" s="1">
        <v>4</v>
      </c>
      <c r="L107" s="1">
        <v>1</v>
      </c>
      <c r="M107" s="1" t="s">
        <v>12791</v>
      </c>
      <c r="N107" s="1" t="s">
        <v>12792</v>
      </c>
      <c r="S107" s="1" t="s">
        <v>432</v>
      </c>
      <c r="T107" s="1" t="s">
        <v>432</v>
      </c>
      <c r="Y107" s="1" t="s">
        <v>423</v>
      </c>
      <c r="Z107" s="1" t="s">
        <v>8470</v>
      </c>
      <c r="AF107" s="1" t="s">
        <v>326</v>
      </c>
      <c r="AG107" s="1" t="s">
        <v>8802</v>
      </c>
    </row>
    <row r="108" spans="1:73" ht="13.5" customHeight="1">
      <c r="A108" s="2" t="str">
        <f t="shared" si="2"/>
        <v>1687_각북면_323</v>
      </c>
      <c r="B108" s="1">
        <v>1687</v>
      </c>
      <c r="C108" s="1" t="s">
        <v>11423</v>
      </c>
      <c r="D108" s="1" t="s">
        <v>11426</v>
      </c>
      <c r="E108" s="1">
        <v>107</v>
      </c>
      <c r="F108" s="1">
        <v>1</v>
      </c>
      <c r="G108" s="1" t="s">
        <v>11421</v>
      </c>
      <c r="H108" s="1" t="s">
        <v>11424</v>
      </c>
      <c r="I108" s="1">
        <v>4</v>
      </c>
      <c r="L108" s="1">
        <v>1</v>
      </c>
      <c r="M108" s="1" t="s">
        <v>12791</v>
      </c>
      <c r="N108" s="1" t="s">
        <v>12792</v>
      </c>
      <c r="S108" s="1" t="s">
        <v>261</v>
      </c>
      <c r="T108" s="1" t="s">
        <v>6605</v>
      </c>
      <c r="U108" s="1" t="s">
        <v>50</v>
      </c>
      <c r="V108" s="1" t="s">
        <v>11472</v>
      </c>
      <c r="Y108" s="1" t="s">
        <v>400</v>
      </c>
      <c r="Z108" s="1" t="s">
        <v>7884</v>
      </c>
      <c r="AC108" s="1">
        <v>78</v>
      </c>
      <c r="AD108" s="1" t="s">
        <v>302</v>
      </c>
      <c r="AE108" s="1" t="s">
        <v>8785</v>
      </c>
    </row>
    <row r="109" spans="1:73" ht="13.5" customHeight="1">
      <c r="A109" s="2" t="str">
        <f t="shared" si="2"/>
        <v>1687_각북면_323</v>
      </c>
      <c r="B109" s="1">
        <v>1687</v>
      </c>
      <c r="C109" s="1" t="s">
        <v>11423</v>
      </c>
      <c r="D109" s="1" t="s">
        <v>11426</v>
      </c>
      <c r="E109" s="1">
        <v>108</v>
      </c>
      <c r="F109" s="1">
        <v>1</v>
      </c>
      <c r="G109" s="1" t="s">
        <v>11421</v>
      </c>
      <c r="H109" s="1" t="s">
        <v>11424</v>
      </c>
      <c r="I109" s="1">
        <v>4</v>
      </c>
      <c r="L109" s="1">
        <v>1</v>
      </c>
      <c r="M109" s="1" t="s">
        <v>12791</v>
      </c>
      <c r="N109" s="1" t="s">
        <v>12792</v>
      </c>
      <c r="S109" s="1" t="s">
        <v>72</v>
      </c>
      <c r="T109" s="1" t="s">
        <v>6595</v>
      </c>
      <c r="U109" s="1" t="s">
        <v>201</v>
      </c>
      <c r="V109" s="1" t="s">
        <v>11464</v>
      </c>
      <c r="Y109" s="1" t="s">
        <v>433</v>
      </c>
      <c r="Z109" s="1" t="s">
        <v>7038</v>
      </c>
      <c r="AF109" s="1" t="s">
        <v>65</v>
      </c>
      <c r="AG109" s="1" t="s">
        <v>8805</v>
      </c>
      <c r="AH109" s="1" t="s">
        <v>434</v>
      </c>
      <c r="AI109" s="1" t="s">
        <v>8911</v>
      </c>
    </row>
    <row r="110" spans="1:73" ht="13.5" customHeight="1">
      <c r="A110" s="2" t="str">
        <f t="shared" si="2"/>
        <v>1687_각북면_323</v>
      </c>
      <c r="B110" s="1">
        <v>1687</v>
      </c>
      <c r="C110" s="1" t="s">
        <v>11423</v>
      </c>
      <c r="D110" s="1" t="s">
        <v>11426</v>
      </c>
      <c r="E110" s="1">
        <v>109</v>
      </c>
      <c r="F110" s="1">
        <v>1</v>
      </c>
      <c r="G110" s="1" t="s">
        <v>11421</v>
      </c>
      <c r="H110" s="1" t="s">
        <v>11424</v>
      </c>
      <c r="I110" s="1">
        <v>4</v>
      </c>
      <c r="L110" s="1">
        <v>1</v>
      </c>
      <c r="M110" s="1" t="s">
        <v>12791</v>
      </c>
      <c r="N110" s="1" t="s">
        <v>12792</v>
      </c>
      <c r="S110" s="1" t="s">
        <v>435</v>
      </c>
      <c r="T110" s="1" t="s">
        <v>6644</v>
      </c>
      <c r="U110" s="1" t="s">
        <v>436</v>
      </c>
      <c r="V110" s="1" t="s">
        <v>6791</v>
      </c>
      <c r="W110" s="1" t="s">
        <v>420</v>
      </c>
      <c r="X110" s="1" t="s">
        <v>6979</v>
      </c>
      <c r="Y110" s="1" t="s">
        <v>437</v>
      </c>
      <c r="Z110" s="1" t="s">
        <v>7762</v>
      </c>
      <c r="AC110" s="1">
        <v>16</v>
      </c>
      <c r="AD110" s="1" t="s">
        <v>69</v>
      </c>
      <c r="AE110" s="1" t="s">
        <v>8755</v>
      </c>
      <c r="AF110" s="1" t="s">
        <v>156</v>
      </c>
      <c r="AG110" s="1" t="s">
        <v>8798</v>
      </c>
    </row>
    <row r="111" spans="1:73" ht="13.5" customHeight="1">
      <c r="A111" s="2" t="str">
        <f t="shared" si="2"/>
        <v>1687_각북면_323</v>
      </c>
      <c r="B111" s="1">
        <v>1687</v>
      </c>
      <c r="C111" s="1" t="s">
        <v>11423</v>
      </c>
      <c r="D111" s="1" t="s">
        <v>11426</v>
      </c>
      <c r="E111" s="1">
        <v>110</v>
      </c>
      <c r="F111" s="1">
        <v>1</v>
      </c>
      <c r="G111" s="1" t="s">
        <v>11421</v>
      </c>
      <c r="H111" s="1" t="s">
        <v>11424</v>
      </c>
      <c r="I111" s="1">
        <v>4</v>
      </c>
      <c r="L111" s="1">
        <v>1</v>
      </c>
      <c r="M111" s="1" t="s">
        <v>12791</v>
      </c>
      <c r="N111" s="1" t="s">
        <v>12792</v>
      </c>
      <c r="S111" s="1" t="s">
        <v>329</v>
      </c>
      <c r="T111" s="1" t="s">
        <v>6594</v>
      </c>
      <c r="U111" s="1" t="s">
        <v>50</v>
      </c>
      <c r="V111" s="1" t="s">
        <v>11472</v>
      </c>
      <c r="W111" s="1" t="s">
        <v>38</v>
      </c>
      <c r="X111" s="1" t="s">
        <v>11733</v>
      </c>
      <c r="Y111" s="1" t="s">
        <v>11849</v>
      </c>
      <c r="Z111" s="1" t="s">
        <v>12119</v>
      </c>
      <c r="AC111" s="1">
        <v>27</v>
      </c>
      <c r="AD111" s="1" t="s">
        <v>379</v>
      </c>
      <c r="AE111" s="1" t="s">
        <v>8768</v>
      </c>
      <c r="AF111" s="1" t="s">
        <v>156</v>
      </c>
      <c r="AG111" s="1" t="s">
        <v>8798</v>
      </c>
      <c r="AJ111" s="1" t="s">
        <v>17</v>
      </c>
      <c r="AK111" s="1" t="s">
        <v>8918</v>
      </c>
      <c r="AL111" s="1" t="s">
        <v>41</v>
      </c>
      <c r="AM111" s="1" t="s">
        <v>11911</v>
      </c>
    </row>
    <row r="112" spans="1:73" ht="13.5" customHeight="1">
      <c r="A112" s="2" t="str">
        <f t="shared" ref="A112:A143" si="3">HYPERLINK("http://kyu.snu.ac.kr/sdhj/index.jsp?type=hj/GK14817_00IH_0001_0324.jpg","1687_각북면_324")</f>
        <v>1687_각북면_324</v>
      </c>
      <c r="B112" s="1">
        <v>1687</v>
      </c>
      <c r="C112" s="1" t="s">
        <v>11423</v>
      </c>
      <c r="D112" s="1" t="s">
        <v>11426</v>
      </c>
      <c r="E112" s="1">
        <v>111</v>
      </c>
      <c r="F112" s="1">
        <v>1</v>
      </c>
      <c r="G112" s="1" t="s">
        <v>11421</v>
      </c>
      <c r="H112" s="1" t="s">
        <v>11424</v>
      </c>
      <c r="I112" s="1">
        <v>4</v>
      </c>
      <c r="L112" s="1">
        <v>2</v>
      </c>
      <c r="M112" s="1" t="s">
        <v>12793</v>
      </c>
      <c r="N112" s="1" t="s">
        <v>12794</v>
      </c>
      <c r="T112" s="1" t="s">
        <v>11527</v>
      </c>
      <c r="U112" s="1" t="s">
        <v>438</v>
      </c>
      <c r="V112" s="1" t="s">
        <v>6849</v>
      </c>
      <c r="W112" s="1" t="s">
        <v>107</v>
      </c>
      <c r="X112" s="1" t="s">
        <v>6975</v>
      </c>
      <c r="Y112" s="1" t="s">
        <v>439</v>
      </c>
      <c r="Z112" s="1" t="s">
        <v>8701</v>
      </c>
      <c r="AC112" s="1">
        <v>58</v>
      </c>
      <c r="AD112" s="1" t="s">
        <v>440</v>
      </c>
      <c r="AE112" s="1" t="s">
        <v>8791</v>
      </c>
      <c r="AJ112" s="1" t="s">
        <v>17</v>
      </c>
      <c r="AK112" s="1" t="s">
        <v>8918</v>
      </c>
      <c r="AL112" s="1" t="s">
        <v>109</v>
      </c>
      <c r="AM112" s="1" t="s">
        <v>8937</v>
      </c>
      <c r="AT112" s="1" t="s">
        <v>267</v>
      </c>
      <c r="AU112" s="1" t="s">
        <v>9217</v>
      </c>
      <c r="AV112" s="1" t="s">
        <v>12112</v>
      </c>
      <c r="AW112" s="1" t="s">
        <v>12113</v>
      </c>
      <c r="BG112" s="1" t="s">
        <v>268</v>
      </c>
      <c r="BH112" s="1" t="s">
        <v>12275</v>
      </c>
      <c r="BI112" s="1" t="s">
        <v>269</v>
      </c>
      <c r="BJ112" s="1" t="s">
        <v>7222</v>
      </c>
      <c r="BK112" s="1" t="s">
        <v>47</v>
      </c>
      <c r="BL112" s="1" t="s">
        <v>9039</v>
      </c>
      <c r="BM112" s="1" t="s">
        <v>336</v>
      </c>
      <c r="BN112" s="1" t="s">
        <v>6991</v>
      </c>
      <c r="BO112" s="1" t="s">
        <v>337</v>
      </c>
      <c r="BP112" s="1" t="s">
        <v>10786</v>
      </c>
      <c r="BQ112" s="1" t="s">
        <v>441</v>
      </c>
      <c r="BR112" s="1" t="s">
        <v>11215</v>
      </c>
      <c r="BS112" s="1" t="s">
        <v>442</v>
      </c>
      <c r="BT112" s="1" t="s">
        <v>442</v>
      </c>
    </row>
    <row r="113" spans="1:73" ht="13.5" customHeight="1">
      <c r="A113" s="2" t="str">
        <f t="shared" si="3"/>
        <v>1687_각북면_324</v>
      </c>
      <c r="B113" s="1">
        <v>1687</v>
      </c>
      <c r="C113" s="1" t="s">
        <v>11423</v>
      </c>
      <c r="D113" s="1" t="s">
        <v>11426</v>
      </c>
      <c r="E113" s="1">
        <v>112</v>
      </c>
      <c r="F113" s="1">
        <v>1</v>
      </c>
      <c r="G113" s="1" t="s">
        <v>11421</v>
      </c>
      <c r="H113" s="1" t="s">
        <v>11424</v>
      </c>
      <c r="I113" s="1">
        <v>4</v>
      </c>
      <c r="L113" s="1">
        <v>2</v>
      </c>
      <c r="M113" s="1" t="s">
        <v>12793</v>
      </c>
      <c r="N113" s="1" t="s">
        <v>12794</v>
      </c>
      <c r="S113" s="1" t="s">
        <v>11582</v>
      </c>
      <c r="T113" s="1" t="s">
        <v>11564</v>
      </c>
      <c r="W113" s="1" t="s">
        <v>152</v>
      </c>
      <c r="X113" s="1" t="s">
        <v>6978</v>
      </c>
      <c r="Y113" s="1" t="s">
        <v>273</v>
      </c>
      <c r="Z113" s="1" t="s">
        <v>7193</v>
      </c>
      <c r="AC113" s="1">
        <v>52</v>
      </c>
      <c r="AD113" s="1" t="s">
        <v>230</v>
      </c>
      <c r="AE113" s="1" t="s">
        <v>8790</v>
      </c>
      <c r="AJ113" s="1" t="s">
        <v>341</v>
      </c>
      <c r="AK113" s="1" t="s">
        <v>8919</v>
      </c>
      <c r="AL113" s="1" t="s">
        <v>158</v>
      </c>
      <c r="AM113" s="1" t="s">
        <v>8931</v>
      </c>
      <c r="AT113" s="1" t="s">
        <v>47</v>
      </c>
      <c r="AU113" s="1" t="s">
        <v>9039</v>
      </c>
      <c r="AV113" s="1" t="s">
        <v>444</v>
      </c>
      <c r="AW113" s="1" t="s">
        <v>9794</v>
      </c>
      <c r="BG113" s="1" t="s">
        <v>47</v>
      </c>
      <c r="BH113" s="1" t="s">
        <v>9039</v>
      </c>
      <c r="BI113" s="1" t="s">
        <v>445</v>
      </c>
      <c r="BJ113" s="1" t="s">
        <v>10402</v>
      </c>
      <c r="BK113" s="1" t="s">
        <v>446</v>
      </c>
      <c r="BL113" s="1" t="s">
        <v>12102</v>
      </c>
      <c r="BM113" s="1" t="s">
        <v>11271</v>
      </c>
      <c r="BN113" s="1" t="s">
        <v>8644</v>
      </c>
      <c r="BO113" s="1" t="s">
        <v>47</v>
      </c>
      <c r="BP113" s="1" t="s">
        <v>9039</v>
      </c>
      <c r="BQ113" s="1" t="s">
        <v>447</v>
      </c>
      <c r="BR113" s="1" t="s">
        <v>9464</v>
      </c>
      <c r="BS113" s="1" t="s">
        <v>448</v>
      </c>
      <c r="BT113" s="1" t="s">
        <v>8932</v>
      </c>
    </row>
    <row r="114" spans="1:73" ht="13.5" customHeight="1">
      <c r="A114" s="2" t="str">
        <f t="shared" si="3"/>
        <v>1687_각북면_324</v>
      </c>
      <c r="B114" s="1">
        <v>1687</v>
      </c>
      <c r="C114" s="1" t="s">
        <v>11423</v>
      </c>
      <c r="D114" s="1" t="s">
        <v>11426</v>
      </c>
      <c r="E114" s="1">
        <v>113</v>
      </c>
      <c r="F114" s="1">
        <v>1</v>
      </c>
      <c r="G114" s="1" t="s">
        <v>11421</v>
      </c>
      <c r="H114" s="1" t="s">
        <v>11424</v>
      </c>
      <c r="I114" s="1">
        <v>4</v>
      </c>
      <c r="L114" s="1">
        <v>2</v>
      </c>
      <c r="M114" s="1" t="s">
        <v>12793</v>
      </c>
      <c r="N114" s="1" t="s">
        <v>12794</v>
      </c>
      <c r="S114" s="1" t="s">
        <v>67</v>
      </c>
      <c r="T114" s="1" t="s">
        <v>6597</v>
      </c>
      <c r="U114" s="1" t="s">
        <v>449</v>
      </c>
      <c r="V114" s="1" t="s">
        <v>6960</v>
      </c>
      <c r="Y114" s="1" t="s">
        <v>450</v>
      </c>
      <c r="Z114" s="1" t="s">
        <v>8700</v>
      </c>
      <c r="AC114" s="1">
        <v>16</v>
      </c>
      <c r="AD114" s="1" t="s">
        <v>69</v>
      </c>
      <c r="AE114" s="1" t="s">
        <v>8755</v>
      </c>
    </row>
    <row r="115" spans="1:73" ht="13.5" customHeight="1">
      <c r="A115" s="2" t="str">
        <f t="shared" si="3"/>
        <v>1687_각북면_324</v>
      </c>
      <c r="B115" s="1">
        <v>1687</v>
      </c>
      <c r="C115" s="1" t="s">
        <v>11423</v>
      </c>
      <c r="D115" s="1" t="s">
        <v>11426</v>
      </c>
      <c r="E115" s="1">
        <v>114</v>
      </c>
      <c r="F115" s="1">
        <v>1</v>
      </c>
      <c r="G115" s="1" t="s">
        <v>11421</v>
      </c>
      <c r="H115" s="1" t="s">
        <v>11424</v>
      </c>
      <c r="I115" s="1">
        <v>4</v>
      </c>
      <c r="L115" s="1">
        <v>2</v>
      </c>
      <c r="M115" s="1" t="s">
        <v>12793</v>
      </c>
      <c r="N115" s="1" t="s">
        <v>12794</v>
      </c>
      <c r="S115" s="1" t="s">
        <v>63</v>
      </c>
      <c r="T115" s="1" t="s">
        <v>6596</v>
      </c>
      <c r="AC115" s="1">
        <v>16</v>
      </c>
      <c r="AD115" s="1" t="s">
        <v>69</v>
      </c>
      <c r="AE115" s="1" t="s">
        <v>8755</v>
      </c>
    </row>
    <row r="116" spans="1:73" ht="13.5" customHeight="1">
      <c r="A116" s="2" t="str">
        <f t="shared" si="3"/>
        <v>1687_각북면_324</v>
      </c>
      <c r="B116" s="1">
        <v>1687</v>
      </c>
      <c r="C116" s="1" t="s">
        <v>11423</v>
      </c>
      <c r="D116" s="1" t="s">
        <v>11426</v>
      </c>
      <c r="E116" s="1">
        <v>115</v>
      </c>
      <c r="F116" s="1">
        <v>1</v>
      </c>
      <c r="G116" s="1" t="s">
        <v>11421</v>
      </c>
      <c r="H116" s="1" t="s">
        <v>11424</v>
      </c>
      <c r="I116" s="1">
        <v>4</v>
      </c>
      <c r="L116" s="1">
        <v>2</v>
      </c>
      <c r="M116" s="1" t="s">
        <v>12793</v>
      </c>
      <c r="N116" s="1" t="s">
        <v>12794</v>
      </c>
      <c r="T116" s="1" t="s">
        <v>11563</v>
      </c>
      <c r="U116" s="1" t="s">
        <v>275</v>
      </c>
      <c r="V116" s="1" t="s">
        <v>6693</v>
      </c>
      <c r="Y116" s="1" t="s">
        <v>11272</v>
      </c>
      <c r="Z116" s="1" t="s">
        <v>11273</v>
      </c>
      <c r="AC116" s="1">
        <v>46</v>
      </c>
      <c r="AD116" s="1" t="s">
        <v>550</v>
      </c>
      <c r="AE116" s="1" t="s">
        <v>8787</v>
      </c>
      <c r="AT116" s="1" t="s">
        <v>121</v>
      </c>
      <c r="AU116" s="1" t="s">
        <v>6667</v>
      </c>
      <c r="AV116" s="1" t="s">
        <v>11265</v>
      </c>
      <c r="AW116" s="1" t="s">
        <v>11676</v>
      </c>
      <c r="BB116" s="1" t="s">
        <v>171</v>
      </c>
      <c r="BC116" s="1" t="s">
        <v>6676</v>
      </c>
      <c r="BD116" s="1" t="s">
        <v>277</v>
      </c>
      <c r="BE116" s="1" t="s">
        <v>7783</v>
      </c>
    </row>
    <row r="117" spans="1:73" ht="13.5" customHeight="1">
      <c r="A117" s="2" t="str">
        <f t="shared" si="3"/>
        <v>1687_각북면_324</v>
      </c>
      <c r="B117" s="1">
        <v>1687</v>
      </c>
      <c r="C117" s="1" t="s">
        <v>11423</v>
      </c>
      <c r="D117" s="1" t="s">
        <v>11426</v>
      </c>
      <c r="E117" s="1">
        <v>116</v>
      </c>
      <c r="F117" s="1">
        <v>1</v>
      </c>
      <c r="G117" s="1" t="s">
        <v>11421</v>
      </c>
      <c r="H117" s="1" t="s">
        <v>11424</v>
      </c>
      <c r="I117" s="1">
        <v>4</v>
      </c>
      <c r="L117" s="1">
        <v>2</v>
      </c>
      <c r="M117" s="1" t="s">
        <v>12793</v>
      </c>
      <c r="N117" s="1" t="s">
        <v>12794</v>
      </c>
      <c r="T117" s="1" t="s">
        <v>11563</v>
      </c>
      <c r="U117" s="1" t="s">
        <v>278</v>
      </c>
      <c r="V117" s="1" t="s">
        <v>6692</v>
      </c>
      <c r="Y117" s="1" t="s">
        <v>451</v>
      </c>
      <c r="Z117" s="1" t="s">
        <v>7948</v>
      </c>
      <c r="AC117" s="1">
        <v>51</v>
      </c>
      <c r="AD117" s="1" t="s">
        <v>117</v>
      </c>
      <c r="AE117" s="1" t="s">
        <v>8789</v>
      </c>
      <c r="AT117" s="1" t="s">
        <v>121</v>
      </c>
      <c r="AU117" s="1" t="s">
        <v>6667</v>
      </c>
      <c r="AV117" s="1" t="s">
        <v>161</v>
      </c>
      <c r="AW117" s="1" t="s">
        <v>7052</v>
      </c>
      <c r="BB117" s="1" t="s">
        <v>306</v>
      </c>
      <c r="BC117" s="1" t="s">
        <v>6865</v>
      </c>
      <c r="BD117" s="1" t="s">
        <v>452</v>
      </c>
      <c r="BE117" s="1" t="s">
        <v>9987</v>
      </c>
    </row>
    <row r="118" spans="1:73" ht="13.5" customHeight="1">
      <c r="A118" s="2" t="str">
        <f t="shared" si="3"/>
        <v>1687_각북면_324</v>
      </c>
      <c r="B118" s="1">
        <v>1687</v>
      </c>
      <c r="C118" s="1" t="s">
        <v>11423</v>
      </c>
      <c r="D118" s="1" t="s">
        <v>11426</v>
      </c>
      <c r="E118" s="1">
        <v>117</v>
      </c>
      <c r="F118" s="1">
        <v>1</v>
      </c>
      <c r="G118" s="1" t="s">
        <v>11421</v>
      </c>
      <c r="H118" s="1" t="s">
        <v>11424</v>
      </c>
      <c r="I118" s="1">
        <v>4</v>
      </c>
      <c r="L118" s="1">
        <v>2</v>
      </c>
      <c r="M118" s="1" t="s">
        <v>12793</v>
      </c>
      <c r="N118" s="1" t="s">
        <v>12794</v>
      </c>
      <c r="T118" s="1" t="s">
        <v>11563</v>
      </c>
      <c r="U118" s="1" t="s">
        <v>278</v>
      </c>
      <c r="V118" s="1" t="s">
        <v>6692</v>
      </c>
      <c r="Y118" s="1" t="s">
        <v>307</v>
      </c>
      <c r="Z118" s="1" t="s">
        <v>8677</v>
      </c>
      <c r="AC118" s="1">
        <v>52</v>
      </c>
      <c r="AD118" s="1" t="s">
        <v>230</v>
      </c>
      <c r="AE118" s="1" t="s">
        <v>8790</v>
      </c>
      <c r="AT118" s="1" t="s">
        <v>121</v>
      </c>
      <c r="AU118" s="1" t="s">
        <v>6667</v>
      </c>
      <c r="AV118" s="1" t="s">
        <v>453</v>
      </c>
      <c r="AW118" s="1" t="s">
        <v>9782</v>
      </c>
      <c r="BB118" s="1" t="s">
        <v>171</v>
      </c>
      <c r="BC118" s="1" t="s">
        <v>6676</v>
      </c>
      <c r="BD118" s="1" t="s">
        <v>454</v>
      </c>
      <c r="BE118" s="1" t="s">
        <v>7660</v>
      </c>
    </row>
    <row r="119" spans="1:73" ht="13.5" customHeight="1">
      <c r="A119" s="2" t="str">
        <f t="shared" si="3"/>
        <v>1687_각북면_324</v>
      </c>
      <c r="B119" s="1">
        <v>1687</v>
      </c>
      <c r="C119" s="1" t="s">
        <v>11423</v>
      </c>
      <c r="D119" s="1" t="s">
        <v>11426</v>
      </c>
      <c r="E119" s="1">
        <v>118</v>
      </c>
      <c r="F119" s="1">
        <v>1</v>
      </c>
      <c r="G119" s="1" t="s">
        <v>11421</v>
      </c>
      <c r="H119" s="1" t="s">
        <v>11424</v>
      </c>
      <c r="I119" s="1">
        <v>4</v>
      </c>
      <c r="L119" s="1">
        <v>2</v>
      </c>
      <c r="M119" s="1" t="s">
        <v>12793</v>
      </c>
      <c r="N119" s="1" t="s">
        <v>12794</v>
      </c>
      <c r="T119" s="1" t="s">
        <v>11563</v>
      </c>
      <c r="U119" s="1" t="s">
        <v>278</v>
      </c>
      <c r="V119" s="1" t="s">
        <v>6692</v>
      </c>
      <c r="Y119" s="1" t="s">
        <v>455</v>
      </c>
      <c r="Z119" s="1" t="s">
        <v>8675</v>
      </c>
      <c r="AC119" s="1">
        <v>6</v>
      </c>
      <c r="AD119" s="1" t="s">
        <v>217</v>
      </c>
      <c r="AE119" s="1" t="s">
        <v>8765</v>
      </c>
      <c r="AF119" s="1" t="s">
        <v>156</v>
      </c>
      <c r="AG119" s="1" t="s">
        <v>8798</v>
      </c>
      <c r="AT119" s="1" t="s">
        <v>121</v>
      </c>
      <c r="AU119" s="1" t="s">
        <v>6667</v>
      </c>
      <c r="AV119" s="1" t="s">
        <v>305</v>
      </c>
      <c r="AW119" s="1" t="s">
        <v>7466</v>
      </c>
      <c r="BB119" s="1" t="s">
        <v>360</v>
      </c>
      <c r="BC119" s="1" t="s">
        <v>8581</v>
      </c>
      <c r="BE119" s="1" t="s">
        <v>12729</v>
      </c>
      <c r="BF119" s="1" t="s">
        <v>12267</v>
      </c>
    </row>
    <row r="120" spans="1:73" ht="13.5" customHeight="1">
      <c r="A120" s="2" t="str">
        <f t="shared" si="3"/>
        <v>1687_각북면_324</v>
      </c>
      <c r="B120" s="1">
        <v>1687</v>
      </c>
      <c r="C120" s="1" t="s">
        <v>11423</v>
      </c>
      <c r="D120" s="1" t="s">
        <v>11426</v>
      </c>
      <c r="E120" s="1">
        <v>119</v>
      </c>
      <c r="F120" s="1">
        <v>1</v>
      </c>
      <c r="G120" s="1" t="s">
        <v>11421</v>
      </c>
      <c r="H120" s="1" t="s">
        <v>11424</v>
      </c>
      <c r="I120" s="1">
        <v>4</v>
      </c>
      <c r="L120" s="1">
        <v>2</v>
      </c>
      <c r="M120" s="1" t="s">
        <v>12793</v>
      </c>
      <c r="N120" s="1" t="s">
        <v>12794</v>
      </c>
      <c r="T120" s="1" t="s">
        <v>11563</v>
      </c>
      <c r="U120" s="1" t="s">
        <v>278</v>
      </c>
      <c r="V120" s="1" t="s">
        <v>6692</v>
      </c>
      <c r="Y120" s="1" t="s">
        <v>456</v>
      </c>
      <c r="Z120" s="1" t="s">
        <v>8699</v>
      </c>
      <c r="AC120" s="1">
        <v>4</v>
      </c>
      <c r="AD120" s="1" t="s">
        <v>103</v>
      </c>
      <c r="AE120" s="1" t="s">
        <v>8773</v>
      </c>
      <c r="AF120" s="1" t="s">
        <v>156</v>
      </c>
      <c r="AG120" s="1" t="s">
        <v>8798</v>
      </c>
      <c r="AT120" s="1" t="s">
        <v>121</v>
      </c>
      <c r="AU120" s="1" t="s">
        <v>6667</v>
      </c>
      <c r="AV120" s="1" t="s">
        <v>305</v>
      </c>
      <c r="AW120" s="1" t="s">
        <v>7466</v>
      </c>
      <c r="BB120" s="1" t="s">
        <v>360</v>
      </c>
      <c r="BC120" s="1" t="s">
        <v>8581</v>
      </c>
      <c r="BE120" s="1" t="s">
        <v>12729</v>
      </c>
      <c r="BF120" s="1" t="s">
        <v>12269</v>
      </c>
      <c r="BU120" s="1" t="s">
        <v>303</v>
      </c>
    </row>
    <row r="121" spans="1:73" ht="13.5" customHeight="1">
      <c r="A121" s="2" t="str">
        <f t="shared" si="3"/>
        <v>1687_각북면_324</v>
      </c>
      <c r="B121" s="1">
        <v>1687</v>
      </c>
      <c r="C121" s="1" t="s">
        <v>11423</v>
      </c>
      <c r="D121" s="1" t="s">
        <v>11426</v>
      </c>
      <c r="E121" s="1">
        <v>120</v>
      </c>
      <c r="F121" s="1">
        <v>1</v>
      </c>
      <c r="G121" s="1" t="s">
        <v>11421</v>
      </c>
      <c r="H121" s="1" t="s">
        <v>11424</v>
      </c>
      <c r="I121" s="1">
        <v>4</v>
      </c>
      <c r="L121" s="1">
        <v>2</v>
      </c>
      <c r="M121" s="1" t="s">
        <v>12793</v>
      </c>
      <c r="N121" s="1" t="s">
        <v>12794</v>
      </c>
      <c r="T121" s="1" t="s">
        <v>11563</v>
      </c>
      <c r="U121" s="1" t="s">
        <v>275</v>
      </c>
      <c r="V121" s="1" t="s">
        <v>6693</v>
      </c>
      <c r="Y121" s="1" t="s">
        <v>457</v>
      </c>
      <c r="Z121" s="1" t="s">
        <v>8698</v>
      </c>
      <c r="AC121" s="1">
        <v>4</v>
      </c>
      <c r="AD121" s="1" t="s">
        <v>103</v>
      </c>
      <c r="AE121" s="1" t="s">
        <v>8773</v>
      </c>
      <c r="AT121" s="1" t="s">
        <v>285</v>
      </c>
      <c r="AU121" s="1" t="s">
        <v>9218</v>
      </c>
      <c r="AV121" s="1" t="s">
        <v>458</v>
      </c>
      <c r="AW121" s="1" t="s">
        <v>9468</v>
      </c>
      <c r="BB121" s="1" t="s">
        <v>50</v>
      </c>
      <c r="BC121" s="1" t="s">
        <v>11472</v>
      </c>
      <c r="BD121" s="1" t="s">
        <v>459</v>
      </c>
      <c r="BE121" s="1" t="s">
        <v>12198</v>
      </c>
    </row>
    <row r="122" spans="1:73" ht="13.5" customHeight="1">
      <c r="A122" s="2" t="str">
        <f t="shared" si="3"/>
        <v>1687_각북면_324</v>
      </c>
      <c r="B122" s="1">
        <v>1687</v>
      </c>
      <c r="C122" s="1" t="s">
        <v>11423</v>
      </c>
      <c r="D122" s="1" t="s">
        <v>11426</v>
      </c>
      <c r="E122" s="1">
        <v>121</v>
      </c>
      <c r="F122" s="1">
        <v>1</v>
      </c>
      <c r="G122" s="1" t="s">
        <v>11421</v>
      </c>
      <c r="H122" s="1" t="s">
        <v>11424</v>
      </c>
      <c r="I122" s="1">
        <v>4</v>
      </c>
      <c r="L122" s="1">
        <v>2</v>
      </c>
      <c r="M122" s="1" t="s">
        <v>12793</v>
      </c>
      <c r="N122" s="1" t="s">
        <v>12794</v>
      </c>
      <c r="T122" s="1" t="s">
        <v>11563</v>
      </c>
      <c r="U122" s="1" t="s">
        <v>275</v>
      </c>
      <c r="V122" s="1" t="s">
        <v>6693</v>
      </c>
      <c r="Y122" s="1" t="s">
        <v>460</v>
      </c>
      <c r="Z122" s="1" t="s">
        <v>8697</v>
      </c>
      <c r="AF122" s="1" t="s">
        <v>461</v>
      </c>
      <c r="AG122" s="1" t="s">
        <v>8826</v>
      </c>
      <c r="AH122" s="1" t="s">
        <v>227</v>
      </c>
      <c r="AI122" s="1" t="s">
        <v>8859</v>
      </c>
    </row>
    <row r="123" spans="1:73" ht="13.5" customHeight="1">
      <c r="A123" s="2" t="str">
        <f t="shared" si="3"/>
        <v>1687_각북면_324</v>
      </c>
      <c r="B123" s="1">
        <v>1687</v>
      </c>
      <c r="C123" s="1" t="s">
        <v>11423</v>
      </c>
      <c r="D123" s="1" t="s">
        <v>11426</v>
      </c>
      <c r="E123" s="1">
        <v>122</v>
      </c>
      <c r="F123" s="1">
        <v>1</v>
      </c>
      <c r="G123" s="1" t="s">
        <v>11421</v>
      </c>
      <c r="H123" s="1" t="s">
        <v>11424</v>
      </c>
      <c r="I123" s="1">
        <v>4</v>
      </c>
      <c r="L123" s="1">
        <v>2</v>
      </c>
      <c r="M123" s="1" t="s">
        <v>12793</v>
      </c>
      <c r="N123" s="1" t="s">
        <v>12794</v>
      </c>
      <c r="T123" s="1" t="s">
        <v>11563</v>
      </c>
      <c r="U123" s="1" t="s">
        <v>275</v>
      </c>
      <c r="V123" s="1" t="s">
        <v>6693</v>
      </c>
      <c r="Y123" s="1" t="s">
        <v>462</v>
      </c>
      <c r="Z123" s="1" t="s">
        <v>8696</v>
      </c>
      <c r="AF123" s="1" t="s">
        <v>463</v>
      </c>
      <c r="AG123" s="1" t="s">
        <v>8835</v>
      </c>
    </row>
    <row r="124" spans="1:73" ht="13.5" customHeight="1">
      <c r="A124" s="2" t="str">
        <f t="shared" si="3"/>
        <v>1687_각북면_324</v>
      </c>
      <c r="B124" s="1">
        <v>1687</v>
      </c>
      <c r="C124" s="1" t="s">
        <v>11423</v>
      </c>
      <c r="D124" s="1" t="s">
        <v>11426</v>
      </c>
      <c r="E124" s="1">
        <v>123</v>
      </c>
      <c r="F124" s="1">
        <v>1</v>
      </c>
      <c r="G124" s="1" t="s">
        <v>11421</v>
      </c>
      <c r="H124" s="1" t="s">
        <v>11424</v>
      </c>
      <c r="I124" s="1">
        <v>4</v>
      </c>
      <c r="L124" s="1">
        <v>3</v>
      </c>
      <c r="M124" s="1" t="s">
        <v>12795</v>
      </c>
      <c r="N124" s="1" t="s">
        <v>12796</v>
      </c>
      <c r="T124" s="1" t="s">
        <v>11527</v>
      </c>
      <c r="U124" s="1" t="s">
        <v>464</v>
      </c>
      <c r="V124" s="1" t="s">
        <v>6963</v>
      </c>
      <c r="W124" s="1" t="s">
        <v>38</v>
      </c>
      <c r="X124" s="1" t="s">
        <v>11733</v>
      </c>
      <c r="Y124" s="1" t="s">
        <v>465</v>
      </c>
      <c r="Z124" s="1" t="s">
        <v>7046</v>
      </c>
      <c r="AC124" s="1">
        <v>48</v>
      </c>
      <c r="AD124" s="1" t="s">
        <v>351</v>
      </c>
      <c r="AE124" s="1" t="s">
        <v>7146</v>
      </c>
      <c r="AJ124" s="1" t="s">
        <v>17</v>
      </c>
      <c r="AK124" s="1" t="s">
        <v>8918</v>
      </c>
      <c r="AL124" s="1" t="s">
        <v>158</v>
      </c>
      <c r="AM124" s="1" t="s">
        <v>8931</v>
      </c>
      <c r="AT124" s="1" t="s">
        <v>44</v>
      </c>
      <c r="AU124" s="1" t="s">
        <v>6728</v>
      </c>
      <c r="AV124" s="1" t="s">
        <v>395</v>
      </c>
      <c r="AW124" s="1" t="s">
        <v>9793</v>
      </c>
      <c r="BG124" s="1" t="s">
        <v>44</v>
      </c>
      <c r="BH124" s="1" t="s">
        <v>6728</v>
      </c>
      <c r="BI124" s="1" t="s">
        <v>396</v>
      </c>
      <c r="BJ124" s="1" t="s">
        <v>10401</v>
      </c>
      <c r="BK124" s="1" t="s">
        <v>397</v>
      </c>
      <c r="BL124" s="1" t="s">
        <v>10018</v>
      </c>
      <c r="BM124" s="1" t="s">
        <v>398</v>
      </c>
      <c r="BN124" s="1" t="s">
        <v>10670</v>
      </c>
      <c r="BO124" s="1" t="s">
        <v>44</v>
      </c>
      <c r="BP124" s="1" t="s">
        <v>6728</v>
      </c>
      <c r="BQ124" s="1" t="s">
        <v>399</v>
      </c>
      <c r="BR124" s="1" t="s">
        <v>11222</v>
      </c>
      <c r="BS124" s="1" t="s">
        <v>109</v>
      </c>
      <c r="BT124" s="1" t="s">
        <v>8937</v>
      </c>
    </row>
    <row r="125" spans="1:73" ht="13.5" customHeight="1">
      <c r="A125" s="2" t="str">
        <f t="shared" si="3"/>
        <v>1687_각북면_324</v>
      </c>
      <c r="B125" s="1">
        <v>1687</v>
      </c>
      <c r="C125" s="1" t="s">
        <v>11423</v>
      </c>
      <c r="D125" s="1" t="s">
        <v>11426</v>
      </c>
      <c r="E125" s="1">
        <v>124</v>
      </c>
      <c r="F125" s="1">
        <v>1</v>
      </c>
      <c r="G125" s="1" t="s">
        <v>11421</v>
      </c>
      <c r="H125" s="1" t="s">
        <v>11424</v>
      </c>
      <c r="I125" s="1">
        <v>4</v>
      </c>
      <c r="L125" s="1">
        <v>3</v>
      </c>
      <c r="M125" s="1" t="s">
        <v>12795</v>
      </c>
      <c r="N125" s="1" t="s">
        <v>12796</v>
      </c>
      <c r="S125" s="1" t="s">
        <v>49</v>
      </c>
      <c r="T125" s="1" t="s">
        <v>4842</v>
      </c>
      <c r="U125" s="1" t="s">
        <v>50</v>
      </c>
      <c r="V125" s="1" t="s">
        <v>11472</v>
      </c>
      <c r="W125" s="1" t="s">
        <v>466</v>
      </c>
      <c r="X125" s="1" t="s">
        <v>7012</v>
      </c>
      <c r="Y125" s="1" t="s">
        <v>140</v>
      </c>
      <c r="Z125" s="1" t="s">
        <v>7100</v>
      </c>
      <c r="AC125" s="1">
        <v>33</v>
      </c>
      <c r="AD125" s="1" t="s">
        <v>353</v>
      </c>
      <c r="AE125" s="1" t="s">
        <v>8775</v>
      </c>
      <c r="AJ125" s="1" t="s">
        <v>17</v>
      </c>
      <c r="AK125" s="1" t="s">
        <v>8918</v>
      </c>
      <c r="AL125" s="1" t="s">
        <v>467</v>
      </c>
      <c r="AM125" s="1" t="s">
        <v>8969</v>
      </c>
      <c r="AT125" s="1" t="s">
        <v>468</v>
      </c>
      <c r="AU125" s="1" t="s">
        <v>6715</v>
      </c>
      <c r="AV125" s="1" t="s">
        <v>469</v>
      </c>
      <c r="AW125" s="1" t="s">
        <v>8562</v>
      </c>
      <c r="BG125" s="1" t="s">
        <v>470</v>
      </c>
      <c r="BH125" s="1" t="s">
        <v>6803</v>
      </c>
      <c r="BI125" s="1" t="s">
        <v>471</v>
      </c>
      <c r="BJ125" s="1" t="s">
        <v>9730</v>
      </c>
      <c r="BK125" s="1" t="s">
        <v>472</v>
      </c>
      <c r="BL125" s="1" t="s">
        <v>9219</v>
      </c>
      <c r="BM125" s="1" t="s">
        <v>473</v>
      </c>
      <c r="BN125" s="1" t="s">
        <v>10469</v>
      </c>
      <c r="BO125" s="1" t="s">
        <v>44</v>
      </c>
      <c r="BP125" s="1" t="s">
        <v>6728</v>
      </c>
      <c r="BQ125" s="1" t="s">
        <v>474</v>
      </c>
      <c r="BR125" s="1" t="s">
        <v>12622</v>
      </c>
      <c r="BS125" s="1" t="s">
        <v>158</v>
      </c>
      <c r="BT125" s="1" t="s">
        <v>8931</v>
      </c>
    </row>
    <row r="126" spans="1:73" ht="13.5" customHeight="1">
      <c r="A126" s="2" t="str">
        <f t="shared" si="3"/>
        <v>1687_각북면_324</v>
      </c>
      <c r="B126" s="1">
        <v>1687</v>
      </c>
      <c r="C126" s="1" t="s">
        <v>11423</v>
      </c>
      <c r="D126" s="1" t="s">
        <v>11426</v>
      </c>
      <c r="E126" s="1">
        <v>125</v>
      </c>
      <c r="F126" s="1">
        <v>1</v>
      </c>
      <c r="G126" s="1" t="s">
        <v>11421</v>
      </c>
      <c r="H126" s="1" t="s">
        <v>11424</v>
      </c>
      <c r="I126" s="1">
        <v>4</v>
      </c>
      <c r="L126" s="1">
        <v>3</v>
      </c>
      <c r="M126" s="1" t="s">
        <v>12795</v>
      </c>
      <c r="N126" s="1" t="s">
        <v>12796</v>
      </c>
      <c r="S126" s="1" t="s">
        <v>261</v>
      </c>
      <c r="T126" s="1" t="s">
        <v>6605</v>
      </c>
      <c r="W126" s="1" t="s">
        <v>107</v>
      </c>
      <c r="X126" s="1" t="s">
        <v>6975</v>
      </c>
      <c r="Y126" s="1" t="s">
        <v>140</v>
      </c>
      <c r="Z126" s="1" t="s">
        <v>7100</v>
      </c>
      <c r="AC126" s="1">
        <v>67</v>
      </c>
      <c r="AD126" s="1" t="s">
        <v>475</v>
      </c>
      <c r="AE126" s="1" t="s">
        <v>8747</v>
      </c>
      <c r="AJ126" s="1" t="s">
        <v>17</v>
      </c>
      <c r="AK126" s="1" t="s">
        <v>8918</v>
      </c>
      <c r="AL126" s="1" t="s">
        <v>109</v>
      </c>
      <c r="AM126" s="1" t="s">
        <v>8937</v>
      </c>
    </row>
    <row r="127" spans="1:73" ht="13.5" customHeight="1">
      <c r="A127" s="2" t="str">
        <f t="shared" si="3"/>
        <v>1687_각북면_324</v>
      </c>
      <c r="B127" s="1">
        <v>1687</v>
      </c>
      <c r="C127" s="1" t="s">
        <v>11423</v>
      </c>
      <c r="D127" s="1" t="s">
        <v>11426</v>
      </c>
      <c r="E127" s="1">
        <v>126</v>
      </c>
      <c r="F127" s="1">
        <v>1</v>
      </c>
      <c r="G127" s="1" t="s">
        <v>11421</v>
      </c>
      <c r="H127" s="1" t="s">
        <v>11424</v>
      </c>
      <c r="I127" s="1">
        <v>4</v>
      </c>
      <c r="L127" s="1">
        <v>3</v>
      </c>
      <c r="M127" s="1" t="s">
        <v>12795</v>
      </c>
      <c r="N127" s="1" t="s">
        <v>12796</v>
      </c>
      <c r="S127" s="1" t="s">
        <v>63</v>
      </c>
      <c r="T127" s="1" t="s">
        <v>6596</v>
      </c>
      <c r="Y127" s="1" t="s">
        <v>476</v>
      </c>
      <c r="Z127" s="1" t="s">
        <v>8695</v>
      </c>
      <c r="AC127" s="1">
        <v>13</v>
      </c>
      <c r="AD127" s="1" t="s">
        <v>149</v>
      </c>
      <c r="AE127" s="1" t="s">
        <v>8757</v>
      </c>
    </row>
    <row r="128" spans="1:73" ht="13.5" customHeight="1">
      <c r="A128" s="2" t="str">
        <f t="shared" si="3"/>
        <v>1687_각북면_324</v>
      </c>
      <c r="B128" s="1">
        <v>1687</v>
      </c>
      <c r="C128" s="1" t="s">
        <v>11423</v>
      </c>
      <c r="D128" s="1" t="s">
        <v>11426</v>
      </c>
      <c r="E128" s="1">
        <v>127</v>
      </c>
      <c r="F128" s="1">
        <v>1</v>
      </c>
      <c r="G128" s="1" t="s">
        <v>11421</v>
      </c>
      <c r="H128" s="1" t="s">
        <v>11424</v>
      </c>
      <c r="I128" s="1">
        <v>4</v>
      </c>
      <c r="L128" s="1">
        <v>3</v>
      </c>
      <c r="M128" s="1" t="s">
        <v>12795</v>
      </c>
      <c r="N128" s="1" t="s">
        <v>12796</v>
      </c>
      <c r="S128" s="1" t="s">
        <v>72</v>
      </c>
      <c r="T128" s="1" t="s">
        <v>6595</v>
      </c>
      <c r="Y128" s="1" t="s">
        <v>477</v>
      </c>
      <c r="Z128" s="1" t="s">
        <v>8694</v>
      </c>
      <c r="AF128" s="1" t="s">
        <v>478</v>
      </c>
      <c r="AG128" s="1" t="s">
        <v>8846</v>
      </c>
    </row>
    <row r="129" spans="1:72" ht="13.5" customHeight="1">
      <c r="A129" s="2" t="str">
        <f t="shared" si="3"/>
        <v>1687_각북면_324</v>
      </c>
      <c r="B129" s="1">
        <v>1687</v>
      </c>
      <c r="C129" s="1" t="s">
        <v>11423</v>
      </c>
      <c r="D129" s="1" t="s">
        <v>11426</v>
      </c>
      <c r="E129" s="1">
        <v>128</v>
      </c>
      <c r="F129" s="1">
        <v>1</v>
      </c>
      <c r="G129" s="1" t="s">
        <v>11421</v>
      </c>
      <c r="H129" s="1" t="s">
        <v>11424</v>
      </c>
      <c r="I129" s="1">
        <v>4</v>
      </c>
      <c r="L129" s="1">
        <v>3</v>
      </c>
      <c r="M129" s="1" t="s">
        <v>12795</v>
      </c>
      <c r="N129" s="1" t="s">
        <v>12796</v>
      </c>
      <c r="S129" s="1" t="s">
        <v>63</v>
      </c>
      <c r="T129" s="1" t="s">
        <v>6596</v>
      </c>
      <c r="Y129" s="1" t="s">
        <v>11274</v>
      </c>
      <c r="Z129" s="1" t="s">
        <v>11743</v>
      </c>
      <c r="AF129" s="1" t="s">
        <v>326</v>
      </c>
      <c r="AG129" s="1" t="s">
        <v>8802</v>
      </c>
    </row>
    <row r="130" spans="1:72" ht="13.5" customHeight="1">
      <c r="A130" s="2" t="str">
        <f t="shared" si="3"/>
        <v>1687_각북면_324</v>
      </c>
      <c r="B130" s="1">
        <v>1687</v>
      </c>
      <c r="C130" s="1" t="s">
        <v>11423</v>
      </c>
      <c r="D130" s="1" t="s">
        <v>11426</v>
      </c>
      <c r="E130" s="1">
        <v>129</v>
      </c>
      <c r="F130" s="1">
        <v>1</v>
      </c>
      <c r="G130" s="1" t="s">
        <v>11421</v>
      </c>
      <c r="H130" s="1" t="s">
        <v>11424</v>
      </c>
      <c r="I130" s="1">
        <v>4</v>
      </c>
      <c r="L130" s="1">
        <v>3</v>
      </c>
      <c r="M130" s="1" t="s">
        <v>12795</v>
      </c>
      <c r="N130" s="1" t="s">
        <v>12796</v>
      </c>
      <c r="T130" s="1" t="s">
        <v>11563</v>
      </c>
      <c r="U130" s="1" t="s">
        <v>275</v>
      </c>
      <c r="V130" s="1" t="s">
        <v>6693</v>
      </c>
      <c r="Y130" s="1" t="s">
        <v>479</v>
      </c>
      <c r="Z130" s="1" t="s">
        <v>8693</v>
      </c>
      <c r="AC130" s="1">
        <v>36</v>
      </c>
      <c r="AD130" s="1" t="s">
        <v>52</v>
      </c>
      <c r="AE130" s="1" t="s">
        <v>8766</v>
      </c>
      <c r="AT130" s="1" t="s">
        <v>121</v>
      </c>
      <c r="AU130" s="1" t="s">
        <v>6667</v>
      </c>
      <c r="AV130" s="1" t="s">
        <v>480</v>
      </c>
      <c r="AW130" s="1" t="s">
        <v>7751</v>
      </c>
      <c r="BB130" s="1" t="s">
        <v>171</v>
      </c>
      <c r="BC130" s="1" t="s">
        <v>6676</v>
      </c>
      <c r="BD130" s="1" t="s">
        <v>416</v>
      </c>
      <c r="BE130" s="1" t="s">
        <v>9986</v>
      </c>
    </row>
    <row r="131" spans="1:72" ht="13.5" customHeight="1">
      <c r="A131" s="2" t="str">
        <f t="shared" si="3"/>
        <v>1687_각북면_324</v>
      </c>
      <c r="B131" s="1">
        <v>1687</v>
      </c>
      <c r="C131" s="1" t="s">
        <v>11423</v>
      </c>
      <c r="D131" s="1" t="s">
        <v>11426</v>
      </c>
      <c r="E131" s="1">
        <v>130</v>
      </c>
      <c r="F131" s="1">
        <v>1</v>
      </c>
      <c r="G131" s="1" t="s">
        <v>11421</v>
      </c>
      <c r="H131" s="1" t="s">
        <v>11424</v>
      </c>
      <c r="I131" s="1">
        <v>4</v>
      </c>
      <c r="L131" s="1">
        <v>4</v>
      </c>
      <c r="M131" s="1" t="s">
        <v>482</v>
      </c>
      <c r="N131" s="1" t="s">
        <v>7097</v>
      </c>
      <c r="T131" s="1" t="s">
        <v>11527</v>
      </c>
      <c r="U131" s="1" t="s">
        <v>481</v>
      </c>
      <c r="V131" s="1" t="s">
        <v>6695</v>
      </c>
      <c r="Y131" s="1" t="s">
        <v>482</v>
      </c>
      <c r="Z131" s="1" t="s">
        <v>7097</v>
      </c>
      <c r="AC131" s="1">
        <v>56</v>
      </c>
      <c r="AD131" s="1" t="s">
        <v>483</v>
      </c>
      <c r="AE131" s="1" t="s">
        <v>8794</v>
      </c>
      <c r="AJ131" s="1" t="s">
        <v>17</v>
      </c>
      <c r="AK131" s="1" t="s">
        <v>8918</v>
      </c>
      <c r="AL131" s="1" t="s">
        <v>227</v>
      </c>
      <c r="AM131" s="1" t="s">
        <v>8859</v>
      </c>
      <c r="AN131" s="1" t="s">
        <v>118</v>
      </c>
      <c r="AO131" s="1" t="s">
        <v>8999</v>
      </c>
      <c r="AP131" s="1" t="s">
        <v>119</v>
      </c>
      <c r="AQ131" s="1" t="s">
        <v>6694</v>
      </c>
      <c r="AR131" s="1" t="s">
        <v>11953</v>
      </c>
      <c r="AS131" s="1" t="s">
        <v>11954</v>
      </c>
      <c r="AT131" s="1" t="s">
        <v>121</v>
      </c>
      <c r="AU131" s="1" t="s">
        <v>6667</v>
      </c>
      <c r="AV131" s="1" t="s">
        <v>484</v>
      </c>
      <c r="AW131" s="1" t="s">
        <v>9784</v>
      </c>
      <c r="BB131" s="1" t="s">
        <v>171</v>
      </c>
      <c r="BC131" s="1" t="s">
        <v>6676</v>
      </c>
      <c r="BD131" s="1" t="s">
        <v>485</v>
      </c>
      <c r="BE131" s="1" t="s">
        <v>8053</v>
      </c>
      <c r="BG131" s="1" t="s">
        <v>121</v>
      </c>
      <c r="BH131" s="1" t="s">
        <v>6667</v>
      </c>
      <c r="BI131" s="1" t="s">
        <v>486</v>
      </c>
      <c r="BJ131" s="1" t="s">
        <v>7299</v>
      </c>
      <c r="BK131" s="1" t="s">
        <v>121</v>
      </c>
      <c r="BL131" s="1" t="s">
        <v>6667</v>
      </c>
      <c r="BM131" s="1" t="s">
        <v>487</v>
      </c>
      <c r="BN131" s="1" t="s">
        <v>10751</v>
      </c>
      <c r="BO131" s="1" t="s">
        <v>121</v>
      </c>
      <c r="BP131" s="1" t="s">
        <v>6667</v>
      </c>
      <c r="BQ131" s="1" t="s">
        <v>488</v>
      </c>
      <c r="BR131" s="1" t="s">
        <v>12559</v>
      </c>
      <c r="BS131" s="1" t="s">
        <v>489</v>
      </c>
      <c r="BT131" s="1" t="s">
        <v>8991</v>
      </c>
    </row>
    <row r="132" spans="1:72" ht="13.5" customHeight="1">
      <c r="A132" s="2" t="str">
        <f t="shared" si="3"/>
        <v>1687_각북면_324</v>
      </c>
      <c r="B132" s="1">
        <v>1687</v>
      </c>
      <c r="C132" s="1" t="s">
        <v>11423</v>
      </c>
      <c r="D132" s="1" t="s">
        <v>11426</v>
      </c>
      <c r="E132" s="1">
        <v>131</v>
      </c>
      <c r="F132" s="1">
        <v>1</v>
      </c>
      <c r="G132" s="1" t="s">
        <v>11421</v>
      </c>
      <c r="H132" s="1" t="s">
        <v>11424</v>
      </c>
      <c r="I132" s="1">
        <v>4</v>
      </c>
      <c r="L132" s="1">
        <v>4</v>
      </c>
      <c r="M132" s="1" t="s">
        <v>482</v>
      </c>
      <c r="N132" s="1" t="s">
        <v>7097</v>
      </c>
      <c r="S132" s="1" t="s">
        <v>49</v>
      </c>
      <c r="T132" s="1" t="s">
        <v>4842</v>
      </c>
      <c r="U132" s="1" t="s">
        <v>115</v>
      </c>
      <c r="V132" s="1" t="s">
        <v>6665</v>
      </c>
      <c r="Y132" s="1" t="s">
        <v>490</v>
      </c>
      <c r="Z132" s="1" t="s">
        <v>7056</v>
      </c>
      <c r="AC132" s="1">
        <v>51</v>
      </c>
      <c r="AD132" s="1" t="s">
        <v>117</v>
      </c>
      <c r="AE132" s="1" t="s">
        <v>8789</v>
      </c>
      <c r="AJ132" s="1" t="s">
        <v>17</v>
      </c>
      <c r="AK132" s="1" t="s">
        <v>8918</v>
      </c>
      <c r="AL132" s="1" t="s">
        <v>491</v>
      </c>
      <c r="AM132" s="1" t="s">
        <v>8996</v>
      </c>
      <c r="AN132" s="1" t="s">
        <v>492</v>
      </c>
      <c r="AO132" s="1" t="s">
        <v>6594</v>
      </c>
      <c r="AP132" s="1" t="s">
        <v>197</v>
      </c>
      <c r="AQ132" s="1" t="s">
        <v>6836</v>
      </c>
      <c r="AR132" s="1" t="s">
        <v>493</v>
      </c>
      <c r="AS132" s="1" t="s">
        <v>9160</v>
      </c>
      <c r="AT132" s="1" t="s">
        <v>121</v>
      </c>
      <c r="AU132" s="1" t="s">
        <v>6667</v>
      </c>
      <c r="AV132" s="1" t="s">
        <v>494</v>
      </c>
      <c r="AW132" s="1" t="s">
        <v>9500</v>
      </c>
      <c r="BB132" s="1" t="s">
        <v>171</v>
      </c>
      <c r="BC132" s="1" t="s">
        <v>6676</v>
      </c>
      <c r="BD132" s="1" t="s">
        <v>495</v>
      </c>
      <c r="BE132" s="1" t="s">
        <v>9839</v>
      </c>
      <c r="BG132" s="1" t="s">
        <v>121</v>
      </c>
      <c r="BH132" s="1" t="s">
        <v>6667</v>
      </c>
      <c r="BI132" s="1" t="s">
        <v>496</v>
      </c>
      <c r="BJ132" s="1" t="s">
        <v>7088</v>
      </c>
      <c r="BK132" s="1" t="s">
        <v>121</v>
      </c>
      <c r="BL132" s="1" t="s">
        <v>6667</v>
      </c>
      <c r="BM132" s="1" t="s">
        <v>362</v>
      </c>
      <c r="BN132" s="1" t="s">
        <v>7144</v>
      </c>
      <c r="BO132" s="1" t="s">
        <v>121</v>
      </c>
      <c r="BP132" s="1" t="s">
        <v>6667</v>
      </c>
      <c r="BQ132" s="1" t="s">
        <v>497</v>
      </c>
      <c r="BR132" s="1" t="s">
        <v>11221</v>
      </c>
      <c r="BS132" s="1" t="s">
        <v>227</v>
      </c>
      <c r="BT132" s="1" t="s">
        <v>8859</v>
      </c>
    </row>
    <row r="133" spans="1:72" ht="13.5" customHeight="1">
      <c r="A133" s="2" t="str">
        <f t="shared" si="3"/>
        <v>1687_각북면_324</v>
      </c>
      <c r="B133" s="1">
        <v>1687</v>
      </c>
      <c r="C133" s="1" t="s">
        <v>11423</v>
      </c>
      <c r="D133" s="1" t="s">
        <v>11426</v>
      </c>
      <c r="E133" s="1">
        <v>132</v>
      </c>
      <c r="F133" s="1">
        <v>1</v>
      </c>
      <c r="G133" s="1" t="s">
        <v>11421</v>
      </c>
      <c r="H133" s="1" t="s">
        <v>11424</v>
      </c>
      <c r="I133" s="1">
        <v>4</v>
      </c>
      <c r="L133" s="1">
        <v>4</v>
      </c>
      <c r="M133" s="1" t="s">
        <v>482</v>
      </c>
      <c r="N133" s="1" t="s">
        <v>7097</v>
      </c>
      <c r="S133" s="1" t="s">
        <v>63</v>
      </c>
      <c r="T133" s="1" t="s">
        <v>6596</v>
      </c>
      <c r="Y133" s="1" t="s">
        <v>498</v>
      </c>
      <c r="Z133" s="1" t="s">
        <v>8207</v>
      </c>
      <c r="AF133" s="1" t="s">
        <v>290</v>
      </c>
      <c r="AG133" s="1" t="s">
        <v>11872</v>
      </c>
    </row>
    <row r="134" spans="1:72" ht="13.5" customHeight="1">
      <c r="A134" s="2" t="str">
        <f t="shared" si="3"/>
        <v>1687_각북면_324</v>
      </c>
      <c r="B134" s="1">
        <v>1687</v>
      </c>
      <c r="C134" s="1" t="s">
        <v>11423</v>
      </c>
      <c r="D134" s="1" t="s">
        <v>11426</v>
      </c>
      <c r="E134" s="1">
        <v>133</v>
      </c>
      <c r="F134" s="1">
        <v>1</v>
      </c>
      <c r="G134" s="1" t="s">
        <v>11421</v>
      </c>
      <c r="H134" s="1" t="s">
        <v>11424</v>
      </c>
      <c r="I134" s="1">
        <v>4</v>
      </c>
      <c r="L134" s="1">
        <v>4</v>
      </c>
      <c r="M134" s="1" t="s">
        <v>482</v>
      </c>
      <c r="N134" s="1" t="s">
        <v>7097</v>
      </c>
      <c r="S134" s="1" t="s">
        <v>63</v>
      </c>
      <c r="T134" s="1" t="s">
        <v>6596</v>
      </c>
      <c r="Y134" s="1" t="s">
        <v>499</v>
      </c>
      <c r="Z134" s="1" t="s">
        <v>8692</v>
      </c>
      <c r="AC134" s="1">
        <v>9</v>
      </c>
      <c r="AD134" s="1" t="s">
        <v>253</v>
      </c>
      <c r="AE134" s="1" t="s">
        <v>8793</v>
      </c>
    </row>
    <row r="135" spans="1:72" ht="13.5" customHeight="1">
      <c r="A135" s="2" t="str">
        <f t="shared" si="3"/>
        <v>1687_각북면_324</v>
      </c>
      <c r="B135" s="1">
        <v>1687</v>
      </c>
      <c r="C135" s="1" t="s">
        <v>11423</v>
      </c>
      <c r="D135" s="1" t="s">
        <v>11426</v>
      </c>
      <c r="E135" s="1">
        <v>134</v>
      </c>
      <c r="F135" s="1">
        <v>1</v>
      </c>
      <c r="G135" s="1" t="s">
        <v>11421</v>
      </c>
      <c r="H135" s="1" t="s">
        <v>11424</v>
      </c>
      <c r="I135" s="1">
        <v>4</v>
      </c>
      <c r="L135" s="1">
        <v>4</v>
      </c>
      <c r="M135" s="1" t="s">
        <v>482</v>
      </c>
      <c r="N135" s="1" t="s">
        <v>7097</v>
      </c>
      <c r="S135" s="1" t="s">
        <v>500</v>
      </c>
      <c r="T135" s="1" t="s">
        <v>6606</v>
      </c>
      <c r="W135" s="1" t="s">
        <v>167</v>
      </c>
      <c r="X135" s="1" t="s">
        <v>8644</v>
      </c>
      <c r="Y135" s="1" t="s">
        <v>501</v>
      </c>
      <c r="Z135" s="1" t="s">
        <v>8674</v>
      </c>
      <c r="AF135" s="1" t="s">
        <v>290</v>
      </c>
      <c r="AG135" s="1" t="s">
        <v>11872</v>
      </c>
    </row>
    <row r="136" spans="1:72" ht="13.5" customHeight="1">
      <c r="A136" s="2" t="str">
        <f t="shared" si="3"/>
        <v>1687_각북면_324</v>
      </c>
      <c r="B136" s="1">
        <v>1687</v>
      </c>
      <c r="C136" s="1" t="s">
        <v>11423</v>
      </c>
      <c r="D136" s="1" t="s">
        <v>11426</v>
      </c>
      <c r="E136" s="1">
        <v>135</v>
      </c>
      <c r="F136" s="1">
        <v>1</v>
      </c>
      <c r="G136" s="1" t="s">
        <v>11421</v>
      </c>
      <c r="H136" s="1" t="s">
        <v>11424</v>
      </c>
      <c r="I136" s="1">
        <v>4</v>
      </c>
      <c r="L136" s="1">
        <v>5</v>
      </c>
      <c r="M136" s="1" t="s">
        <v>12797</v>
      </c>
      <c r="N136" s="1" t="s">
        <v>12798</v>
      </c>
      <c r="T136" s="1" t="s">
        <v>11527</v>
      </c>
      <c r="U136" s="1" t="s">
        <v>119</v>
      </c>
      <c r="V136" s="1" t="s">
        <v>6694</v>
      </c>
      <c r="W136" s="1" t="s">
        <v>272</v>
      </c>
      <c r="X136" s="1" t="s">
        <v>6993</v>
      </c>
      <c r="Y136" s="1" t="s">
        <v>502</v>
      </c>
      <c r="Z136" s="1" t="s">
        <v>8691</v>
      </c>
      <c r="AC136" s="1">
        <v>68</v>
      </c>
      <c r="AD136" s="1" t="s">
        <v>503</v>
      </c>
      <c r="AE136" s="1" t="s">
        <v>8136</v>
      </c>
      <c r="AJ136" s="1" t="s">
        <v>17</v>
      </c>
      <c r="AK136" s="1" t="s">
        <v>8918</v>
      </c>
      <c r="AL136" s="1" t="s">
        <v>159</v>
      </c>
      <c r="AM136" s="1" t="s">
        <v>8879</v>
      </c>
      <c r="AT136" s="1" t="s">
        <v>270</v>
      </c>
      <c r="AU136" s="1" t="s">
        <v>9036</v>
      </c>
      <c r="AV136" s="1" t="s">
        <v>504</v>
      </c>
      <c r="AW136" s="1" t="s">
        <v>9778</v>
      </c>
      <c r="BG136" s="1" t="s">
        <v>12271</v>
      </c>
      <c r="BH136" s="1" t="s">
        <v>10041</v>
      </c>
      <c r="BI136" s="1" t="s">
        <v>12270</v>
      </c>
      <c r="BJ136" s="1" t="s">
        <v>12272</v>
      </c>
      <c r="BK136" s="1" t="s">
        <v>505</v>
      </c>
      <c r="BL136" s="1" t="s">
        <v>12342</v>
      </c>
      <c r="BM136" s="1" t="s">
        <v>506</v>
      </c>
      <c r="BN136" s="1" t="s">
        <v>9575</v>
      </c>
      <c r="BO136" s="1" t="s">
        <v>265</v>
      </c>
      <c r="BP136" s="1" t="s">
        <v>11626</v>
      </c>
      <c r="BQ136" s="1" t="s">
        <v>507</v>
      </c>
      <c r="BR136" s="1" t="s">
        <v>9576</v>
      </c>
      <c r="BS136" s="1" t="s">
        <v>87</v>
      </c>
      <c r="BT136" s="1" t="s">
        <v>8880</v>
      </c>
    </row>
    <row r="137" spans="1:72" ht="13.5" customHeight="1">
      <c r="A137" s="2" t="str">
        <f t="shared" si="3"/>
        <v>1687_각북면_324</v>
      </c>
      <c r="B137" s="1">
        <v>1687</v>
      </c>
      <c r="C137" s="1" t="s">
        <v>11423</v>
      </c>
      <c r="D137" s="1" t="s">
        <v>11426</v>
      </c>
      <c r="E137" s="1">
        <v>136</v>
      </c>
      <c r="F137" s="1">
        <v>1</v>
      </c>
      <c r="G137" s="1" t="s">
        <v>11421</v>
      </c>
      <c r="H137" s="1" t="s">
        <v>11424</v>
      </c>
      <c r="I137" s="1">
        <v>4</v>
      </c>
      <c r="L137" s="1">
        <v>5</v>
      </c>
      <c r="M137" s="1" t="s">
        <v>12797</v>
      </c>
      <c r="N137" s="1" t="s">
        <v>12798</v>
      </c>
      <c r="S137" s="1" t="s">
        <v>49</v>
      </c>
      <c r="T137" s="1" t="s">
        <v>4842</v>
      </c>
      <c r="W137" s="1" t="s">
        <v>508</v>
      </c>
      <c r="X137" s="1" t="s">
        <v>7001</v>
      </c>
      <c r="Y137" s="1" t="s">
        <v>273</v>
      </c>
      <c r="Z137" s="1" t="s">
        <v>7193</v>
      </c>
      <c r="AC137" s="1">
        <v>56</v>
      </c>
      <c r="AD137" s="1" t="s">
        <v>483</v>
      </c>
      <c r="AE137" s="1" t="s">
        <v>8794</v>
      </c>
      <c r="AJ137" s="1" t="s">
        <v>341</v>
      </c>
      <c r="AK137" s="1" t="s">
        <v>8919</v>
      </c>
      <c r="AL137" s="1" t="s">
        <v>41</v>
      </c>
      <c r="AM137" s="1" t="s">
        <v>11911</v>
      </c>
      <c r="AT137" s="1" t="s">
        <v>509</v>
      </c>
      <c r="AU137" s="1" t="s">
        <v>9272</v>
      </c>
      <c r="AV137" s="1" t="s">
        <v>510</v>
      </c>
      <c r="AW137" s="1" t="s">
        <v>9792</v>
      </c>
      <c r="BG137" s="1" t="s">
        <v>511</v>
      </c>
      <c r="BH137" s="1" t="s">
        <v>10043</v>
      </c>
      <c r="BI137" s="1" t="s">
        <v>512</v>
      </c>
      <c r="BJ137" s="1" t="s">
        <v>10400</v>
      </c>
      <c r="BK137" s="1" t="s">
        <v>513</v>
      </c>
      <c r="BL137" s="1" t="s">
        <v>10461</v>
      </c>
      <c r="BM137" s="1" t="s">
        <v>514</v>
      </c>
      <c r="BN137" s="1" t="s">
        <v>6984</v>
      </c>
      <c r="BO137" s="1" t="s">
        <v>515</v>
      </c>
      <c r="BP137" s="1" t="s">
        <v>10425</v>
      </c>
      <c r="BQ137" s="1" t="s">
        <v>516</v>
      </c>
      <c r="BR137" s="1" t="s">
        <v>11220</v>
      </c>
      <c r="BS137" s="1" t="s">
        <v>517</v>
      </c>
      <c r="BT137" s="1" t="s">
        <v>12716</v>
      </c>
    </row>
    <row r="138" spans="1:72" ht="13.5" customHeight="1">
      <c r="A138" s="2" t="str">
        <f t="shared" si="3"/>
        <v>1687_각북면_324</v>
      </c>
      <c r="B138" s="1">
        <v>1687</v>
      </c>
      <c r="C138" s="1" t="s">
        <v>11423</v>
      </c>
      <c r="D138" s="1" t="s">
        <v>11426</v>
      </c>
      <c r="E138" s="1">
        <v>137</v>
      </c>
      <c r="F138" s="1">
        <v>1</v>
      </c>
      <c r="G138" s="1" t="s">
        <v>11421</v>
      </c>
      <c r="H138" s="1" t="s">
        <v>11424</v>
      </c>
      <c r="I138" s="1">
        <v>4</v>
      </c>
      <c r="L138" s="1">
        <v>5</v>
      </c>
      <c r="M138" s="1" t="s">
        <v>12797</v>
      </c>
      <c r="N138" s="1" t="s">
        <v>12798</v>
      </c>
      <c r="S138" s="1" t="s">
        <v>204</v>
      </c>
      <c r="T138" s="1" t="s">
        <v>6633</v>
      </c>
      <c r="Y138" s="1" t="s">
        <v>518</v>
      </c>
      <c r="Z138" s="1" t="s">
        <v>8690</v>
      </c>
      <c r="AC138" s="1">
        <v>64</v>
      </c>
      <c r="AD138" s="1" t="s">
        <v>103</v>
      </c>
      <c r="AE138" s="1" t="s">
        <v>8773</v>
      </c>
    </row>
    <row r="139" spans="1:72" ht="13.5" customHeight="1">
      <c r="A139" s="2" t="str">
        <f t="shared" si="3"/>
        <v>1687_각북면_324</v>
      </c>
      <c r="B139" s="1">
        <v>1687</v>
      </c>
      <c r="C139" s="1" t="s">
        <v>11423</v>
      </c>
      <c r="D139" s="1" t="s">
        <v>11426</v>
      </c>
      <c r="E139" s="1">
        <v>138</v>
      </c>
      <c r="F139" s="1">
        <v>1</v>
      </c>
      <c r="G139" s="1" t="s">
        <v>11421</v>
      </c>
      <c r="H139" s="1" t="s">
        <v>11424</v>
      </c>
      <c r="I139" s="1">
        <v>4</v>
      </c>
      <c r="L139" s="1">
        <v>5</v>
      </c>
      <c r="M139" s="1" t="s">
        <v>12797</v>
      </c>
      <c r="N139" s="1" t="s">
        <v>12798</v>
      </c>
      <c r="S139" s="1" t="s">
        <v>519</v>
      </c>
      <c r="T139" s="1" t="s">
        <v>6656</v>
      </c>
      <c r="Y139" s="1" t="s">
        <v>520</v>
      </c>
      <c r="Z139" s="1" t="s">
        <v>8689</v>
      </c>
      <c r="AC139" s="1">
        <v>16</v>
      </c>
      <c r="AD139" s="1" t="s">
        <v>69</v>
      </c>
      <c r="AE139" s="1" t="s">
        <v>8755</v>
      </c>
    </row>
    <row r="140" spans="1:72" ht="13.5" customHeight="1">
      <c r="A140" s="2" t="str">
        <f t="shared" si="3"/>
        <v>1687_각북면_324</v>
      </c>
      <c r="B140" s="1">
        <v>1687</v>
      </c>
      <c r="C140" s="1" t="s">
        <v>11423</v>
      </c>
      <c r="D140" s="1" t="s">
        <v>11426</v>
      </c>
      <c r="E140" s="1">
        <v>139</v>
      </c>
      <c r="F140" s="1">
        <v>1</v>
      </c>
      <c r="G140" s="1" t="s">
        <v>11421</v>
      </c>
      <c r="H140" s="1" t="s">
        <v>11424</v>
      </c>
      <c r="I140" s="1">
        <v>4</v>
      </c>
      <c r="L140" s="1">
        <v>5</v>
      </c>
      <c r="M140" s="1" t="s">
        <v>12797</v>
      </c>
      <c r="N140" s="1" t="s">
        <v>12798</v>
      </c>
      <c r="S140" s="1" t="s">
        <v>519</v>
      </c>
      <c r="T140" s="1" t="s">
        <v>6656</v>
      </c>
      <c r="Y140" s="1" t="s">
        <v>521</v>
      </c>
      <c r="Z140" s="1" t="s">
        <v>8688</v>
      </c>
      <c r="AC140" s="1">
        <v>13</v>
      </c>
      <c r="AD140" s="1" t="s">
        <v>149</v>
      </c>
      <c r="AE140" s="1" t="s">
        <v>8757</v>
      </c>
    </row>
    <row r="141" spans="1:72" ht="13.5" customHeight="1">
      <c r="A141" s="2" t="str">
        <f t="shared" si="3"/>
        <v>1687_각북면_324</v>
      </c>
      <c r="B141" s="1">
        <v>1687</v>
      </c>
      <c r="C141" s="1" t="s">
        <v>11423</v>
      </c>
      <c r="D141" s="1" t="s">
        <v>11426</v>
      </c>
      <c r="E141" s="1">
        <v>140</v>
      </c>
      <c r="F141" s="1">
        <v>1</v>
      </c>
      <c r="G141" s="1" t="s">
        <v>11421</v>
      </c>
      <c r="H141" s="1" t="s">
        <v>11424</v>
      </c>
      <c r="I141" s="1">
        <v>4</v>
      </c>
      <c r="L141" s="1">
        <v>5</v>
      </c>
      <c r="M141" s="1" t="s">
        <v>12797</v>
      </c>
      <c r="N141" s="1" t="s">
        <v>12798</v>
      </c>
      <c r="T141" s="1" t="s">
        <v>11563</v>
      </c>
      <c r="U141" s="1" t="s">
        <v>278</v>
      </c>
      <c r="V141" s="1" t="s">
        <v>6692</v>
      </c>
      <c r="Y141" s="1" t="s">
        <v>522</v>
      </c>
      <c r="Z141" s="1" t="s">
        <v>7873</v>
      </c>
      <c r="AC141" s="1">
        <v>34</v>
      </c>
      <c r="AD141" s="1" t="s">
        <v>207</v>
      </c>
      <c r="AE141" s="1" t="s">
        <v>8762</v>
      </c>
      <c r="AT141" s="1" t="s">
        <v>121</v>
      </c>
      <c r="AU141" s="1" t="s">
        <v>6667</v>
      </c>
      <c r="AV141" s="1" t="s">
        <v>523</v>
      </c>
      <c r="AW141" s="1" t="s">
        <v>9791</v>
      </c>
      <c r="BB141" s="1" t="s">
        <v>171</v>
      </c>
      <c r="BC141" s="1" t="s">
        <v>6676</v>
      </c>
      <c r="BD141" s="1" t="s">
        <v>6349</v>
      </c>
      <c r="BE141" s="1" t="s">
        <v>9985</v>
      </c>
    </row>
    <row r="142" spans="1:72" ht="13.5" customHeight="1">
      <c r="A142" s="2" t="str">
        <f t="shared" si="3"/>
        <v>1687_각북면_324</v>
      </c>
      <c r="B142" s="1">
        <v>1687</v>
      </c>
      <c r="C142" s="1" t="s">
        <v>11423</v>
      </c>
      <c r="D142" s="1" t="s">
        <v>11426</v>
      </c>
      <c r="E142" s="1">
        <v>141</v>
      </c>
      <c r="F142" s="1">
        <v>1</v>
      </c>
      <c r="G142" s="1" t="s">
        <v>11421</v>
      </c>
      <c r="H142" s="1" t="s">
        <v>11424</v>
      </c>
      <c r="I142" s="1">
        <v>4</v>
      </c>
      <c r="L142" s="1">
        <v>5</v>
      </c>
      <c r="M142" s="1" t="s">
        <v>12797</v>
      </c>
      <c r="N142" s="1" t="s">
        <v>12798</v>
      </c>
      <c r="T142" s="1" t="s">
        <v>11563</v>
      </c>
      <c r="U142" s="1" t="s">
        <v>278</v>
      </c>
      <c r="V142" s="1" t="s">
        <v>6692</v>
      </c>
      <c r="Y142" s="1" t="s">
        <v>524</v>
      </c>
      <c r="Z142" s="1" t="s">
        <v>8289</v>
      </c>
      <c r="AC142" s="1">
        <v>11</v>
      </c>
      <c r="AD142" s="1" t="s">
        <v>71</v>
      </c>
      <c r="AE142" s="1" t="s">
        <v>8756</v>
      </c>
      <c r="AF142" s="1" t="s">
        <v>156</v>
      </c>
      <c r="AG142" s="1" t="s">
        <v>8798</v>
      </c>
      <c r="BB142" s="1" t="s">
        <v>360</v>
      </c>
      <c r="BC142" s="1" t="s">
        <v>8581</v>
      </c>
      <c r="BE142" s="1" t="s">
        <v>12730</v>
      </c>
      <c r="BF142" s="1" t="s">
        <v>12268</v>
      </c>
    </row>
    <row r="143" spans="1:72" ht="13.5" customHeight="1">
      <c r="A143" s="2" t="str">
        <f t="shared" si="3"/>
        <v>1687_각북면_324</v>
      </c>
      <c r="B143" s="1">
        <v>1687</v>
      </c>
      <c r="C143" s="1" t="s">
        <v>11423</v>
      </c>
      <c r="D143" s="1" t="s">
        <v>11426</v>
      </c>
      <c r="E143" s="1">
        <v>142</v>
      </c>
      <c r="F143" s="1">
        <v>1</v>
      </c>
      <c r="G143" s="1" t="s">
        <v>11421</v>
      </c>
      <c r="H143" s="1" t="s">
        <v>11424</v>
      </c>
      <c r="I143" s="1">
        <v>4</v>
      </c>
      <c r="L143" s="1">
        <v>5</v>
      </c>
      <c r="M143" s="1" t="s">
        <v>12797</v>
      </c>
      <c r="N143" s="1" t="s">
        <v>12798</v>
      </c>
      <c r="T143" s="1" t="s">
        <v>11563</v>
      </c>
      <c r="U143" s="1" t="s">
        <v>278</v>
      </c>
      <c r="V143" s="1" t="s">
        <v>6692</v>
      </c>
      <c r="Y143" s="1" t="s">
        <v>525</v>
      </c>
      <c r="Z143" s="1" t="s">
        <v>8111</v>
      </c>
      <c r="AC143" s="1">
        <v>33</v>
      </c>
      <c r="AD143" s="1" t="s">
        <v>353</v>
      </c>
      <c r="AE143" s="1" t="s">
        <v>8775</v>
      </c>
      <c r="AT143" s="1" t="s">
        <v>121</v>
      </c>
      <c r="AU143" s="1" t="s">
        <v>6667</v>
      </c>
      <c r="AV143" s="1" t="s">
        <v>145</v>
      </c>
      <c r="AW143" s="1" t="s">
        <v>8518</v>
      </c>
      <c r="BB143" s="1" t="s">
        <v>171</v>
      </c>
      <c r="BC143" s="1" t="s">
        <v>6676</v>
      </c>
      <c r="BD143" s="1" t="s">
        <v>526</v>
      </c>
      <c r="BE143" s="1" t="s">
        <v>8410</v>
      </c>
    </row>
    <row r="144" spans="1:72" ht="13.5" customHeight="1">
      <c r="A144" s="2" t="str">
        <f t="shared" ref="A144:A167" si="4">HYPERLINK("http://kyu.snu.ac.kr/sdhj/index.jsp?type=hj/GK14817_00IH_0001_0324.jpg","1687_각북면_324")</f>
        <v>1687_각북면_324</v>
      </c>
      <c r="B144" s="1">
        <v>1687</v>
      </c>
      <c r="C144" s="1" t="s">
        <v>11423</v>
      </c>
      <c r="D144" s="1" t="s">
        <v>11426</v>
      </c>
      <c r="E144" s="1">
        <v>143</v>
      </c>
      <c r="F144" s="1">
        <v>1</v>
      </c>
      <c r="G144" s="1" t="s">
        <v>11421</v>
      </c>
      <c r="H144" s="1" t="s">
        <v>11424</v>
      </c>
      <c r="I144" s="1">
        <v>4</v>
      </c>
      <c r="L144" s="1">
        <v>5</v>
      </c>
      <c r="M144" s="1" t="s">
        <v>12797</v>
      </c>
      <c r="N144" s="1" t="s">
        <v>12798</v>
      </c>
      <c r="T144" s="1" t="s">
        <v>11563</v>
      </c>
      <c r="U144" s="1" t="s">
        <v>275</v>
      </c>
      <c r="V144" s="1" t="s">
        <v>6693</v>
      </c>
      <c r="Y144" s="1" t="s">
        <v>527</v>
      </c>
      <c r="Z144" s="1" t="s">
        <v>7020</v>
      </c>
      <c r="AC144" s="1">
        <v>11</v>
      </c>
      <c r="AD144" s="1" t="s">
        <v>71</v>
      </c>
      <c r="AE144" s="1" t="s">
        <v>8756</v>
      </c>
      <c r="AF144" s="1" t="s">
        <v>156</v>
      </c>
      <c r="AG144" s="1" t="s">
        <v>8798</v>
      </c>
      <c r="BB144" s="1" t="s">
        <v>360</v>
      </c>
      <c r="BC144" s="1" t="s">
        <v>8581</v>
      </c>
      <c r="BE144" s="1" t="s">
        <v>12731</v>
      </c>
      <c r="BF144" s="1" t="s">
        <v>12268</v>
      </c>
    </row>
    <row r="145" spans="1:73" ht="13.5" customHeight="1">
      <c r="A145" s="2" t="str">
        <f t="shared" si="4"/>
        <v>1687_각북면_324</v>
      </c>
      <c r="B145" s="1">
        <v>1687</v>
      </c>
      <c r="C145" s="1" t="s">
        <v>11423</v>
      </c>
      <c r="D145" s="1" t="s">
        <v>11426</v>
      </c>
      <c r="E145" s="1">
        <v>144</v>
      </c>
      <c r="F145" s="1">
        <v>1</v>
      </c>
      <c r="G145" s="1" t="s">
        <v>11421</v>
      </c>
      <c r="H145" s="1" t="s">
        <v>11424</v>
      </c>
      <c r="I145" s="1">
        <v>4</v>
      </c>
      <c r="L145" s="1">
        <v>5</v>
      </c>
      <c r="M145" s="1" t="s">
        <v>12797</v>
      </c>
      <c r="N145" s="1" t="s">
        <v>12798</v>
      </c>
      <c r="T145" s="1" t="s">
        <v>11563</v>
      </c>
      <c r="U145" s="1" t="s">
        <v>275</v>
      </c>
      <c r="V145" s="1" t="s">
        <v>6693</v>
      </c>
      <c r="Y145" s="1" t="s">
        <v>528</v>
      </c>
      <c r="Z145" s="1" t="s">
        <v>8687</v>
      </c>
      <c r="AC145" s="1">
        <v>25</v>
      </c>
      <c r="AD145" s="1" t="s">
        <v>529</v>
      </c>
      <c r="AE145" s="1" t="s">
        <v>8769</v>
      </c>
      <c r="AG145" s="1" t="s">
        <v>12732</v>
      </c>
      <c r="AT145" s="1" t="s">
        <v>121</v>
      </c>
      <c r="AU145" s="1" t="s">
        <v>6667</v>
      </c>
      <c r="AV145" s="1" t="s">
        <v>530</v>
      </c>
      <c r="AW145" s="1" t="s">
        <v>9648</v>
      </c>
      <c r="BB145" s="1" t="s">
        <v>171</v>
      </c>
      <c r="BC145" s="1" t="s">
        <v>6676</v>
      </c>
      <c r="BD145" s="1" t="s">
        <v>11275</v>
      </c>
      <c r="BE145" s="1" t="s">
        <v>11756</v>
      </c>
    </row>
    <row r="146" spans="1:73" ht="13.5" customHeight="1">
      <c r="A146" s="2" t="str">
        <f t="shared" si="4"/>
        <v>1687_각북면_324</v>
      </c>
      <c r="B146" s="1">
        <v>1687</v>
      </c>
      <c r="C146" s="1" t="s">
        <v>11423</v>
      </c>
      <c r="D146" s="1" t="s">
        <v>11426</v>
      </c>
      <c r="E146" s="1">
        <v>145</v>
      </c>
      <c r="F146" s="1">
        <v>1</v>
      </c>
      <c r="G146" s="1" t="s">
        <v>11421</v>
      </c>
      <c r="H146" s="1" t="s">
        <v>11424</v>
      </c>
      <c r="I146" s="1">
        <v>4</v>
      </c>
      <c r="L146" s="1">
        <v>5</v>
      </c>
      <c r="M146" s="1" t="s">
        <v>12797</v>
      </c>
      <c r="N146" s="1" t="s">
        <v>12798</v>
      </c>
      <c r="T146" s="1" t="s">
        <v>11563</v>
      </c>
      <c r="U146" s="1" t="s">
        <v>275</v>
      </c>
      <c r="V146" s="1" t="s">
        <v>6693</v>
      </c>
      <c r="Y146" s="1" t="s">
        <v>531</v>
      </c>
      <c r="Z146" s="1" t="s">
        <v>8686</v>
      </c>
      <c r="AC146" s="1">
        <v>22</v>
      </c>
      <c r="AD146" s="1" t="s">
        <v>203</v>
      </c>
      <c r="AE146" s="1" t="s">
        <v>8760</v>
      </c>
      <c r="AG146" s="1" t="s">
        <v>12732</v>
      </c>
      <c r="AT146" s="1" t="s">
        <v>121</v>
      </c>
      <c r="AU146" s="1" t="s">
        <v>6667</v>
      </c>
      <c r="AV146" s="1" t="s">
        <v>530</v>
      </c>
      <c r="AW146" s="1" t="s">
        <v>9648</v>
      </c>
      <c r="BB146" s="1" t="s">
        <v>171</v>
      </c>
      <c r="BC146" s="1" t="s">
        <v>6676</v>
      </c>
      <c r="BD146" s="1" t="s">
        <v>11275</v>
      </c>
      <c r="BE146" s="1" t="s">
        <v>11756</v>
      </c>
      <c r="BU146" s="1" t="s">
        <v>303</v>
      </c>
    </row>
    <row r="147" spans="1:73" ht="13.5" customHeight="1">
      <c r="A147" s="2" t="str">
        <f t="shared" si="4"/>
        <v>1687_각북면_324</v>
      </c>
      <c r="B147" s="1">
        <v>1687</v>
      </c>
      <c r="C147" s="1" t="s">
        <v>11423</v>
      </c>
      <c r="D147" s="1" t="s">
        <v>11426</v>
      </c>
      <c r="E147" s="1">
        <v>146</v>
      </c>
      <c r="F147" s="1">
        <v>1</v>
      </c>
      <c r="G147" s="1" t="s">
        <v>11421</v>
      </c>
      <c r="H147" s="1" t="s">
        <v>11424</v>
      </c>
      <c r="I147" s="1">
        <v>4</v>
      </c>
      <c r="L147" s="1">
        <v>5</v>
      </c>
      <c r="M147" s="1" t="s">
        <v>12797</v>
      </c>
      <c r="N147" s="1" t="s">
        <v>12798</v>
      </c>
      <c r="T147" s="1" t="s">
        <v>11563</v>
      </c>
      <c r="U147" s="1" t="s">
        <v>275</v>
      </c>
      <c r="V147" s="1" t="s">
        <v>6693</v>
      </c>
      <c r="Y147" s="1" t="s">
        <v>532</v>
      </c>
      <c r="Z147" s="1" t="s">
        <v>7656</v>
      </c>
      <c r="AC147" s="1">
        <v>16</v>
      </c>
      <c r="AD147" s="1" t="s">
        <v>69</v>
      </c>
      <c r="AE147" s="1" t="s">
        <v>8755</v>
      </c>
      <c r="AF147" s="1" t="s">
        <v>11890</v>
      </c>
      <c r="AG147" s="1" t="s">
        <v>11893</v>
      </c>
      <c r="AT147" s="1" t="s">
        <v>121</v>
      </c>
      <c r="AU147" s="1" t="s">
        <v>6667</v>
      </c>
      <c r="AV147" s="1" t="s">
        <v>530</v>
      </c>
      <c r="AW147" s="1" t="s">
        <v>9648</v>
      </c>
      <c r="BB147" s="1" t="s">
        <v>171</v>
      </c>
      <c r="BC147" s="1" t="s">
        <v>6676</v>
      </c>
      <c r="BD147" s="1" t="s">
        <v>11275</v>
      </c>
      <c r="BE147" s="1" t="s">
        <v>11756</v>
      </c>
      <c r="BU147" s="1" t="s">
        <v>303</v>
      </c>
    </row>
    <row r="148" spans="1:73" ht="13.5" customHeight="1">
      <c r="A148" s="2" t="str">
        <f t="shared" si="4"/>
        <v>1687_각북면_324</v>
      </c>
      <c r="B148" s="1">
        <v>1687</v>
      </c>
      <c r="C148" s="1" t="s">
        <v>11423</v>
      </c>
      <c r="D148" s="1" t="s">
        <v>11426</v>
      </c>
      <c r="E148" s="1">
        <v>147</v>
      </c>
      <c r="F148" s="1">
        <v>1</v>
      </c>
      <c r="G148" s="1" t="s">
        <v>11421</v>
      </c>
      <c r="H148" s="1" t="s">
        <v>11424</v>
      </c>
      <c r="I148" s="1">
        <v>4</v>
      </c>
      <c r="L148" s="1">
        <v>5</v>
      </c>
      <c r="M148" s="1" t="s">
        <v>12797</v>
      </c>
      <c r="N148" s="1" t="s">
        <v>12798</v>
      </c>
      <c r="T148" s="1" t="s">
        <v>11563</v>
      </c>
      <c r="U148" s="1" t="s">
        <v>275</v>
      </c>
      <c r="V148" s="1" t="s">
        <v>6693</v>
      </c>
      <c r="Y148" s="1" t="s">
        <v>533</v>
      </c>
      <c r="Z148" s="1" t="s">
        <v>8685</v>
      </c>
      <c r="AC148" s="1">
        <v>40</v>
      </c>
      <c r="AD148" s="1" t="s">
        <v>189</v>
      </c>
      <c r="AE148" s="1" t="s">
        <v>8767</v>
      </c>
      <c r="AT148" s="1" t="s">
        <v>121</v>
      </c>
      <c r="AU148" s="1" t="s">
        <v>6667</v>
      </c>
      <c r="AV148" s="1" t="s">
        <v>423</v>
      </c>
      <c r="AW148" s="1" t="s">
        <v>8470</v>
      </c>
      <c r="BB148" s="1" t="s">
        <v>171</v>
      </c>
      <c r="BC148" s="1" t="s">
        <v>6676</v>
      </c>
      <c r="BD148" s="1" t="s">
        <v>534</v>
      </c>
      <c r="BE148" s="1" t="s">
        <v>9984</v>
      </c>
    </row>
    <row r="149" spans="1:73" ht="13.5" customHeight="1">
      <c r="A149" s="2" t="str">
        <f t="shared" si="4"/>
        <v>1687_각북면_324</v>
      </c>
      <c r="B149" s="1">
        <v>1687</v>
      </c>
      <c r="C149" s="1" t="s">
        <v>11423</v>
      </c>
      <c r="D149" s="1" t="s">
        <v>11426</v>
      </c>
      <c r="E149" s="1">
        <v>148</v>
      </c>
      <c r="F149" s="1">
        <v>1</v>
      </c>
      <c r="G149" s="1" t="s">
        <v>11421</v>
      </c>
      <c r="H149" s="1" t="s">
        <v>11424</v>
      </c>
      <c r="I149" s="1">
        <v>4</v>
      </c>
      <c r="L149" s="1">
        <v>5</v>
      </c>
      <c r="M149" s="1" t="s">
        <v>12797</v>
      </c>
      <c r="N149" s="1" t="s">
        <v>12798</v>
      </c>
      <c r="T149" s="1" t="s">
        <v>11563</v>
      </c>
      <c r="U149" s="1" t="s">
        <v>278</v>
      </c>
      <c r="V149" s="1" t="s">
        <v>6692</v>
      </c>
      <c r="Y149" s="1" t="s">
        <v>535</v>
      </c>
      <c r="Z149" s="1" t="s">
        <v>7033</v>
      </c>
      <c r="AC149" s="1">
        <v>50</v>
      </c>
      <c r="AD149" s="1" t="s">
        <v>536</v>
      </c>
      <c r="AE149" s="1" t="s">
        <v>8446</v>
      </c>
      <c r="AF149" s="1" t="s">
        <v>537</v>
      </c>
      <c r="AG149" s="1" t="s">
        <v>8805</v>
      </c>
      <c r="AH149" s="1" t="s">
        <v>159</v>
      </c>
      <c r="AI149" s="1" t="s">
        <v>8879</v>
      </c>
      <c r="AT149" s="1" t="s">
        <v>121</v>
      </c>
      <c r="AU149" s="1" t="s">
        <v>6667</v>
      </c>
      <c r="AV149" s="1" t="s">
        <v>538</v>
      </c>
      <c r="AW149" s="1" t="s">
        <v>7176</v>
      </c>
      <c r="BB149" s="1" t="s">
        <v>171</v>
      </c>
      <c r="BC149" s="1" t="s">
        <v>6676</v>
      </c>
      <c r="BD149" s="1" t="s">
        <v>539</v>
      </c>
      <c r="BE149" s="1" t="s">
        <v>8312</v>
      </c>
    </row>
    <row r="150" spans="1:73" ht="13.5" customHeight="1">
      <c r="A150" s="2" t="str">
        <f t="shared" si="4"/>
        <v>1687_각북면_324</v>
      </c>
      <c r="B150" s="1">
        <v>1687</v>
      </c>
      <c r="C150" s="1" t="s">
        <v>11423</v>
      </c>
      <c r="D150" s="1" t="s">
        <v>11426</v>
      </c>
      <c r="E150" s="1">
        <v>149</v>
      </c>
      <c r="F150" s="1">
        <v>1</v>
      </c>
      <c r="G150" s="1" t="s">
        <v>11421</v>
      </c>
      <c r="H150" s="1" t="s">
        <v>11424</v>
      </c>
      <c r="I150" s="1">
        <v>4</v>
      </c>
      <c r="L150" s="1">
        <v>5</v>
      </c>
      <c r="M150" s="1" t="s">
        <v>12797</v>
      </c>
      <c r="N150" s="1" t="s">
        <v>12798</v>
      </c>
      <c r="T150" s="1" t="s">
        <v>11563</v>
      </c>
      <c r="U150" s="1" t="s">
        <v>275</v>
      </c>
      <c r="V150" s="1" t="s">
        <v>6693</v>
      </c>
      <c r="Y150" s="1" t="s">
        <v>540</v>
      </c>
      <c r="Z150" s="1" t="s">
        <v>8684</v>
      </c>
      <c r="AC150" s="1">
        <v>50</v>
      </c>
      <c r="AD150" s="1" t="s">
        <v>536</v>
      </c>
      <c r="AE150" s="1" t="s">
        <v>8446</v>
      </c>
      <c r="AF150" s="1" t="s">
        <v>537</v>
      </c>
      <c r="AG150" s="1" t="s">
        <v>8805</v>
      </c>
      <c r="AH150" s="1" t="s">
        <v>87</v>
      </c>
      <c r="AI150" s="1" t="s">
        <v>8880</v>
      </c>
      <c r="AT150" s="1" t="s">
        <v>44</v>
      </c>
      <c r="AU150" s="1" t="s">
        <v>6728</v>
      </c>
      <c r="AV150" s="1" t="s">
        <v>541</v>
      </c>
      <c r="AW150" s="1" t="s">
        <v>9790</v>
      </c>
      <c r="BB150" s="1" t="s">
        <v>171</v>
      </c>
      <c r="BC150" s="1" t="s">
        <v>6676</v>
      </c>
      <c r="BD150" s="1" t="s">
        <v>542</v>
      </c>
      <c r="BE150" s="1" t="s">
        <v>9983</v>
      </c>
    </row>
    <row r="151" spans="1:73" ht="13.5" customHeight="1">
      <c r="A151" s="2" t="str">
        <f t="shared" si="4"/>
        <v>1687_각북면_324</v>
      </c>
      <c r="B151" s="1">
        <v>1687</v>
      </c>
      <c r="C151" s="1" t="s">
        <v>11423</v>
      </c>
      <c r="D151" s="1" t="s">
        <v>11426</v>
      </c>
      <c r="E151" s="1">
        <v>150</v>
      </c>
      <c r="F151" s="1">
        <v>1</v>
      </c>
      <c r="G151" s="1" t="s">
        <v>11421</v>
      </c>
      <c r="H151" s="1" t="s">
        <v>11424</v>
      </c>
      <c r="I151" s="1">
        <v>4</v>
      </c>
      <c r="L151" s="1">
        <v>5</v>
      </c>
      <c r="M151" s="1" t="s">
        <v>12797</v>
      </c>
      <c r="N151" s="1" t="s">
        <v>12798</v>
      </c>
      <c r="T151" s="1" t="s">
        <v>11563</v>
      </c>
      <c r="U151" s="1" t="s">
        <v>278</v>
      </c>
      <c r="V151" s="1" t="s">
        <v>6692</v>
      </c>
      <c r="Y151" s="1" t="s">
        <v>543</v>
      </c>
      <c r="Z151" s="1" t="s">
        <v>8116</v>
      </c>
      <c r="AC151" s="1">
        <v>34</v>
      </c>
      <c r="AD151" s="1" t="s">
        <v>207</v>
      </c>
      <c r="AE151" s="1" t="s">
        <v>8762</v>
      </c>
      <c r="AF151" s="1" t="s">
        <v>537</v>
      </c>
      <c r="AG151" s="1" t="s">
        <v>8805</v>
      </c>
      <c r="AH151" s="1" t="s">
        <v>544</v>
      </c>
      <c r="AI151" s="1" t="s">
        <v>11026</v>
      </c>
    </row>
    <row r="152" spans="1:73" ht="13.5" customHeight="1">
      <c r="A152" s="2" t="str">
        <f t="shared" si="4"/>
        <v>1687_각북면_324</v>
      </c>
      <c r="B152" s="1">
        <v>1687</v>
      </c>
      <c r="C152" s="1" t="s">
        <v>11423</v>
      </c>
      <c r="D152" s="1" t="s">
        <v>11426</v>
      </c>
      <c r="E152" s="1">
        <v>151</v>
      </c>
      <c r="F152" s="1">
        <v>1</v>
      </c>
      <c r="G152" s="1" t="s">
        <v>11421</v>
      </c>
      <c r="H152" s="1" t="s">
        <v>11424</v>
      </c>
      <c r="I152" s="1">
        <v>4</v>
      </c>
      <c r="L152" s="1">
        <v>5</v>
      </c>
      <c r="M152" s="1" t="s">
        <v>12797</v>
      </c>
      <c r="N152" s="1" t="s">
        <v>12798</v>
      </c>
      <c r="T152" s="1" t="s">
        <v>11563</v>
      </c>
      <c r="U152" s="1" t="s">
        <v>275</v>
      </c>
      <c r="V152" s="1" t="s">
        <v>6693</v>
      </c>
      <c r="Y152" s="1" t="s">
        <v>545</v>
      </c>
      <c r="Z152" s="1" t="s">
        <v>7883</v>
      </c>
      <c r="AC152" s="1">
        <v>66</v>
      </c>
      <c r="AD152" s="1" t="s">
        <v>217</v>
      </c>
      <c r="AE152" s="1" t="s">
        <v>8765</v>
      </c>
      <c r="AG152" s="1" t="s">
        <v>12726</v>
      </c>
      <c r="AI152" s="1" t="s">
        <v>8910</v>
      </c>
      <c r="AT152" s="1" t="s">
        <v>121</v>
      </c>
      <c r="AU152" s="1" t="s">
        <v>6667</v>
      </c>
      <c r="AV152" s="1" t="s">
        <v>546</v>
      </c>
      <c r="AW152" s="1" t="s">
        <v>9789</v>
      </c>
      <c r="BB152" s="1" t="s">
        <v>171</v>
      </c>
      <c r="BC152" s="1" t="s">
        <v>6676</v>
      </c>
      <c r="BD152" s="1" t="s">
        <v>194</v>
      </c>
      <c r="BE152" s="1" t="s">
        <v>7687</v>
      </c>
    </row>
    <row r="153" spans="1:73" ht="13.5" customHeight="1">
      <c r="A153" s="2" t="str">
        <f t="shared" si="4"/>
        <v>1687_각북면_324</v>
      </c>
      <c r="B153" s="1">
        <v>1687</v>
      </c>
      <c r="C153" s="1" t="s">
        <v>11423</v>
      </c>
      <c r="D153" s="1" t="s">
        <v>11426</v>
      </c>
      <c r="E153" s="1">
        <v>152</v>
      </c>
      <c r="F153" s="1">
        <v>1</v>
      </c>
      <c r="G153" s="1" t="s">
        <v>11421</v>
      </c>
      <c r="H153" s="1" t="s">
        <v>11424</v>
      </c>
      <c r="I153" s="1">
        <v>4</v>
      </c>
      <c r="L153" s="1">
        <v>5</v>
      </c>
      <c r="M153" s="1" t="s">
        <v>12797</v>
      </c>
      <c r="N153" s="1" t="s">
        <v>12798</v>
      </c>
      <c r="T153" s="1" t="s">
        <v>11563</v>
      </c>
      <c r="U153" s="1" t="s">
        <v>275</v>
      </c>
      <c r="V153" s="1" t="s">
        <v>6693</v>
      </c>
      <c r="Y153" s="1" t="s">
        <v>547</v>
      </c>
      <c r="Z153" s="1" t="s">
        <v>8683</v>
      </c>
      <c r="AC153" s="1">
        <v>34</v>
      </c>
      <c r="AD153" s="1" t="s">
        <v>207</v>
      </c>
      <c r="AE153" s="1" t="s">
        <v>8762</v>
      </c>
      <c r="AF153" s="1" t="s">
        <v>11879</v>
      </c>
      <c r="AG153" s="1" t="s">
        <v>11883</v>
      </c>
      <c r="AH153" s="1" t="s">
        <v>548</v>
      </c>
      <c r="AI153" s="1" t="s">
        <v>8910</v>
      </c>
    </row>
    <row r="154" spans="1:73" ht="13.5" customHeight="1">
      <c r="A154" s="2" t="str">
        <f t="shared" si="4"/>
        <v>1687_각북면_324</v>
      </c>
      <c r="B154" s="1">
        <v>1687</v>
      </c>
      <c r="C154" s="1" t="s">
        <v>11423</v>
      </c>
      <c r="D154" s="1" t="s">
        <v>11426</v>
      </c>
      <c r="E154" s="1">
        <v>153</v>
      </c>
      <c r="F154" s="1">
        <v>1</v>
      </c>
      <c r="G154" s="1" t="s">
        <v>11421</v>
      </c>
      <c r="H154" s="1" t="s">
        <v>11424</v>
      </c>
      <c r="I154" s="1">
        <v>4</v>
      </c>
      <c r="L154" s="1">
        <v>5</v>
      </c>
      <c r="M154" s="1" t="s">
        <v>12797</v>
      </c>
      <c r="N154" s="1" t="s">
        <v>12798</v>
      </c>
      <c r="T154" s="1" t="s">
        <v>11563</v>
      </c>
      <c r="U154" s="1" t="s">
        <v>278</v>
      </c>
      <c r="V154" s="1" t="s">
        <v>6692</v>
      </c>
      <c r="Y154" s="1" t="s">
        <v>549</v>
      </c>
      <c r="Z154" s="1" t="s">
        <v>7090</v>
      </c>
      <c r="AC154" s="1">
        <v>46</v>
      </c>
      <c r="AD154" s="1" t="s">
        <v>550</v>
      </c>
      <c r="AE154" s="1" t="s">
        <v>8787</v>
      </c>
      <c r="AG154" s="1" t="s">
        <v>12726</v>
      </c>
      <c r="AI154" s="1" t="s">
        <v>11931</v>
      </c>
      <c r="AT154" s="1" t="s">
        <v>121</v>
      </c>
      <c r="AU154" s="1" t="s">
        <v>6667</v>
      </c>
      <c r="AV154" s="1" t="s">
        <v>145</v>
      </c>
      <c r="AW154" s="1" t="s">
        <v>8518</v>
      </c>
      <c r="BB154" s="1" t="s">
        <v>171</v>
      </c>
      <c r="BC154" s="1" t="s">
        <v>6676</v>
      </c>
      <c r="BD154" s="1" t="s">
        <v>11276</v>
      </c>
      <c r="BE154" s="1" t="s">
        <v>12263</v>
      </c>
    </row>
    <row r="155" spans="1:73" ht="13.5" customHeight="1">
      <c r="A155" s="2" t="str">
        <f t="shared" si="4"/>
        <v>1687_각북면_324</v>
      </c>
      <c r="B155" s="1">
        <v>1687</v>
      </c>
      <c r="C155" s="1" t="s">
        <v>11423</v>
      </c>
      <c r="D155" s="1" t="s">
        <v>11426</v>
      </c>
      <c r="E155" s="1">
        <v>154</v>
      </c>
      <c r="F155" s="1">
        <v>1</v>
      </c>
      <c r="G155" s="1" t="s">
        <v>11421</v>
      </c>
      <c r="H155" s="1" t="s">
        <v>11424</v>
      </c>
      <c r="I155" s="1">
        <v>4</v>
      </c>
      <c r="L155" s="1">
        <v>5</v>
      </c>
      <c r="M155" s="1" t="s">
        <v>12797</v>
      </c>
      <c r="N155" s="1" t="s">
        <v>12798</v>
      </c>
      <c r="T155" s="1" t="s">
        <v>11563</v>
      </c>
      <c r="U155" s="1" t="s">
        <v>275</v>
      </c>
      <c r="V155" s="1" t="s">
        <v>6693</v>
      </c>
      <c r="Y155" s="1" t="s">
        <v>551</v>
      </c>
      <c r="Z155" s="1" t="s">
        <v>11828</v>
      </c>
      <c r="AC155" s="1">
        <v>26</v>
      </c>
      <c r="AD155" s="1" t="s">
        <v>552</v>
      </c>
      <c r="AE155" s="1" t="s">
        <v>8104</v>
      </c>
      <c r="AG155" s="1" t="s">
        <v>12726</v>
      </c>
      <c r="AI155" s="1" t="s">
        <v>11931</v>
      </c>
      <c r="AT155" s="1" t="s">
        <v>121</v>
      </c>
      <c r="AU155" s="1" t="s">
        <v>6667</v>
      </c>
      <c r="AV155" s="1" t="s">
        <v>553</v>
      </c>
      <c r="AW155" s="1" t="s">
        <v>7539</v>
      </c>
      <c r="BB155" s="1" t="s">
        <v>171</v>
      </c>
      <c r="BC155" s="1" t="s">
        <v>6676</v>
      </c>
      <c r="BD155" s="1" t="s">
        <v>549</v>
      </c>
      <c r="BE155" s="1" t="s">
        <v>7090</v>
      </c>
      <c r="BF155" s="1" t="s">
        <v>12268</v>
      </c>
    </row>
    <row r="156" spans="1:73" ht="13.5" customHeight="1">
      <c r="A156" s="2" t="str">
        <f t="shared" si="4"/>
        <v>1687_각북면_324</v>
      </c>
      <c r="B156" s="1">
        <v>1687</v>
      </c>
      <c r="C156" s="1" t="s">
        <v>11423</v>
      </c>
      <c r="D156" s="1" t="s">
        <v>11426</v>
      </c>
      <c r="E156" s="1">
        <v>155</v>
      </c>
      <c r="F156" s="1">
        <v>1</v>
      </c>
      <c r="G156" s="1" t="s">
        <v>11421</v>
      </c>
      <c r="H156" s="1" t="s">
        <v>11424</v>
      </c>
      <c r="I156" s="1">
        <v>4</v>
      </c>
      <c r="L156" s="1">
        <v>5</v>
      </c>
      <c r="M156" s="1" t="s">
        <v>12797</v>
      </c>
      <c r="N156" s="1" t="s">
        <v>12798</v>
      </c>
      <c r="T156" s="1" t="s">
        <v>11563</v>
      </c>
      <c r="U156" s="1" t="s">
        <v>275</v>
      </c>
      <c r="V156" s="1" t="s">
        <v>6693</v>
      </c>
      <c r="Y156" s="1" t="s">
        <v>11277</v>
      </c>
      <c r="Z156" s="1" t="s">
        <v>11677</v>
      </c>
      <c r="AC156" s="1">
        <v>23</v>
      </c>
      <c r="AD156" s="1" t="s">
        <v>251</v>
      </c>
      <c r="AE156" s="1" t="s">
        <v>8777</v>
      </c>
      <c r="AF156" s="1" t="s">
        <v>11887</v>
      </c>
      <c r="AG156" s="1" t="s">
        <v>11896</v>
      </c>
      <c r="AH156" s="1" t="s">
        <v>554</v>
      </c>
      <c r="AI156" s="1" t="s">
        <v>11931</v>
      </c>
      <c r="AT156" s="1" t="s">
        <v>121</v>
      </c>
      <c r="AU156" s="1" t="s">
        <v>6667</v>
      </c>
      <c r="AV156" s="1" t="s">
        <v>553</v>
      </c>
      <c r="AW156" s="1" t="s">
        <v>7539</v>
      </c>
      <c r="BB156" s="1" t="s">
        <v>171</v>
      </c>
      <c r="BC156" s="1" t="s">
        <v>6676</v>
      </c>
      <c r="BD156" s="1" t="s">
        <v>549</v>
      </c>
      <c r="BE156" s="1" t="s">
        <v>7090</v>
      </c>
      <c r="BF156" s="1" t="s">
        <v>12267</v>
      </c>
      <c r="BU156" s="1" t="s">
        <v>303</v>
      </c>
    </row>
    <row r="157" spans="1:73" ht="13.5" customHeight="1">
      <c r="A157" s="2" t="str">
        <f t="shared" si="4"/>
        <v>1687_각북면_324</v>
      </c>
      <c r="B157" s="1">
        <v>1687</v>
      </c>
      <c r="C157" s="1" t="s">
        <v>11423</v>
      </c>
      <c r="D157" s="1" t="s">
        <v>11426</v>
      </c>
      <c r="E157" s="1">
        <v>156</v>
      </c>
      <c r="F157" s="1">
        <v>1</v>
      </c>
      <c r="G157" s="1" t="s">
        <v>11421</v>
      </c>
      <c r="H157" s="1" t="s">
        <v>11424</v>
      </c>
      <c r="I157" s="1">
        <v>5</v>
      </c>
      <c r="J157" s="1" t="s">
        <v>555</v>
      </c>
      <c r="K157" s="1" t="s">
        <v>6574</v>
      </c>
      <c r="L157" s="1">
        <v>1</v>
      </c>
      <c r="M157" s="1" t="s">
        <v>556</v>
      </c>
      <c r="N157" s="1" t="s">
        <v>7512</v>
      </c>
      <c r="T157" s="1" t="s">
        <v>11527</v>
      </c>
      <c r="U157" s="1" t="s">
        <v>121</v>
      </c>
      <c r="V157" s="1" t="s">
        <v>6667</v>
      </c>
      <c r="Y157" s="1" t="s">
        <v>556</v>
      </c>
      <c r="Z157" s="1" t="s">
        <v>7512</v>
      </c>
      <c r="AC157" s="1">
        <v>52</v>
      </c>
      <c r="AD157" s="1" t="s">
        <v>230</v>
      </c>
      <c r="AE157" s="1" t="s">
        <v>8790</v>
      </c>
      <c r="AJ157" s="1" t="s">
        <v>17</v>
      </c>
      <c r="AK157" s="1" t="s">
        <v>8918</v>
      </c>
      <c r="AL157" s="1" t="s">
        <v>158</v>
      </c>
      <c r="AM157" s="1" t="s">
        <v>8931</v>
      </c>
      <c r="AN157" s="1" t="s">
        <v>448</v>
      </c>
      <c r="AO157" s="1" t="s">
        <v>8932</v>
      </c>
      <c r="AP157" s="1" t="s">
        <v>44</v>
      </c>
      <c r="AQ157" s="1" t="s">
        <v>6728</v>
      </c>
      <c r="AR157" s="1" t="s">
        <v>557</v>
      </c>
      <c r="AS157" s="1" t="s">
        <v>12040</v>
      </c>
      <c r="AT157" s="1" t="s">
        <v>121</v>
      </c>
      <c r="AU157" s="1" t="s">
        <v>6667</v>
      </c>
      <c r="AV157" s="1" t="s">
        <v>558</v>
      </c>
      <c r="AW157" s="1" t="s">
        <v>9788</v>
      </c>
      <c r="BB157" s="1" t="s">
        <v>171</v>
      </c>
      <c r="BC157" s="1" t="s">
        <v>6676</v>
      </c>
      <c r="BD157" s="1" t="s">
        <v>559</v>
      </c>
      <c r="BE157" s="1" t="s">
        <v>7599</v>
      </c>
      <c r="BG157" s="1" t="s">
        <v>121</v>
      </c>
      <c r="BH157" s="1" t="s">
        <v>6667</v>
      </c>
      <c r="BI157" s="1" t="s">
        <v>560</v>
      </c>
      <c r="BJ157" s="1" t="s">
        <v>8220</v>
      </c>
      <c r="BK157" s="1" t="s">
        <v>121</v>
      </c>
      <c r="BL157" s="1" t="s">
        <v>6667</v>
      </c>
      <c r="BM157" s="1" t="s">
        <v>561</v>
      </c>
      <c r="BN157" s="1" t="s">
        <v>10752</v>
      </c>
      <c r="BO157" s="1" t="s">
        <v>121</v>
      </c>
      <c r="BP157" s="1" t="s">
        <v>6667</v>
      </c>
      <c r="BQ157" s="1" t="s">
        <v>562</v>
      </c>
      <c r="BR157" s="1" t="s">
        <v>11219</v>
      </c>
      <c r="BS157" s="1" t="s">
        <v>402</v>
      </c>
      <c r="BT157" s="1" t="s">
        <v>8995</v>
      </c>
    </row>
    <row r="158" spans="1:73" ht="13.5" customHeight="1">
      <c r="A158" s="2" t="str">
        <f t="shared" si="4"/>
        <v>1687_각북면_324</v>
      </c>
      <c r="B158" s="1">
        <v>1687</v>
      </c>
      <c r="C158" s="1" t="s">
        <v>11423</v>
      </c>
      <c r="D158" s="1" t="s">
        <v>11426</v>
      </c>
      <c r="E158" s="1">
        <v>157</v>
      </c>
      <c r="F158" s="1">
        <v>1</v>
      </c>
      <c r="G158" s="1" t="s">
        <v>11421</v>
      </c>
      <c r="H158" s="1" t="s">
        <v>11424</v>
      </c>
      <c r="I158" s="1">
        <v>5</v>
      </c>
      <c r="L158" s="1">
        <v>1</v>
      </c>
      <c r="M158" s="1" t="s">
        <v>556</v>
      </c>
      <c r="N158" s="1" t="s">
        <v>7512</v>
      </c>
      <c r="S158" s="1" t="s">
        <v>49</v>
      </c>
      <c r="T158" s="1" t="s">
        <v>4842</v>
      </c>
      <c r="U158" s="1" t="s">
        <v>115</v>
      </c>
      <c r="V158" s="1" t="s">
        <v>6665</v>
      </c>
      <c r="Y158" s="1" t="s">
        <v>6350</v>
      </c>
      <c r="Z158" s="1" t="s">
        <v>7434</v>
      </c>
      <c r="AC158" s="1">
        <v>50</v>
      </c>
      <c r="AD158" s="1" t="s">
        <v>536</v>
      </c>
      <c r="AE158" s="1" t="s">
        <v>8446</v>
      </c>
      <c r="AJ158" s="1" t="s">
        <v>17</v>
      </c>
      <c r="AK158" s="1" t="s">
        <v>8918</v>
      </c>
      <c r="AL158" s="1" t="s">
        <v>448</v>
      </c>
      <c r="AM158" s="1" t="s">
        <v>8932</v>
      </c>
      <c r="AN158" s="1" t="s">
        <v>448</v>
      </c>
      <c r="AO158" s="1" t="s">
        <v>8932</v>
      </c>
      <c r="AP158" s="1" t="s">
        <v>44</v>
      </c>
      <c r="AQ158" s="1" t="s">
        <v>6728</v>
      </c>
      <c r="AR158" s="1" t="s">
        <v>557</v>
      </c>
      <c r="AS158" s="1" t="s">
        <v>12040</v>
      </c>
      <c r="AT158" s="1" t="s">
        <v>121</v>
      </c>
      <c r="AU158" s="1" t="s">
        <v>6667</v>
      </c>
      <c r="AV158" s="1" t="s">
        <v>453</v>
      </c>
      <c r="AW158" s="1" t="s">
        <v>9782</v>
      </c>
      <c r="BB158" s="1" t="s">
        <v>171</v>
      </c>
      <c r="BC158" s="1" t="s">
        <v>6676</v>
      </c>
      <c r="BD158" s="1" t="s">
        <v>563</v>
      </c>
      <c r="BE158" s="1" t="s">
        <v>8391</v>
      </c>
      <c r="BG158" s="1" t="s">
        <v>121</v>
      </c>
      <c r="BH158" s="1" t="s">
        <v>6667</v>
      </c>
      <c r="BI158" s="1" t="s">
        <v>564</v>
      </c>
      <c r="BJ158" s="1" t="s">
        <v>10399</v>
      </c>
      <c r="BM158" s="1" t="s">
        <v>553</v>
      </c>
      <c r="BN158" s="1" t="s">
        <v>7539</v>
      </c>
      <c r="BO158" s="1" t="s">
        <v>121</v>
      </c>
      <c r="BP158" s="1" t="s">
        <v>6667</v>
      </c>
      <c r="BQ158" s="1" t="s">
        <v>565</v>
      </c>
      <c r="BR158" s="1" t="s">
        <v>7043</v>
      </c>
      <c r="BS158" s="1" t="s">
        <v>158</v>
      </c>
      <c r="BT158" s="1" t="s">
        <v>8931</v>
      </c>
      <c r="BU158" s="1" t="s">
        <v>566</v>
      </c>
    </row>
    <row r="159" spans="1:73" ht="13.5" customHeight="1">
      <c r="A159" s="2" t="str">
        <f t="shared" si="4"/>
        <v>1687_각북면_324</v>
      </c>
      <c r="B159" s="1">
        <v>1687</v>
      </c>
      <c r="C159" s="1" t="s">
        <v>11423</v>
      </c>
      <c r="D159" s="1" t="s">
        <v>11426</v>
      </c>
      <c r="E159" s="1">
        <v>158</v>
      </c>
      <c r="F159" s="1">
        <v>1</v>
      </c>
      <c r="G159" s="1" t="s">
        <v>11421</v>
      </c>
      <c r="H159" s="1" t="s">
        <v>11424</v>
      </c>
      <c r="I159" s="1">
        <v>5</v>
      </c>
      <c r="L159" s="1">
        <v>1</v>
      </c>
      <c r="M159" s="1" t="s">
        <v>556</v>
      </c>
      <c r="N159" s="1" t="s">
        <v>7512</v>
      </c>
      <c r="S159" s="1" t="s">
        <v>67</v>
      </c>
      <c r="T159" s="1" t="s">
        <v>6597</v>
      </c>
      <c r="U159" s="1" t="s">
        <v>121</v>
      </c>
      <c r="V159" s="1" t="s">
        <v>6667</v>
      </c>
      <c r="Y159" s="1" t="s">
        <v>567</v>
      </c>
      <c r="Z159" s="1" t="s">
        <v>8682</v>
      </c>
      <c r="AC159" s="1">
        <v>18</v>
      </c>
      <c r="AD159" s="1" t="s">
        <v>302</v>
      </c>
      <c r="AE159" s="1" t="s">
        <v>8785</v>
      </c>
    </row>
    <row r="160" spans="1:73" ht="13.5" customHeight="1">
      <c r="A160" s="2" t="str">
        <f t="shared" si="4"/>
        <v>1687_각북면_324</v>
      </c>
      <c r="B160" s="1">
        <v>1687</v>
      </c>
      <c r="C160" s="1" t="s">
        <v>11423</v>
      </c>
      <c r="D160" s="1" t="s">
        <v>11426</v>
      </c>
      <c r="E160" s="1">
        <v>159</v>
      </c>
      <c r="F160" s="1">
        <v>1</v>
      </c>
      <c r="G160" s="1" t="s">
        <v>11421</v>
      </c>
      <c r="H160" s="1" t="s">
        <v>11424</v>
      </c>
      <c r="I160" s="1">
        <v>5</v>
      </c>
      <c r="L160" s="1">
        <v>2</v>
      </c>
      <c r="M160" s="1" t="s">
        <v>12799</v>
      </c>
      <c r="N160" s="1" t="s">
        <v>11994</v>
      </c>
      <c r="T160" s="1" t="s">
        <v>11527</v>
      </c>
      <c r="U160" s="1" t="s">
        <v>119</v>
      </c>
      <c r="V160" s="1" t="s">
        <v>6694</v>
      </c>
      <c r="W160" s="1" t="s">
        <v>38</v>
      </c>
      <c r="X160" s="1" t="s">
        <v>11733</v>
      </c>
      <c r="Y160" s="1" t="s">
        <v>568</v>
      </c>
      <c r="Z160" s="1" t="s">
        <v>8027</v>
      </c>
      <c r="AC160" s="1">
        <v>66</v>
      </c>
      <c r="AD160" s="1" t="s">
        <v>217</v>
      </c>
      <c r="AE160" s="1" t="s">
        <v>8765</v>
      </c>
      <c r="AJ160" s="1" t="s">
        <v>17</v>
      </c>
      <c r="AK160" s="1" t="s">
        <v>8918</v>
      </c>
      <c r="AL160" s="1" t="s">
        <v>158</v>
      </c>
      <c r="AM160" s="1" t="s">
        <v>8931</v>
      </c>
      <c r="AT160" s="1" t="s">
        <v>47</v>
      </c>
      <c r="AU160" s="1" t="s">
        <v>9039</v>
      </c>
      <c r="AV160" s="1" t="s">
        <v>569</v>
      </c>
      <c r="AW160" s="1" t="s">
        <v>9757</v>
      </c>
      <c r="BG160" s="1" t="s">
        <v>47</v>
      </c>
      <c r="BH160" s="1" t="s">
        <v>9039</v>
      </c>
      <c r="BI160" s="1" t="s">
        <v>570</v>
      </c>
      <c r="BJ160" s="1" t="s">
        <v>10294</v>
      </c>
      <c r="BK160" s="1" t="s">
        <v>571</v>
      </c>
      <c r="BL160" s="1" t="s">
        <v>10443</v>
      </c>
      <c r="BM160" s="1" t="s">
        <v>398</v>
      </c>
      <c r="BN160" s="1" t="s">
        <v>10670</v>
      </c>
      <c r="BO160" s="1" t="s">
        <v>572</v>
      </c>
      <c r="BP160" s="1" t="s">
        <v>12103</v>
      </c>
      <c r="BQ160" s="1" t="s">
        <v>573</v>
      </c>
      <c r="BR160" s="1" t="s">
        <v>11200</v>
      </c>
      <c r="BS160" s="1" t="s">
        <v>574</v>
      </c>
      <c r="BT160" s="1" t="s">
        <v>12718</v>
      </c>
    </row>
    <row r="161" spans="1:73" ht="13.5" customHeight="1">
      <c r="A161" s="2" t="str">
        <f t="shared" si="4"/>
        <v>1687_각북면_324</v>
      </c>
      <c r="B161" s="1">
        <v>1687</v>
      </c>
      <c r="C161" s="1" t="s">
        <v>11423</v>
      </c>
      <c r="D161" s="1" t="s">
        <v>11426</v>
      </c>
      <c r="E161" s="1">
        <v>160</v>
      </c>
      <c r="F161" s="1">
        <v>1</v>
      </c>
      <c r="G161" s="1" t="s">
        <v>11421</v>
      </c>
      <c r="H161" s="1" t="s">
        <v>11424</v>
      </c>
      <c r="I161" s="1">
        <v>5</v>
      </c>
      <c r="L161" s="1">
        <v>2</v>
      </c>
      <c r="M161" s="1" t="s">
        <v>12799</v>
      </c>
      <c r="N161" s="1" t="s">
        <v>11994</v>
      </c>
      <c r="S161" s="1" t="s">
        <v>49</v>
      </c>
      <c r="T161" s="1" t="s">
        <v>4842</v>
      </c>
      <c r="W161" s="1" t="s">
        <v>152</v>
      </c>
      <c r="X161" s="1" t="s">
        <v>6978</v>
      </c>
      <c r="Y161" s="1" t="s">
        <v>273</v>
      </c>
      <c r="Z161" s="1" t="s">
        <v>7193</v>
      </c>
      <c r="AC161" s="1">
        <v>59</v>
      </c>
      <c r="AD161" s="1" t="s">
        <v>314</v>
      </c>
      <c r="AE161" s="1" t="s">
        <v>8776</v>
      </c>
      <c r="AJ161" s="1" t="s">
        <v>341</v>
      </c>
      <c r="AK161" s="1" t="s">
        <v>8919</v>
      </c>
      <c r="AL161" s="1" t="s">
        <v>227</v>
      </c>
      <c r="AM161" s="1" t="s">
        <v>8859</v>
      </c>
      <c r="AT161" s="1" t="s">
        <v>47</v>
      </c>
      <c r="AU161" s="1" t="s">
        <v>9039</v>
      </c>
      <c r="AV161" s="1" t="s">
        <v>575</v>
      </c>
      <c r="AW161" s="1" t="s">
        <v>9787</v>
      </c>
      <c r="BG161" s="1" t="s">
        <v>576</v>
      </c>
      <c r="BH161" s="1" t="s">
        <v>10042</v>
      </c>
      <c r="BI161" s="1" t="s">
        <v>577</v>
      </c>
      <c r="BJ161" s="1" t="s">
        <v>10398</v>
      </c>
      <c r="BK161" s="1" t="s">
        <v>112</v>
      </c>
      <c r="BL161" s="1" t="s">
        <v>6734</v>
      </c>
      <c r="BM161" s="1" t="s">
        <v>578</v>
      </c>
      <c r="BN161" s="1" t="s">
        <v>7012</v>
      </c>
      <c r="BO161" s="1" t="s">
        <v>579</v>
      </c>
      <c r="BP161" s="1" t="s">
        <v>9216</v>
      </c>
      <c r="BQ161" s="1" t="s">
        <v>580</v>
      </c>
      <c r="BR161" s="1" t="s">
        <v>11040</v>
      </c>
      <c r="BS161" s="1" t="s">
        <v>59</v>
      </c>
      <c r="BT161" s="1" t="s">
        <v>8921</v>
      </c>
    </row>
    <row r="162" spans="1:73" ht="13.5" customHeight="1">
      <c r="A162" s="2" t="str">
        <f t="shared" si="4"/>
        <v>1687_각북면_324</v>
      </c>
      <c r="B162" s="1">
        <v>1687</v>
      </c>
      <c r="C162" s="1" t="s">
        <v>11423</v>
      </c>
      <c r="D162" s="1" t="s">
        <v>11426</v>
      </c>
      <c r="E162" s="1">
        <v>161</v>
      </c>
      <c r="F162" s="1">
        <v>1</v>
      </c>
      <c r="G162" s="1" t="s">
        <v>11421</v>
      </c>
      <c r="H162" s="1" t="s">
        <v>11424</v>
      </c>
      <c r="I162" s="1">
        <v>5</v>
      </c>
      <c r="L162" s="1">
        <v>2</v>
      </c>
      <c r="M162" s="1" t="s">
        <v>12799</v>
      </c>
      <c r="N162" s="1" t="s">
        <v>11994</v>
      </c>
      <c r="T162" s="1" t="s">
        <v>11563</v>
      </c>
      <c r="U162" s="1" t="s">
        <v>581</v>
      </c>
      <c r="V162" s="1" t="s">
        <v>6699</v>
      </c>
      <c r="Y162" s="1" t="s">
        <v>582</v>
      </c>
      <c r="Z162" s="1" t="s">
        <v>8681</v>
      </c>
      <c r="AC162" s="1">
        <v>33</v>
      </c>
      <c r="AD162" s="1" t="s">
        <v>353</v>
      </c>
      <c r="AE162" s="1" t="s">
        <v>8775</v>
      </c>
      <c r="AT162" s="1" t="s">
        <v>121</v>
      </c>
      <c r="AU162" s="1" t="s">
        <v>6667</v>
      </c>
      <c r="AV162" s="1" t="s">
        <v>583</v>
      </c>
      <c r="AW162" s="1" t="s">
        <v>7409</v>
      </c>
      <c r="BB162" s="1" t="s">
        <v>171</v>
      </c>
      <c r="BC162" s="1" t="s">
        <v>6676</v>
      </c>
      <c r="BD162" s="1" t="s">
        <v>175</v>
      </c>
      <c r="BE162" s="1" t="s">
        <v>7292</v>
      </c>
    </row>
    <row r="163" spans="1:73" ht="13.5" customHeight="1">
      <c r="A163" s="2" t="str">
        <f t="shared" si="4"/>
        <v>1687_각북면_324</v>
      </c>
      <c r="B163" s="1">
        <v>1687</v>
      </c>
      <c r="C163" s="1" t="s">
        <v>11423</v>
      </c>
      <c r="D163" s="1" t="s">
        <v>11426</v>
      </c>
      <c r="E163" s="1">
        <v>162</v>
      </c>
      <c r="F163" s="1">
        <v>1</v>
      </c>
      <c r="G163" s="1" t="s">
        <v>11421</v>
      </c>
      <c r="H163" s="1" t="s">
        <v>11424</v>
      </c>
      <c r="I163" s="1">
        <v>5</v>
      </c>
      <c r="L163" s="1">
        <v>2</v>
      </c>
      <c r="M163" s="1" t="s">
        <v>12799</v>
      </c>
      <c r="N163" s="1" t="s">
        <v>11994</v>
      </c>
      <c r="T163" s="1" t="s">
        <v>11563</v>
      </c>
      <c r="U163" s="1" t="s">
        <v>278</v>
      </c>
      <c r="V163" s="1" t="s">
        <v>6692</v>
      </c>
      <c r="Y163" s="1" t="s">
        <v>584</v>
      </c>
      <c r="Z163" s="1" t="s">
        <v>7642</v>
      </c>
      <c r="AC163" s="1">
        <v>46</v>
      </c>
      <c r="AD163" s="1" t="s">
        <v>550</v>
      </c>
      <c r="AE163" s="1" t="s">
        <v>8787</v>
      </c>
      <c r="AT163" s="1" t="s">
        <v>121</v>
      </c>
      <c r="AU163" s="1" t="s">
        <v>6667</v>
      </c>
      <c r="AV163" s="1" t="s">
        <v>583</v>
      </c>
      <c r="AW163" s="1" t="s">
        <v>7409</v>
      </c>
      <c r="BB163" s="1" t="s">
        <v>171</v>
      </c>
      <c r="BC163" s="1" t="s">
        <v>6676</v>
      </c>
      <c r="BD163" s="1" t="s">
        <v>175</v>
      </c>
      <c r="BE163" s="1" t="s">
        <v>7292</v>
      </c>
      <c r="BU163" s="1" t="s">
        <v>303</v>
      </c>
    </row>
    <row r="164" spans="1:73" ht="13.5" customHeight="1">
      <c r="A164" s="2" t="str">
        <f t="shared" si="4"/>
        <v>1687_각북면_324</v>
      </c>
      <c r="B164" s="1">
        <v>1687</v>
      </c>
      <c r="C164" s="1" t="s">
        <v>11423</v>
      </c>
      <c r="D164" s="1" t="s">
        <v>11426</v>
      </c>
      <c r="E164" s="1">
        <v>163</v>
      </c>
      <c r="F164" s="1">
        <v>1</v>
      </c>
      <c r="G164" s="1" t="s">
        <v>11421</v>
      </c>
      <c r="H164" s="1" t="s">
        <v>11424</v>
      </c>
      <c r="I164" s="1">
        <v>5</v>
      </c>
      <c r="L164" s="1">
        <v>2</v>
      </c>
      <c r="M164" s="1" t="s">
        <v>12799</v>
      </c>
      <c r="N164" s="1" t="s">
        <v>11994</v>
      </c>
      <c r="S164" s="1" t="s">
        <v>151</v>
      </c>
      <c r="T164" s="1" t="s">
        <v>6601</v>
      </c>
      <c r="U164" s="1" t="s">
        <v>121</v>
      </c>
      <c r="V164" s="1" t="s">
        <v>6667</v>
      </c>
      <c r="Y164" s="1" t="s">
        <v>11278</v>
      </c>
      <c r="Z164" s="1" t="s">
        <v>11684</v>
      </c>
      <c r="AF164" s="1" t="s">
        <v>585</v>
      </c>
      <c r="AG164" s="1" t="s">
        <v>8815</v>
      </c>
    </row>
    <row r="165" spans="1:73" ht="13.5" customHeight="1">
      <c r="A165" s="2" t="str">
        <f t="shared" si="4"/>
        <v>1687_각북면_324</v>
      </c>
      <c r="B165" s="1">
        <v>1687</v>
      </c>
      <c r="C165" s="1" t="s">
        <v>11423</v>
      </c>
      <c r="D165" s="1" t="s">
        <v>11426</v>
      </c>
      <c r="E165" s="1">
        <v>164</v>
      </c>
      <c r="F165" s="1">
        <v>1</v>
      </c>
      <c r="G165" s="1" t="s">
        <v>11421</v>
      </c>
      <c r="H165" s="1" t="s">
        <v>11424</v>
      </c>
      <c r="I165" s="1">
        <v>5</v>
      </c>
      <c r="L165" s="1">
        <v>3</v>
      </c>
      <c r="M165" s="1" t="s">
        <v>289</v>
      </c>
      <c r="N165" s="1" t="s">
        <v>7876</v>
      </c>
      <c r="T165" s="1" t="s">
        <v>11527</v>
      </c>
      <c r="U165" s="1" t="s">
        <v>586</v>
      </c>
      <c r="V165" s="1" t="s">
        <v>6771</v>
      </c>
      <c r="Y165" s="1" t="s">
        <v>289</v>
      </c>
      <c r="Z165" s="1" t="s">
        <v>7876</v>
      </c>
      <c r="AC165" s="1">
        <v>59</v>
      </c>
      <c r="AD165" s="1" t="s">
        <v>314</v>
      </c>
      <c r="AE165" s="1" t="s">
        <v>8776</v>
      </c>
      <c r="AJ165" s="1" t="s">
        <v>17</v>
      </c>
      <c r="AK165" s="1" t="s">
        <v>8918</v>
      </c>
      <c r="AL165" s="1" t="s">
        <v>53</v>
      </c>
      <c r="AM165" s="1" t="s">
        <v>8954</v>
      </c>
      <c r="AN165" s="1" t="s">
        <v>492</v>
      </c>
      <c r="AO165" s="1" t="s">
        <v>6594</v>
      </c>
      <c r="AP165" s="1" t="s">
        <v>587</v>
      </c>
      <c r="AQ165" s="1" t="s">
        <v>6710</v>
      </c>
      <c r="AR165" s="1" t="s">
        <v>588</v>
      </c>
      <c r="AS165" s="1" t="s">
        <v>9212</v>
      </c>
      <c r="AT165" s="1" t="s">
        <v>180</v>
      </c>
      <c r="AU165" s="1" t="s">
        <v>11467</v>
      </c>
      <c r="AV165" s="1" t="s">
        <v>589</v>
      </c>
      <c r="AW165" s="1" t="s">
        <v>9786</v>
      </c>
      <c r="BB165" s="1" t="s">
        <v>171</v>
      </c>
      <c r="BC165" s="1" t="s">
        <v>6676</v>
      </c>
      <c r="BD165" s="1" t="s">
        <v>292</v>
      </c>
      <c r="BE165" s="1" t="s">
        <v>7162</v>
      </c>
      <c r="BG165" s="1" t="s">
        <v>180</v>
      </c>
      <c r="BH165" s="1" t="s">
        <v>11467</v>
      </c>
      <c r="BI165" s="1" t="s">
        <v>590</v>
      </c>
      <c r="BJ165" s="1" t="s">
        <v>7306</v>
      </c>
      <c r="BM165" s="1" t="s">
        <v>164</v>
      </c>
      <c r="BN165" s="1" t="s">
        <v>10510</v>
      </c>
      <c r="BQ165" s="1" t="s">
        <v>164</v>
      </c>
      <c r="BR165" s="1" t="s">
        <v>10510</v>
      </c>
      <c r="BU165" s="1" t="s">
        <v>174</v>
      </c>
    </row>
    <row r="166" spans="1:73" ht="13.5" customHeight="1">
      <c r="A166" s="2" t="str">
        <f t="shared" si="4"/>
        <v>1687_각북면_324</v>
      </c>
      <c r="B166" s="1">
        <v>1687</v>
      </c>
      <c r="C166" s="1" t="s">
        <v>11423</v>
      </c>
      <c r="D166" s="1" t="s">
        <v>11426</v>
      </c>
      <c r="E166" s="1">
        <v>165</v>
      </c>
      <c r="F166" s="1">
        <v>1</v>
      </c>
      <c r="G166" s="1" t="s">
        <v>11421</v>
      </c>
      <c r="H166" s="1" t="s">
        <v>11424</v>
      </c>
      <c r="I166" s="1">
        <v>5</v>
      </c>
      <c r="L166" s="1">
        <v>3</v>
      </c>
      <c r="M166" s="1" t="s">
        <v>289</v>
      </c>
      <c r="N166" s="1" t="s">
        <v>7876</v>
      </c>
      <c r="S166" s="1" t="s">
        <v>67</v>
      </c>
      <c r="T166" s="1" t="s">
        <v>6597</v>
      </c>
      <c r="U166" s="1" t="s">
        <v>591</v>
      </c>
      <c r="V166" s="1" t="s">
        <v>6858</v>
      </c>
      <c r="Y166" s="1" t="s">
        <v>296</v>
      </c>
      <c r="Z166" s="1" t="s">
        <v>8680</v>
      </c>
      <c r="AC166" s="1">
        <v>35</v>
      </c>
      <c r="AD166" s="1" t="s">
        <v>340</v>
      </c>
      <c r="AE166" s="1" t="s">
        <v>8753</v>
      </c>
      <c r="AF166" s="1" t="s">
        <v>156</v>
      </c>
      <c r="AG166" s="1" t="s">
        <v>8798</v>
      </c>
    </row>
    <row r="167" spans="1:73" ht="13.5" customHeight="1">
      <c r="A167" s="2" t="str">
        <f t="shared" si="4"/>
        <v>1687_각북면_324</v>
      </c>
      <c r="B167" s="1">
        <v>1687</v>
      </c>
      <c r="C167" s="1" t="s">
        <v>11423</v>
      </c>
      <c r="D167" s="1" t="s">
        <v>11426</v>
      </c>
      <c r="E167" s="1">
        <v>166</v>
      </c>
      <c r="F167" s="1">
        <v>1</v>
      </c>
      <c r="G167" s="1" t="s">
        <v>11421</v>
      </c>
      <c r="H167" s="1" t="s">
        <v>11424</v>
      </c>
      <c r="I167" s="1">
        <v>5</v>
      </c>
      <c r="L167" s="1">
        <v>4</v>
      </c>
      <c r="M167" s="1" t="s">
        <v>592</v>
      </c>
      <c r="N167" s="1" t="s">
        <v>8298</v>
      </c>
      <c r="O167" s="1" t="s">
        <v>6</v>
      </c>
      <c r="P167" s="1" t="s">
        <v>6577</v>
      </c>
      <c r="T167" s="1" t="s">
        <v>11527</v>
      </c>
      <c r="U167" s="1" t="s">
        <v>218</v>
      </c>
      <c r="V167" s="1" t="s">
        <v>6718</v>
      </c>
      <c r="Y167" s="1" t="s">
        <v>592</v>
      </c>
      <c r="Z167" s="1" t="s">
        <v>8298</v>
      </c>
      <c r="AC167" s="1">
        <v>59</v>
      </c>
      <c r="AD167" s="1" t="s">
        <v>314</v>
      </c>
      <c r="AE167" s="1" t="s">
        <v>8776</v>
      </c>
      <c r="AJ167" s="1" t="s">
        <v>17</v>
      </c>
      <c r="AK167" s="1" t="s">
        <v>8918</v>
      </c>
      <c r="AL167" s="1" t="s">
        <v>41</v>
      </c>
      <c r="AM167" s="1" t="s">
        <v>11911</v>
      </c>
      <c r="AN167" s="1" t="s">
        <v>492</v>
      </c>
      <c r="AO167" s="1" t="s">
        <v>6594</v>
      </c>
      <c r="AP167" s="1" t="s">
        <v>197</v>
      </c>
      <c r="AQ167" s="1" t="s">
        <v>6836</v>
      </c>
      <c r="AR167" s="1" t="s">
        <v>593</v>
      </c>
      <c r="AS167" s="1" t="s">
        <v>9124</v>
      </c>
      <c r="AT167" s="1" t="s">
        <v>121</v>
      </c>
      <c r="AU167" s="1" t="s">
        <v>6667</v>
      </c>
      <c r="AV167" s="1" t="s">
        <v>594</v>
      </c>
      <c r="AW167" s="1" t="s">
        <v>7222</v>
      </c>
      <c r="BB167" s="1" t="s">
        <v>50</v>
      </c>
      <c r="BC167" s="1" t="s">
        <v>11472</v>
      </c>
      <c r="BD167" s="1" t="s">
        <v>595</v>
      </c>
      <c r="BE167" s="1" t="s">
        <v>9814</v>
      </c>
      <c r="BG167" s="1" t="s">
        <v>121</v>
      </c>
      <c r="BH167" s="1" t="s">
        <v>6667</v>
      </c>
      <c r="BI167" s="1" t="s">
        <v>596</v>
      </c>
      <c r="BJ167" s="1" t="s">
        <v>10094</v>
      </c>
      <c r="BK167" s="1" t="s">
        <v>44</v>
      </c>
      <c r="BL167" s="1" t="s">
        <v>6728</v>
      </c>
      <c r="BM167" s="1" t="s">
        <v>597</v>
      </c>
      <c r="BN167" s="1" t="s">
        <v>12353</v>
      </c>
      <c r="BO167" s="1" t="s">
        <v>121</v>
      </c>
      <c r="BP167" s="1" t="s">
        <v>6667</v>
      </c>
      <c r="BQ167" s="1" t="s">
        <v>598</v>
      </c>
      <c r="BR167" s="1" t="s">
        <v>9432</v>
      </c>
      <c r="BS167" s="1" t="s">
        <v>227</v>
      </c>
      <c r="BT167" s="1" t="s">
        <v>8859</v>
      </c>
    </row>
    <row r="168" spans="1:73" ht="13.5" customHeight="1">
      <c r="A168" s="2" t="str">
        <f t="shared" ref="A168:A199" si="5">HYPERLINK("http://kyu.snu.ac.kr/sdhj/index.jsp?type=hj/GK14817_00IH_0001_0325.jpg","1687_각북면_325")</f>
        <v>1687_각북면_325</v>
      </c>
      <c r="B168" s="1">
        <v>1687</v>
      </c>
      <c r="C168" s="1" t="s">
        <v>11423</v>
      </c>
      <c r="D168" s="1" t="s">
        <v>11426</v>
      </c>
      <c r="E168" s="1">
        <v>167</v>
      </c>
      <c r="F168" s="1">
        <v>1</v>
      </c>
      <c r="G168" s="1" t="s">
        <v>11421</v>
      </c>
      <c r="H168" s="1" t="s">
        <v>11424</v>
      </c>
      <c r="I168" s="1">
        <v>5</v>
      </c>
      <c r="L168" s="1">
        <v>5</v>
      </c>
      <c r="M168" s="1" t="s">
        <v>12800</v>
      </c>
      <c r="N168" s="1" t="s">
        <v>12801</v>
      </c>
      <c r="O168" s="1" t="s">
        <v>6</v>
      </c>
      <c r="P168" s="1" t="s">
        <v>6577</v>
      </c>
      <c r="T168" s="1" t="s">
        <v>11527</v>
      </c>
      <c r="U168" s="1" t="s">
        <v>599</v>
      </c>
      <c r="V168" s="1" t="s">
        <v>6962</v>
      </c>
      <c r="W168" s="1" t="s">
        <v>600</v>
      </c>
      <c r="X168" s="1" t="s">
        <v>6693</v>
      </c>
      <c r="Y168" s="1" t="s">
        <v>601</v>
      </c>
      <c r="Z168" s="1" t="s">
        <v>7064</v>
      </c>
      <c r="AC168" s="1">
        <v>35</v>
      </c>
      <c r="AD168" s="1" t="s">
        <v>340</v>
      </c>
      <c r="AE168" s="1" t="s">
        <v>8753</v>
      </c>
      <c r="AJ168" s="1" t="s">
        <v>17</v>
      </c>
      <c r="AK168" s="1" t="s">
        <v>8918</v>
      </c>
      <c r="AL168" s="1" t="s">
        <v>227</v>
      </c>
      <c r="AM168" s="1" t="s">
        <v>8859</v>
      </c>
      <c r="AT168" s="1" t="s">
        <v>602</v>
      </c>
      <c r="AU168" s="1" t="s">
        <v>6975</v>
      </c>
      <c r="AV168" s="1" t="s">
        <v>339</v>
      </c>
      <c r="AW168" s="1" t="s">
        <v>6610</v>
      </c>
      <c r="BG168" s="1" t="s">
        <v>44</v>
      </c>
      <c r="BH168" s="1" t="s">
        <v>6728</v>
      </c>
      <c r="BI168" s="1" t="s">
        <v>603</v>
      </c>
      <c r="BJ168" s="1" t="s">
        <v>7110</v>
      </c>
      <c r="BM168" s="1" t="s">
        <v>604</v>
      </c>
      <c r="BN168" s="1" t="s">
        <v>7020</v>
      </c>
      <c r="BO168" s="1" t="s">
        <v>44</v>
      </c>
      <c r="BP168" s="1" t="s">
        <v>6728</v>
      </c>
      <c r="BQ168" s="1" t="s">
        <v>605</v>
      </c>
      <c r="BR168" s="1" t="s">
        <v>12610</v>
      </c>
      <c r="BS168" s="1" t="s">
        <v>158</v>
      </c>
      <c r="BT168" s="1" t="s">
        <v>8931</v>
      </c>
    </row>
    <row r="169" spans="1:73" ht="13.5" customHeight="1">
      <c r="A169" s="2" t="str">
        <f t="shared" si="5"/>
        <v>1687_각북면_325</v>
      </c>
      <c r="B169" s="1">
        <v>1687</v>
      </c>
      <c r="C169" s="1" t="s">
        <v>11423</v>
      </c>
      <c r="D169" s="1" t="s">
        <v>11426</v>
      </c>
      <c r="E169" s="1">
        <v>168</v>
      </c>
      <c r="F169" s="1">
        <v>1</v>
      </c>
      <c r="G169" s="1" t="s">
        <v>11421</v>
      </c>
      <c r="H169" s="1" t="s">
        <v>11424</v>
      </c>
      <c r="I169" s="1">
        <v>5</v>
      </c>
      <c r="L169" s="1">
        <v>5</v>
      </c>
      <c r="M169" s="1" t="s">
        <v>12800</v>
      </c>
      <c r="N169" s="1" t="s">
        <v>12801</v>
      </c>
      <c r="S169" s="1" t="s">
        <v>49</v>
      </c>
      <c r="T169" s="1" t="s">
        <v>4842</v>
      </c>
      <c r="U169" s="1" t="s">
        <v>50</v>
      </c>
      <c r="V169" s="1" t="s">
        <v>11472</v>
      </c>
      <c r="W169" s="1" t="s">
        <v>152</v>
      </c>
      <c r="X169" s="1" t="s">
        <v>6978</v>
      </c>
      <c r="Y169" s="1" t="s">
        <v>140</v>
      </c>
      <c r="Z169" s="1" t="s">
        <v>7100</v>
      </c>
      <c r="AC169" s="1">
        <v>30</v>
      </c>
      <c r="AD169" s="1" t="s">
        <v>606</v>
      </c>
      <c r="AE169" s="1" t="s">
        <v>7034</v>
      </c>
      <c r="AJ169" s="1" t="s">
        <v>17</v>
      </c>
      <c r="AK169" s="1" t="s">
        <v>8918</v>
      </c>
      <c r="AL169" s="1" t="s">
        <v>190</v>
      </c>
      <c r="AM169" s="1" t="s">
        <v>8852</v>
      </c>
      <c r="AT169" s="1" t="s">
        <v>442</v>
      </c>
      <c r="AU169" s="1" t="s">
        <v>442</v>
      </c>
      <c r="AV169" s="1" t="s">
        <v>607</v>
      </c>
      <c r="AW169" s="1" t="s">
        <v>9785</v>
      </c>
      <c r="BG169" s="1" t="s">
        <v>44</v>
      </c>
      <c r="BH169" s="1" t="s">
        <v>6728</v>
      </c>
      <c r="BI169" s="1" t="s">
        <v>608</v>
      </c>
      <c r="BJ169" s="1" t="s">
        <v>9350</v>
      </c>
      <c r="BK169" s="1" t="s">
        <v>44</v>
      </c>
      <c r="BL169" s="1" t="s">
        <v>6728</v>
      </c>
      <c r="BM169" s="1" t="s">
        <v>609</v>
      </c>
      <c r="BN169" s="1" t="s">
        <v>7351</v>
      </c>
      <c r="BO169" s="1" t="s">
        <v>44</v>
      </c>
      <c r="BP169" s="1" t="s">
        <v>6728</v>
      </c>
      <c r="BQ169" s="1" t="s">
        <v>610</v>
      </c>
      <c r="BR169" s="1" t="s">
        <v>11218</v>
      </c>
      <c r="BS169" s="1" t="s">
        <v>239</v>
      </c>
      <c r="BT169" s="1" t="s">
        <v>8877</v>
      </c>
    </row>
    <row r="170" spans="1:73" ht="13.5" customHeight="1">
      <c r="A170" s="2" t="str">
        <f t="shared" si="5"/>
        <v>1687_각북면_325</v>
      </c>
      <c r="B170" s="1">
        <v>1687</v>
      </c>
      <c r="C170" s="1" t="s">
        <v>11423</v>
      </c>
      <c r="D170" s="1" t="s">
        <v>11426</v>
      </c>
      <c r="E170" s="1">
        <v>169</v>
      </c>
      <c r="F170" s="1">
        <v>1</v>
      </c>
      <c r="G170" s="1" t="s">
        <v>11421</v>
      </c>
      <c r="H170" s="1" t="s">
        <v>11424</v>
      </c>
      <c r="I170" s="1">
        <v>5</v>
      </c>
      <c r="L170" s="1">
        <v>5</v>
      </c>
      <c r="M170" s="1" t="s">
        <v>12800</v>
      </c>
      <c r="N170" s="1" t="s">
        <v>12801</v>
      </c>
      <c r="S170" s="1" t="s">
        <v>200</v>
      </c>
      <c r="T170" s="1" t="s">
        <v>11584</v>
      </c>
      <c r="U170" s="1" t="s">
        <v>391</v>
      </c>
      <c r="V170" s="1" t="s">
        <v>6664</v>
      </c>
      <c r="Y170" s="1" t="s">
        <v>611</v>
      </c>
      <c r="Z170" s="1" t="s">
        <v>8679</v>
      </c>
      <c r="AC170" s="1">
        <v>57</v>
      </c>
      <c r="AD170" s="1" t="s">
        <v>483</v>
      </c>
      <c r="AE170" s="1" t="s">
        <v>8794</v>
      </c>
    </row>
    <row r="171" spans="1:73" ht="13.5" customHeight="1">
      <c r="A171" s="2" t="str">
        <f t="shared" si="5"/>
        <v>1687_각북면_325</v>
      </c>
      <c r="B171" s="1">
        <v>1687</v>
      </c>
      <c r="C171" s="1" t="s">
        <v>11423</v>
      </c>
      <c r="D171" s="1" t="s">
        <v>11426</v>
      </c>
      <c r="E171" s="1">
        <v>170</v>
      </c>
      <c r="F171" s="1">
        <v>1</v>
      </c>
      <c r="G171" s="1" t="s">
        <v>11421</v>
      </c>
      <c r="H171" s="1" t="s">
        <v>11424</v>
      </c>
      <c r="I171" s="1">
        <v>5</v>
      </c>
      <c r="L171" s="1">
        <v>5</v>
      </c>
      <c r="M171" s="1" t="s">
        <v>12800</v>
      </c>
      <c r="N171" s="1" t="s">
        <v>12801</v>
      </c>
      <c r="S171" s="1" t="s">
        <v>60</v>
      </c>
      <c r="T171" s="1" t="s">
        <v>6604</v>
      </c>
      <c r="W171" s="1" t="s">
        <v>38</v>
      </c>
      <c r="X171" s="1" t="s">
        <v>11733</v>
      </c>
      <c r="Y171" s="1" t="s">
        <v>485</v>
      </c>
      <c r="Z171" s="1" t="s">
        <v>8053</v>
      </c>
      <c r="AC171" s="1">
        <v>48</v>
      </c>
      <c r="AD171" s="1" t="s">
        <v>351</v>
      </c>
      <c r="AE171" s="1" t="s">
        <v>7146</v>
      </c>
    </row>
    <row r="172" spans="1:73" ht="13.5" customHeight="1">
      <c r="A172" s="2" t="str">
        <f t="shared" si="5"/>
        <v>1687_각북면_325</v>
      </c>
      <c r="B172" s="1">
        <v>1687</v>
      </c>
      <c r="C172" s="1" t="s">
        <v>11423</v>
      </c>
      <c r="D172" s="1" t="s">
        <v>11426</v>
      </c>
      <c r="E172" s="1">
        <v>171</v>
      </c>
      <c r="F172" s="1">
        <v>1</v>
      </c>
      <c r="G172" s="1" t="s">
        <v>11421</v>
      </c>
      <c r="H172" s="1" t="s">
        <v>11424</v>
      </c>
      <c r="I172" s="1">
        <v>5</v>
      </c>
      <c r="L172" s="1">
        <v>5</v>
      </c>
      <c r="M172" s="1" t="s">
        <v>12800</v>
      </c>
      <c r="N172" s="1" t="s">
        <v>12801</v>
      </c>
      <c r="S172" s="1" t="s">
        <v>208</v>
      </c>
      <c r="T172" s="1" t="s">
        <v>6622</v>
      </c>
      <c r="Y172" s="1" t="s">
        <v>612</v>
      </c>
      <c r="Z172" s="1" t="s">
        <v>7384</v>
      </c>
      <c r="AF172" s="1" t="s">
        <v>65</v>
      </c>
      <c r="AG172" s="1" t="s">
        <v>8805</v>
      </c>
      <c r="AH172" s="1" t="s">
        <v>613</v>
      </c>
      <c r="AI172" s="1" t="s">
        <v>8909</v>
      </c>
    </row>
    <row r="173" spans="1:73" ht="13.5" customHeight="1">
      <c r="A173" s="2" t="str">
        <f t="shared" si="5"/>
        <v>1687_각북면_325</v>
      </c>
      <c r="B173" s="1">
        <v>1687</v>
      </c>
      <c r="C173" s="1" t="s">
        <v>11423</v>
      </c>
      <c r="D173" s="1" t="s">
        <v>11426</v>
      </c>
      <c r="E173" s="1">
        <v>172</v>
      </c>
      <c r="F173" s="1">
        <v>1</v>
      </c>
      <c r="G173" s="1" t="s">
        <v>11421</v>
      </c>
      <c r="H173" s="1" t="s">
        <v>11424</v>
      </c>
      <c r="I173" s="1">
        <v>5</v>
      </c>
      <c r="L173" s="1">
        <v>5</v>
      </c>
      <c r="M173" s="1" t="s">
        <v>12800</v>
      </c>
      <c r="N173" s="1" t="s">
        <v>12801</v>
      </c>
      <c r="S173" s="1" t="s">
        <v>208</v>
      </c>
      <c r="T173" s="1" t="s">
        <v>6622</v>
      </c>
      <c r="Y173" s="1" t="s">
        <v>614</v>
      </c>
      <c r="Z173" s="1" t="s">
        <v>7874</v>
      </c>
      <c r="AH173" s="1" t="s">
        <v>11928</v>
      </c>
      <c r="AI173" s="1" t="s">
        <v>11929</v>
      </c>
    </row>
    <row r="174" spans="1:73" ht="13.5" customHeight="1">
      <c r="A174" s="2" t="str">
        <f t="shared" si="5"/>
        <v>1687_각북면_325</v>
      </c>
      <c r="B174" s="1">
        <v>1687</v>
      </c>
      <c r="C174" s="1" t="s">
        <v>11423</v>
      </c>
      <c r="D174" s="1" t="s">
        <v>11426</v>
      </c>
      <c r="E174" s="1">
        <v>173</v>
      </c>
      <c r="F174" s="1">
        <v>1</v>
      </c>
      <c r="G174" s="1" t="s">
        <v>11421</v>
      </c>
      <c r="H174" s="1" t="s">
        <v>11424</v>
      </c>
      <c r="I174" s="1">
        <v>5</v>
      </c>
      <c r="L174" s="1">
        <v>5</v>
      </c>
      <c r="M174" s="1" t="s">
        <v>12800</v>
      </c>
      <c r="N174" s="1" t="s">
        <v>12801</v>
      </c>
      <c r="S174" s="1" t="s">
        <v>63</v>
      </c>
      <c r="T174" s="1" t="s">
        <v>6596</v>
      </c>
      <c r="AF174" s="1" t="s">
        <v>156</v>
      </c>
      <c r="AG174" s="1" t="s">
        <v>8798</v>
      </c>
    </row>
    <row r="175" spans="1:73" ht="13.5" customHeight="1">
      <c r="A175" s="2" t="str">
        <f t="shared" si="5"/>
        <v>1687_각북면_325</v>
      </c>
      <c r="B175" s="1">
        <v>1687</v>
      </c>
      <c r="C175" s="1" t="s">
        <v>11423</v>
      </c>
      <c r="D175" s="1" t="s">
        <v>11426</v>
      </c>
      <c r="E175" s="1">
        <v>174</v>
      </c>
      <c r="F175" s="1">
        <v>1</v>
      </c>
      <c r="G175" s="1" t="s">
        <v>11421</v>
      </c>
      <c r="H175" s="1" t="s">
        <v>11424</v>
      </c>
      <c r="I175" s="1">
        <v>6</v>
      </c>
      <c r="J175" s="1" t="s">
        <v>616</v>
      </c>
      <c r="K175" s="1" t="s">
        <v>6573</v>
      </c>
      <c r="L175" s="1">
        <v>1</v>
      </c>
      <c r="M175" s="1" t="s">
        <v>617</v>
      </c>
      <c r="N175" s="1" t="s">
        <v>7073</v>
      </c>
      <c r="O175" s="1" t="s">
        <v>6</v>
      </c>
      <c r="P175" s="1" t="s">
        <v>6577</v>
      </c>
      <c r="T175" s="1" t="s">
        <v>11527</v>
      </c>
      <c r="U175" s="1" t="s">
        <v>591</v>
      </c>
      <c r="V175" s="1" t="s">
        <v>6858</v>
      </c>
      <c r="Y175" s="1" t="s">
        <v>617</v>
      </c>
      <c r="Z175" s="1" t="s">
        <v>7073</v>
      </c>
      <c r="AC175" s="1">
        <v>42</v>
      </c>
      <c r="AD175" s="1" t="s">
        <v>618</v>
      </c>
      <c r="AE175" s="1" t="s">
        <v>8771</v>
      </c>
      <c r="AJ175" s="1" t="s">
        <v>17</v>
      </c>
      <c r="AK175" s="1" t="s">
        <v>8918</v>
      </c>
      <c r="AL175" s="1" t="s">
        <v>227</v>
      </c>
      <c r="AM175" s="1" t="s">
        <v>8859</v>
      </c>
      <c r="AN175" s="1" t="s">
        <v>118</v>
      </c>
      <c r="AO175" s="1" t="s">
        <v>8999</v>
      </c>
      <c r="AP175" s="1" t="s">
        <v>119</v>
      </c>
      <c r="AQ175" s="1" t="s">
        <v>6694</v>
      </c>
      <c r="AR175" s="1" t="s">
        <v>11953</v>
      </c>
      <c r="AS175" s="1" t="s">
        <v>11954</v>
      </c>
      <c r="AT175" s="1" t="s">
        <v>121</v>
      </c>
      <c r="AU175" s="1" t="s">
        <v>6667</v>
      </c>
      <c r="AV175" s="1" t="s">
        <v>484</v>
      </c>
      <c r="AW175" s="1" t="s">
        <v>9784</v>
      </c>
      <c r="BB175" s="1" t="s">
        <v>171</v>
      </c>
      <c r="BC175" s="1" t="s">
        <v>6676</v>
      </c>
      <c r="BD175" s="1" t="s">
        <v>485</v>
      </c>
      <c r="BE175" s="1" t="s">
        <v>8053</v>
      </c>
      <c r="BG175" s="1" t="s">
        <v>121</v>
      </c>
      <c r="BH175" s="1" t="s">
        <v>6667</v>
      </c>
      <c r="BI175" s="1" t="s">
        <v>486</v>
      </c>
      <c r="BJ175" s="1" t="s">
        <v>7299</v>
      </c>
      <c r="BK175" s="1" t="s">
        <v>121</v>
      </c>
      <c r="BL175" s="1" t="s">
        <v>6667</v>
      </c>
      <c r="BM175" s="1" t="s">
        <v>619</v>
      </c>
      <c r="BN175" s="1" t="s">
        <v>10751</v>
      </c>
      <c r="BO175" s="1" t="s">
        <v>121</v>
      </c>
      <c r="BP175" s="1" t="s">
        <v>6667</v>
      </c>
      <c r="BQ175" s="1" t="s">
        <v>488</v>
      </c>
      <c r="BR175" s="1" t="s">
        <v>12559</v>
      </c>
      <c r="BS175" s="1" t="s">
        <v>489</v>
      </c>
      <c r="BT175" s="1" t="s">
        <v>8991</v>
      </c>
    </row>
    <row r="176" spans="1:73" ht="13.5" customHeight="1">
      <c r="A176" s="2" t="str">
        <f t="shared" si="5"/>
        <v>1687_각북면_325</v>
      </c>
      <c r="B176" s="1">
        <v>1687</v>
      </c>
      <c r="C176" s="1" t="s">
        <v>11423</v>
      </c>
      <c r="D176" s="1" t="s">
        <v>11426</v>
      </c>
      <c r="E176" s="1">
        <v>175</v>
      </c>
      <c r="F176" s="1">
        <v>1</v>
      </c>
      <c r="G176" s="1" t="s">
        <v>11421</v>
      </c>
      <c r="H176" s="1" t="s">
        <v>11424</v>
      </c>
      <c r="I176" s="1">
        <v>6</v>
      </c>
      <c r="L176" s="1">
        <v>1</v>
      </c>
      <c r="M176" s="1" t="s">
        <v>617</v>
      </c>
      <c r="N176" s="1" t="s">
        <v>7073</v>
      </c>
      <c r="S176" s="1" t="s">
        <v>49</v>
      </c>
      <c r="T176" s="1" t="s">
        <v>4842</v>
      </c>
      <c r="U176" s="1" t="s">
        <v>115</v>
      </c>
      <c r="V176" s="1" t="s">
        <v>6665</v>
      </c>
      <c r="Y176" s="1" t="s">
        <v>620</v>
      </c>
      <c r="Z176" s="1" t="s">
        <v>8669</v>
      </c>
      <c r="AC176" s="1">
        <v>51</v>
      </c>
      <c r="AD176" s="1" t="s">
        <v>80</v>
      </c>
      <c r="AE176" s="1" t="s">
        <v>8749</v>
      </c>
      <c r="AJ176" s="1" t="s">
        <v>17</v>
      </c>
      <c r="AK176" s="1" t="s">
        <v>8918</v>
      </c>
      <c r="AL176" s="1" t="s">
        <v>621</v>
      </c>
      <c r="AM176" s="1" t="s">
        <v>8986</v>
      </c>
      <c r="AN176" s="1" t="s">
        <v>492</v>
      </c>
      <c r="AO176" s="1" t="s">
        <v>6594</v>
      </c>
      <c r="AP176" s="1" t="s">
        <v>119</v>
      </c>
      <c r="AQ176" s="1" t="s">
        <v>6694</v>
      </c>
      <c r="AR176" s="1" t="s">
        <v>622</v>
      </c>
      <c r="AS176" s="1" t="s">
        <v>9066</v>
      </c>
      <c r="AT176" s="1" t="s">
        <v>121</v>
      </c>
      <c r="AU176" s="1" t="s">
        <v>6667</v>
      </c>
      <c r="AV176" s="1" t="s">
        <v>623</v>
      </c>
      <c r="AW176" s="1" t="s">
        <v>9783</v>
      </c>
      <c r="BB176" s="1" t="s">
        <v>171</v>
      </c>
      <c r="BC176" s="1" t="s">
        <v>6676</v>
      </c>
      <c r="BD176" s="1" t="s">
        <v>624</v>
      </c>
      <c r="BE176" s="1" t="s">
        <v>9847</v>
      </c>
      <c r="BG176" s="1" t="s">
        <v>121</v>
      </c>
      <c r="BH176" s="1" t="s">
        <v>6667</v>
      </c>
      <c r="BI176" s="1" t="s">
        <v>486</v>
      </c>
      <c r="BJ176" s="1" t="s">
        <v>7299</v>
      </c>
      <c r="BK176" s="1" t="s">
        <v>121</v>
      </c>
      <c r="BL176" s="1" t="s">
        <v>6667</v>
      </c>
      <c r="BM176" s="1" t="s">
        <v>625</v>
      </c>
      <c r="BN176" s="1" t="s">
        <v>7132</v>
      </c>
      <c r="BO176" s="1" t="s">
        <v>121</v>
      </c>
      <c r="BP176" s="1" t="s">
        <v>6667</v>
      </c>
      <c r="BQ176" s="1" t="s">
        <v>626</v>
      </c>
      <c r="BR176" s="1" t="s">
        <v>9782</v>
      </c>
      <c r="BS176" s="1" t="s">
        <v>59</v>
      </c>
      <c r="BT176" s="1" t="s">
        <v>8921</v>
      </c>
    </row>
    <row r="177" spans="1:72" ht="13.5" customHeight="1">
      <c r="A177" s="2" t="str">
        <f t="shared" si="5"/>
        <v>1687_각북면_325</v>
      </c>
      <c r="B177" s="1">
        <v>1687</v>
      </c>
      <c r="C177" s="1" t="s">
        <v>11423</v>
      </c>
      <c r="D177" s="1" t="s">
        <v>11426</v>
      </c>
      <c r="E177" s="1">
        <v>176</v>
      </c>
      <c r="F177" s="1">
        <v>1</v>
      </c>
      <c r="G177" s="1" t="s">
        <v>11421</v>
      </c>
      <c r="H177" s="1" t="s">
        <v>11424</v>
      </c>
      <c r="I177" s="1">
        <v>6</v>
      </c>
      <c r="L177" s="1">
        <v>1</v>
      </c>
      <c r="M177" s="1" t="s">
        <v>617</v>
      </c>
      <c r="N177" s="1" t="s">
        <v>7073</v>
      </c>
      <c r="S177" s="1" t="s">
        <v>67</v>
      </c>
      <c r="T177" s="1" t="s">
        <v>6597</v>
      </c>
      <c r="Y177" s="1" t="s">
        <v>627</v>
      </c>
      <c r="Z177" s="1" t="s">
        <v>8638</v>
      </c>
      <c r="AC177" s="1">
        <v>4</v>
      </c>
      <c r="AD177" s="1" t="s">
        <v>103</v>
      </c>
      <c r="AE177" s="1" t="s">
        <v>8773</v>
      </c>
    </row>
    <row r="178" spans="1:72" ht="13.5" customHeight="1">
      <c r="A178" s="2" t="str">
        <f t="shared" si="5"/>
        <v>1687_각북면_325</v>
      </c>
      <c r="B178" s="1">
        <v>1687</v>
      </c>
      <c r="C178" s="1" t="s">
        <v>11423</v>
      </c>
      <c r="D178" s="1" t="s">
        <v>11426</v>
      </c>
      <c r="E178" s="1">
        <v>177</v>
      </c>
      <c r="F178" s="1">
        <v>1</v>
      </c>
      <c r="G178" s="1" t="s">
        <v>11421</v>
      </c>
      <c r="H178" s="1" t="s">
        <v>11424</v>
      </c>
      <c r="I178" s="1">
        <v>6</v>
      </c>
      <c r="L178" s="1">
        <v>1</v>
      </c>
      <c r="M178" s="1" t="s">
        <v>617</v>
      </c>
      <c r="N178" s="1" t="s">
        <v>7073</v>
      </c>
      <c r="S178" s="1" t="s">
        <v>72</v>
      </c>
      <c r="T178" s="1" t="s">
        <v>6595</v>
      </c>
      <c r="Y178" s="1" t="s">
        <v>628</v>
      </c>
      <c r="Z178" s="1" t="s">
        <v>8678</v>
      </c>
      <c r="AC178" s="1">
        <v>2</v>
      </c>
      <c r="AD178" s="1" t="s">
        <v>168</v>
      </c>
      <c r="AE178" s="1" t="s">
        <v>6664</v>
      </c>
      <c r="AF178" s="1" t="s">
        <v>156</v>
      </c>
      <c r="AG178" s="1" t="s">
        <v>8798</v>
      </c>
    </row>
    <row r="179" spans="1:72" ht="13.5" customHeight="1">
      <c r="A179" s="2" t="str">
        <f t="shared" si="5"/>
        <v>1687_각북면_325</v>
      </c>
      <c r="B179" s="1">
        <v>1687</v>
      </c>
      <c r="C179" s="1" t="s">
        <v>11423</v>
      </c>
      <c r="D179" s="1" t="s">
        <v>11426</v>
      </c>
      <c r="E179" s="1">
        <v>178</v>
      </c>
      <c r="F179" s="1">
        <v>1</v>
      </c>
      <c r="G179" s="1" t="s">
        <v>11421</v>
      </c>
      <c r="H179" s="1" t="s">
        <v>11424</v>
      </c>
      <c r="I179" s="1">
        <v>6</v>
      </c>
      <c r="L179" s="1">
        <v>2</v>
      </c>
      <c r="M179" s="1" t="s">
        <v>12802</v>
      </c>
      <c r="N179" s="1" t="s">
        <v>12803</v>
      </c>
      <c r="O179" s="1" t="s">
        <v>6</v>
      </c>
      <c r="P179" s="1" t="s">
        <v>6577</v>
      </c>
      <c r="T179" s="1" t="s">
        <v>11527</v>
      </c>
      <c r="U179" s="1" t="s">
        <v>629</v>
      </c>
      <c r="V179" s="1" t="s">
        <v>11659</v>
      </c>
      <c r="W179" s="1" t="s">
        <v>51</v>
      </c>
      <c r="X179" s="1" t="s">
        <v>6986</v>
      </c>
      <c r="Y179" s="1" t="s">
        <v>305</v>
      </c>
      <c r="Z179" s="1" t="s">
        <v>7466</v>
      </c>
      <c r="AC179" s="1">
        <v>52</v>
      </c>
      <c r="AD179" s="1" t="s">
        <v>230</v>
      </c>
      <c r="AE179" s="1" t="s">
        <v>8790</v>
      </c>
      <c r="AJ179" s="1" t="s">
        <v>17</v>
      </c>
      <c r="AK179" s="1" t="s">
        <v>8918</v>
      </c>
      <c r="AL179" s="1" t="s">
        <v>53</v>
      </c>
      <c r="AM179" s="1" t="s">
        <v>8954</v>
      </c>
      <c r="AN179" s="1" t="s">
        <v>492</v>
      </c>
      <c r="AO179" s="1" t="s">
        <v>6594</v>
      </c>
      <c r="AP179" s="1" t="s">
        <v>197</v>
      </c>
      <c r="AQ179" s="1" t="s">
        <v>6836</v>
      </c>
      <c r="AR179" s="1" t="s">
        <v>630</v>
      </c>
      <c r="AS179" s="1" t="s">
        <v>9211</v>
      </c>
      <c r="AT179" s="1" t="s">
        <v>44</v>
      </c>
      <c r="AU179" s="1" t="s">
        <v>6728</v>
      </c>
      <c r="AV179" s="1" t="s">
        <v>291</v>
      </c>
      <c r="AW179" s="1" t="s">
        <v>7866</v>
      </c>
      <c r="BB179" s="1" t="s">
        <v>171</v>
      </c>
      <c r="BC179" s="1" t="s">
        <v>6676</v>
      </c>
      <c r="BD179" s="1" t="s">
        <v>292</v>
      </c>
      <c r="BE179" s="1" t="s">
        <v>7162</v>
      </c>
      <c r="BG179" s="1" t="s">
        <v>631</v>
      </c>
      <c r="BH179" s="1" t="s">
        <v>10000</v>
      </c>
      <c r="BI179" s="1" t="s">
        <v>196</v>
      </c>
      <c r="BJ179" s="1" t="s">
        <v>9393</v>
      </c>
      <c r="BK179" s="1" t="s">
        <v>197</v>
      </c>
      <c r="BL179" s="1" t="s">
        <v>6836</v>
      </c>
      <c r="BM179" s="1" t="s">
        <v>632</v>
      </c>
      <c r="BN179" s="1" t="s">
        <v>7972</v>
      </c>
      <c r="BO179" s="1" t="s">
        <v>44</v>
      </c>
      <c r="BP179" s="1" t="s">
        <v>6728</v>
      </c>
      <c r="BQ179" s="1" t="s">
        <v>633</v>
      </c>
      <c r="BR179" s="1" t="s">
        <v>11217</v>
      </c>
      <c r="BS179" s="1" t="s">
        <v>109</v>
      </c>
      <c r="BT179" s="1" t="s">
        <v>8937</v>
      </c>
    </row>
    <row r="180" spans="1:72" ht="13.5" customHeight="1">
      <c r="A180" s="2" t="str">
        <f t="shared" si="5"/>
        <v>1687_각북면_325</v>
      </c>
      <c r="B180" s="1">
        <v>1687</v>
      </c>
      <c r="C180" s="1" t="s">
        <v>11423</v>
      </c>
      <c r="D180" s="1" t="s">
        <v>11426</v>
      </c>
      <c r="E180" s="1">
        <v>179</v>
      </c>
      <c r="F180" s="1">
        <v>1</v>
      </c>
      <c r="G180" s="1" t="s">
        <v>11421</v>
      </c>
      <c r="H180" s="1" t="s">
        <v>11424</v>
      </c>
      <c r="I180" s="1">
        <v>6</v>
      </c>
      <c r="L180" s="1">
        <v>2</v>
      </c>
      <c r="M180" s="1" t="s">
        <v>12802</v>
      </c>
      <c r="N180" s="1" t="s">
        <v>12803</v>
      </c>
      <c r="S180" s="1" t="s">
        <v>49</v>
      </c>
      <c r="T180" s="1" t="s">
        <v>4842</v>
      </c>
      <c r="U180" s="1" t="s">
        <v>171</v>
      </c>
      <c r="V180" s="1" t="s">
        <v>6676</v>
      </c>
      <c r="Y180" s="1" t="s">
        <v>307</v>
      </c>
      <c r="Z180" s="1" t="s">
        <v>8677</v>
      </c>
      <c r="AC180" s="1">
        <v>51</v>
      </c>
      <c r="AD180" s="1" t="s">
        <v>117</v>
      </c>
      <c r="AE180" s="1" t="s">
        <v>8789</v>
      </c>
      <c r="AJ180" s="1" t="s">
        <v>17</v>
      </c>
      <c r="AK180" s="1" t="s">
        <v>8918</v>
      </c>
      <c r="AL180" s="1" t="s">
        <v>227</v>
      </c>
      <c r="AM180" s="1" t="s">
        <v>8859</v>
      </c>
      <c r="AT180" s="1" t="s">
        <v>121</v>
      </c>
      <c r="AU180" s="1" t="s">
        <v>6667</v>
      </c>
      <c r="AV180" s="1" t="s">
        <v>453</v>
      </c>
      <c r="AW180" s="1" t="s">
        <v>9782</v>
      </c>
      <c r="BB180" s="1" t="s">
        <v>171</v>
      </c>
      <c r="BC180" s="1" t="s">
        <v>6676</v>
      </c>
      <c r="BD180" s="1" t="s">
        <v>454</v>
      </c>
      <c r="BE180" s="1" t="s">
        <v>7660</v>
      </c>
      <c r="BG180" s="1" t="s">
        <v>44</v>
      </c>
      <c r="BH180" s="1" t="s">
        <v>6728</v>
      </c>
      <c r="BI180" s="1" t="s">
        <v>634</v>
      </c>
      <c r="BJ180" s="1" t="s">
        <v>10397</v>
      </c>
      <c r="BK180" s="1" t="s">
        <v>44</v>
      </c>
      <c r="BL180" s="1" t="s">
        <v>6728</v>
      </c>
      <c r="BM180" s="1" t="s">
        <v>635</v>
      </c>
      <c r="BN180" s="1" t="s">
        <v>7639</v>
      </c>
      <c r="BO180" s="1" t="s">
        <v>468</v>
      </c>
      <c r="BP180" s="1" t="s">
        <v>6715</v>
      </c>
      <c r="BQ180" s="1" t="s">
        <v>636</v>
      </c>
      <c r="BR180" s="1" t="s">
        <v>12452</v>
      </c>
      <c r="BS180" s="1" t="s">
        <v>637</v>
      </c>
      <c r="BT180" s="1" t="s">
        <v>8926</v>
      </c>
    </row>
    <row r="181" spans="1:72" ht="13.5" customHeight="1">
      <c r="A181" s="2" t="str">
        <f t="shared" si="5"/>
        <v>1687_각북면_325</v>
      </c>
      <c r="B181" s="1">
        <v>1687</v>
      </c>
      <c r="C181" s="1" t="s">
        <v>11423</v>
      </c>
      <c r="D181" s="1" t="s">
        <v>11426</v>
      </c>
      <c r="E181" s="1">
        <v>180</v>
      </c>
      <c r="F181" s="1">
        <v>1</v>
      </c>
      <c r="G181" s="1" t="s">
        <v>11421</v>
      </c>
      <c r="H181" s="1" t="s">
        <v>11424</v>
      </c>
      <c r="I181" s="1">
        <v>6</v>
      </c>
      <c r="L181" s="1">
        <v>2</v>
      </c>
      <c r="M181" s="1" t="s">
        <v>12802</v>
      </c>
      <c r="N181" s="1" t="s">
        <v>12803</v>
      </c>
      <c r="S181" s="1" t="s">
        <v>67</v>
      </c>
      <c r="T181" s="1" t="s">
        <v>6597</v>
      </c>
      <c r="U181" s="1" t="s">
        <v>638</v>
      </c>
      <c r="V181" s="1" t="s">
        <v>6961</v>
      </c>
      <c r="Y181" s="1" t="s">
        <v>304</v>
      </c>
      <c r="Z181" s="1" t="s">
        <v>8676</v>
      </c>
      <c r="AC181" s="1">
        <v>34</v>
      </c>
      <c r="AD181" s="1" t="s">
        <v>207</v>
      </c>
      <c r="AE181" s="1" t="s">
        <v>8762</v>
      </c>
    </row>
    <row r="182" spans="1:72" ht="13.5" customHeight="1">
      <c r="A182" s="2" t="str">
        <f t="shared" si="5"/>
        <v>1687_각북면_325</v>
      </c>
      <c r="B182" s="1">
        <v>1687</v>
      </c>
      <c r="C182" s="1" t="s">
        <v>11423</v>
      </c>
      <c r="D182" s="1" t="s">
        <v>11426</v>
      </c>
      <c r="E182" s="1">
        <v>181</v>
      </c>
      <c r="F182" s="1">
        <v>1</v>
      </c>
      <c r="G182" s="1" t="s">
        <v>11421</v>
      </c>
      <c r="H182" s="1" t="s">
        <v>11424</v>
      </c>
      <c r="I182" s="1">
        <v>6</v>
      </c>
      <c r="L182" s="1">
        <v>2</v>
      </c>
      <c r="M182" s="1" t="s">
        <v>12802</v>
      </c>
      <c r="N182" s="1" t="s">
        <v>12803</v>
      </c>
      <c r="S182" s="1" t="s">
        <v>63</v>
      </c>
      <c r="T182" s="1" t="s">
        <v>6596</v>
      </c>
      <c r="Y182" s="1" t="s">
        <v>455</v>
      </c>
      <c r="Z182" s="1" t="s">
        <v>8675</v>
      </c>
      <c r="AC182" s="1">
        <v>16</v>
      </c>
      <c r="AD182" s="1" t="s">
        <v>69</v>
      </c>
      <c r="AE182" s="1" t="s">
        <v>8755</v>
      </c>
    </row>
    <row r="183" spans="1:72" ht="13.5" customHeight="1">
      <c r="A183" s="2" t="str">
        <f t="shared" si="5"/>
        <v>1687_각북면_325</v>
      </c>
      <c r="B183" s="1">
        <v>1687</v>
      </c>
      <c r="C183" s="1" t="s">
        <v>11423</v>
      </c>
      <c r="D183" s="1" t="s">
        <v>11426</v>
      </c>
      <c r="E183" s="1">
        <v>182</v>
      </c>
      <c r="F183" s="1">
        <v>1</v>
      </c>
      <c r="G183" s="1" t="s">
        <v>11421</v>
      </c>
      <c r="H183" s="1" t="s">
        <v>11424</v>
      </c>
      <c r="I183" s="1">
        <v>6</v>
      </c>
      <c r="L183" s="1">
        <v>3</v>
      </c>
      <c r="M183" s="1" t="s">
        <v>12804</v>
      </c>
      <c r="N183" s="1" t="s">
        <v>12805</v>
      </c>
      <c r="O183" s="1" t="s">
        <v>6</v>
      </c>
      <c r="P183" s="1" t="s">
        <v>6577</v>
      </c>
      <c r="T183" s="1" t="s">
        <v>11527</v>
      </c>
      <c r="U183" s="1" t="s">
        <v>436</v>
      </c>
      <c r="V183" s="1" t="s">
        <v>6791</v>
      </c>
      <c r="W183" s="1" t="s">
        <v>167</v>
      </c>
      <c r="X183" s="1" t="s">
        <v>8644</v>
      </c>
      <c r="Y183" s="1" t="s">
        <v>501</v>
      </c>
      <c r="Z183" s="1" t="s">
        <v>8674</v>
      </c>
      <c r="AC183" s="1">
        <v>25</v>
      </c>
      <c r="AD183" s="1" t="s">
        <v>529</v>
      </c>
      <c r="AE183" s="1" t="s">
        <v>8769</v>
      </c>
      <c r="AJ183" s="1" t="s">
        <v>17</v>
      </c>
      <c r="AK183" s="1" t="s">
        <v>8918</v>
      </c>
      <c r="AL183" s="1" t="s">
        <v>244</v>
      </c>
      <c r="AM183" s="1" t="s">
        <v>8945</v>
      </c>
      <c r="AT183" s="1" t="s">
        <v>180</v>
      </c>
      <c r="AU183" s="1" t="s">
        <v>11467</v>
      </c>
      <c r="AV183" s="1" t="s">
        <v>639</v>
      </c>
      <c r="AW183" s="1" t="s">
        <v>9781</v>
      </c>
      <c r="BG183" s="1" t="s">
        <v>44</v>
      </c>
      <c r="BH183" s="1" t="s">
        <v>6728</v>
      </c>
      <c r="BI183" s="1" t="s">
        <v>546</v>
      </c>
      <c r="BJ183" s="1" t="s">
        <v>9789</v>
      </c>
      <c r="BK183" s="1" t="s">
        <v>44</v>
      </c>
      <c r="BL183" s="1" t="s">
        <v>6728</v>
      </c>
      <c r="BM183" s="1" t="s">
        <v>640</v>
      </c>
      <c r="BN183" s="1" t="s">
        <v>10750</v>
      </c>
      <c r="BO183" s="1" t="s">
        <v>121</v>
      </c>
      <c r="BP183" s="1" t="s">
        <v>6667</v>
      </c>
      <c r="BQ183" s="1" t="s">
        <v>641</v>
      </c>
      <c r="BR183" s="1" t="s">
        <v>12544</v>
      </c>
      <c r="BS183" s="1" t="s">
        <v>642</v>
      </c>
      <c r="BT183" s="1" t="s">
        <v>8903</v>
      </c>
    </row>
    <row r="184" spans="1:72" ht="13.5" customHeight="1">
      <c r="A184" s="2" t="str">
        <f t="shared" si="5"/>
        <v>1687_각북면_325</v>
      </c>
      <c r="B184" s="1">
        <v>1687</v>
      </c>
      <c r="C184" s="1" t="s">
        <v>11423</v>
      </c>
      <c r="D184" s="1" t="s">
        <v>11426</v>
      </c>
      <c r="E184" s="1">
        <v>183</v>
      </c>
      <c r="F184" s="1">
        <v>1</v>
      </c>
      <c r="G184" s="1" t="s">
        <v>11421</v>
      </c>
      <c r="H184" s="1" t="s">
        <v>11424</v>
      </c>
      <c r="I184" s="1">
        <v>6</v>
      </c>
      <c r="L184" s="1">
        <v>3</v>
      </c>
      <c r="M184" s="1" t="s">
        <v>12804</v>
      </c>
      <c r="N184" s="1" t="s">
        <v>12805</v>
      </c>
      <c r="S184" s="1" t="s">
        <v>49</v>
      </c>
      <c r="T184" s="1" t="s">
        <v>4842</v>
      </c>
      <c r="U184" s="1" t="s">
        <v>115</v>
      </c>
      <c r="V184" s="1" t="s">
        <v>6665</v>
      </c>
      <c r="Y184" s="1" t="s">
        <v>498</v>
      </c>
      <c r="Z184" s="1" t="s">
        <v>8207</v>
      </c>
      <c r="AC184" s="1">
        <v>19</v>
      </c>
      <c r="AD184" s="1" t="s">
        <v>331</v>
      </c>
      <c r="AE184" s="1" t="s">
        <v>8743</v>
      </c>
      <c r="AJ184" s="1" t="s">
        <v>17</v>
      </c>
      <c r="AK184" s="1" t="s">
        <v>8918</v>
      </c>
      <c r="AL184" s="1" t="s">
        <v>227</v>
      </c>
      <c r="AM184" s="1" t="s">
        <v>8859</v>
      </c>
      <c r="AN184" s="1" t="s">
        <v>492</v>
      </c>
      <c r="AO184" s="1" t="s">
        <v>6594</v>
      </c>
      <c r="AP184" s="1" t="s">
        <v>119</v>
      </c>
      <c r="AQ184" s="1" t="s">
        <v>6694</v>
      </c>
      <c r="AR184" s="1" t="s">
        <v>493</v>
      </c>
      <c r="AS184" s="1" t="s">
        <v>9160</v>
      </c>
      <c r="AT184" s="1" t="s">
        <v>121</v>
      </c>
      <c r="AU184" s="1" t="s">
        <v>6667</v>
      </c>
      <c r="AV184" s="1" t="s">
        <v>482</v>
      </c>
      <c r="AW184" s="1" t="s">
        <v>7097</v>
      </c>
      <c r="BB184" s="1" t="s">
        <v>171</v>
      </c>
      <c r="BC184" s="1" t="s">
        <v>6676</v>
      </c>
      <c r="BD184" s="1" t="s">
        <v>643</v>
      </c>
      <c r="BE184" s="1" t="s">
        <v>7540</v>
      </c>
      <c r="BG184" s="1" t="s">
        <v>121</v>
      </c>
      <c r="BH184" s="1" t="s">
        <v>6667</v>
      </c>
      <c r="BI184" s="1" t="s">
        <v>484</v>
      </c>
      <c r="BJ184" s="1" t="s">
        <v>9784</v>
      </c>
      <c r="BK184" s="1" t="s">
        <v>121</v>
      </c>
      <c r="BL184" s="1" t="s">
        <v>6667</v>
      </c>
      <c r="BM184" s="1" t="s">
        <v>486</v>
      </c>
      <c r="BN184" s="1" t="s">
        <v>7299</v>
      </c>
      <c r="BO184" s="1" t="s">
        <v>121</v>
      </c>
      <c r="BP184" s="1" t="s">
        <v>6667</v>
      </c>
      <c r="BQ184" s="1" t="s">
        <v>494</v>
      </c>
      <c r="BR184" s="1" t="s">
        <v>9500</v>
      </c>
      <c r="BS184" s="1" t="s">
        <v>227</v>
      </c>
      <c r="BT184" s="1" t="s">
        <v>8859</v>
      </c>
    </row>
    <row r="185" spans="1:72" ht="13.5" customHeight="1">
      <c r="A185" s="2" t="str">
        <f t="shared" si="5"/>
        <v>1687_각북면_325</v>
      </c>
      <c r="B185" s="1">
        <v>1687</v>
      </c>
      <c r="C185" s="1" t="s">
        <v>11423</v>
      </c>
      <c r="D185" s="1" t="s">
        <v>11426</v>
      </c>
      <c r="E185" s="1">
        <v>184</v>
      </c>
      <c r="F185" s="1">
        <v>1</v>
      </c>
      <c r="G185" s="1" t="s">
        <v>11421</v>
      </c>
      <c r="H185" s="1" t="s">
        <v>11424</v>
      </c>
      <c r="I185" s="1">
        <v>6</v>
      </c>
      <c r="L185" s="1">
        <v>3</v>
      </c>
      <c r="M185" s="1" t="s">
        <v>12804</v>
      </c>
      <c r="N185" s="1" t="s">
        <v>12805</v>
      </c>
      <c r="S185" s="1" t="s">
        <v>134</v>
      </c>
      <c r="T185" s="1" t="s">
        <v>6598</v>
      </c>
      <c r="Y185" s="1" t="s">
        <v>644</v>
      </c>
      <c r="Z185" s="1" t="s">
        <v>8673</v>
      </c>
      <c r="AC185" s="1">
        <v>4</v>
      </c>
      <c r="AD185" s="1" t="s">
        <v>103</v>
      </c>
      <c r="AE185" s="1" t="s">
        <v>8773</v>
      </c>
      <c r="AF185" s="1" t="s">
        <v>156</v>
      </c>
      <c r="AG185" s="1" t="s">
        <v>8798</v>
      </c>
    </row>
    <row r="186" spans="1:72" ht="13.5" customHeight="1">
      <c r="A186" s="2" t="str">
        <f t="shared" si="5"/>
        <v>1687_각북면_325</v>
      </c>
      <c r="B186" s="1">
        <v>1687</v>
      </c>
      <c r="C186" s="1" t="s">
        <v>11423</v>
      </c>
      <c r="D186" s="1" t="s">
        <v>11426</v>
      </c>
      <c r="E186" s="1">
        <v>185</v>
      </c>
      <c r="F186" s="1">
        <v>1</v>
      </c>
      <c r="G186" s="1" t="s">
        <v>11421</v>
      </c>
      <c r="H186" s="1" t="s">
        <v>11424</v>
      </c>
      <c r="I186" s="1">
        <v>6</v>
      </c>
      <c r="L186" s="1">
        <v>4</v>
      </c>
      <c r="M186" s="1" t="s">
        <v>622</v>
      </c>
      <c r="N186" s="1" t="s">
        <v>9066</v>
      </c>
      <c r="O186" s="1" t="s">
        <v>6</v>
      </c>
      <c r="P186" s="1" t="s">
        <v>6577</v>
      </c>
      <c r="T186" s="1" t="s">
        <v>11527</v>
      </c>
      <c r="U186" s="1" t="s">
        <v>119</v>
      </c>
      <c r="V186" s="1" t="s">
        <v>6694</v>
      </c>
      <c r="W186" s="1" t="s">
        <v>107</v>
      </c>
      <c r="X186" s="1" t="s">
        <v>6975</v>
      </c>
      <c r="Y186" s="1" t="s">
        <v>645</v>
      </c>
      <c r="Z186" s="1" t="s">
        <v>8672</v>
      </c>
      <c r="AC186" s="1">
        <v>62</v>
      </c>
      <c r="AD186" s="1" t="s">
        <v>168</v>
      </c>
      <c r="AE186" s="1" t="s">
        <v>6664</v>
      </c>
      <c r="AJ186" s="1" t="s">
        <v>17</v>
      </c>
      <c r="AK186" s="1" t="s">
        <v>8918</v>
      </c>
      <c r="AL186" s="1" t="s">
        <v>646</v>
      </c>
      <c r="AM186" s="1" t="s">
        <v>8944</v>
      </c>
      <c r="AT186" s="1" t="s">
        <v>647</v>
      </c>
      <c r="AU186" s="1" t="s">
        <v>11628</v>
      </c>
      <c r="AV186" s="1" t="s">
        <v>648</v>
      </c>
      <c r="AW186" s="1" t="s">
        <v>9780</v>
      </c>
      <c r="BG186" s="1" t="s">
        <v>12279</v>
      </c>
      <c r="BH186" s="1" t="s">
        <v>12280</v>
      </c>
      <c r="BI186" s="1" t="s">
        <v>12278</v>
      </c>
      <c r="BJ186" s="1" t="s">
        <v>12281</v>
      </c>
      <c r="BK186" s="1" t="s">
        <v>649</v>
      </c>
      <c r="BL186" s="1" t="s">
        <v>9251</v>
      </c>
      <c r="BM186" s="1" t="s">
        <v>650</v>
      </c>
      <c r="BN186" s="1" t="s">
        <v>6484</v>
      </c>
      <c r="BO186" s="1" t="s">
        <v>47</v>
      </c>
      <c r="BP186" s="1" t="s">
        <v>9039</v>
      </c>
      <c r="BQ186" s="1" t="s">
        <v>651</v>
      </c>
      <c r="BR186" s="1" t="s">
        <v>11216</v>
      </c>
      <c r="BS186" s="1" t="s">
        <v>652</v>
      </c>
      <c r="BT186" s="1" t="s">
        <v>8963</v>
      </c>
    </row>
    <row r="187" spans="1:72" ht="13.5" customHeight="1">
      <c r="A187" s="2" t="str">
        <f t="shared" si="5"/>
        <v>1687_각북면_325</v>
      </c>
      <c r="B187" s="1">
        <v>1687</v>
      </c>
      <c r="C187" s="1" t="s">
        <v>11423</v>
      </c>
      <c r="D187" s="1" t="s">
        <v>11426</v>
      </c>
      <c r="E187" s="1">
        <v>186</v>
      </c>
      <c r="F187" s="1">
        <v>1</v>
      </c>
      <c r="G187" s="1" t="s">
        <v>11421</v>
      </c>
      <c r="H187" s="1" t="s">
        <v>11424</v>
      </c>
      <c r="I187" s="1">
        <v>6</v>
      </c>
      <c r="L187" s="1">
        <v>4</v>
      </c>
      <c r="M187" s="1" t="s">
        <v>622</v>
      </c>
      <c r="N187" s="1" t="s">
        <v>9066</v>
      </c>
      <c r="S187" s="1" t="s">
        <v>49</v>
      </c>
      <c r="T187" s="1" t="s">
        <v>4842</v>
      </c>
      <c r="W187" s="1" t="s">
        <v>107</v>
      </c>
      <c r="X187" s="1" t="s">
        <v>6975</v>
      </c>
      <c r="Y187" s="1" t="s">
        <v>273</v>
      </c>
      <c r="Z187" s="1" t="s">
        <v>7193</v>
      </c>
      <c r="AC187" s="1">
        <v>55</v>
      </c>
      <c r="AD187" s="1" t="s">
        <v>653</v>
      </c>
      <c r="AE187" s="1" t="s">
        <v>8780</v>
      </c>
      <c r="AJ187" s="1" t="s">
        <v>341</v>
      </c>
      <c r="AK187" s="1" t="s">
        <v>8919</v>
      </c>
      <c r="AL187" s="1" t="s">
        <v>109</v>
      </c>
      <c r="AM187" s="1" t="s">
        <v>8937</v>
      </c>
      <c r="AT187" s="1" t="s">
        <v>267</v>
      </c>
      <c r="AU187" s="1" t="s">
        <v>9217</v>
      </c>
      <c r="AV187" s="1" t="s">
        <v>12112</v>
      </c>
      <c r="AW187" s="1" t="s">
        <v>12113</v>
      </c>
      <c r="BG187" s="1" t="s">
        <v>268</v>
      </c>
      <c r="BH187" s="1" t="s">
        <v>12275</v>
      </c>
      <c r="BI187" s="1" t="s">
        <v>269</v>
      </c>
      <c r="BJ187" s="1" t="s">
        <v>7222</v>
      </c>
      <c r="BK187" s="1" t="s">
        <v>47</v>
      </c>
      <c r="BL187" s="1" t="s">
        <v>9039</v>
      </c>
      <c r="BM187" s="1" t="s">
        <v>336</v>
      </c>
      <c r="BN187" s="1" t="s">
        <v>6991</v>
      </c>
      <c r="BO187" s="1" t="s">
        <v>337</v>
      </c>
      <c r="BP187" s="1" t="s">
        <v>10786</v>
      </c>
      <c r="BQ187" s="1" t="s">
        <v>441</v>
      </c>
      <c r="BR187" s="1" t="s">
        <v>11215</v>
      </c>
      <c r="BS187" s="1" t="s">
        <v>227</v>
      </c>
      <c r="BT187" s="1" t="s">
        <v>8859</v>
      </c>
    </row>
    <row r="188" spans="1:72" ht="13.5" customHeight="1">
      <c r="A188" s="2" t="str">
        <f t="shared" si="5"/>
        <v>1687_각북면_325</v>
      </c>
      <c r="B188" s="1">
        <v>1687</v>
      </c>
      <c r="C188" s="1" t="s">
        <v>11423</v>
      </c>
      <c r="D188" s="1" t="s">
        <v>11426</v>
      </c>
      <c r="E188" s="1">
        <v>187</v>
      </c>
      <c r="F188" s="1">
        <v>1</v>
      </c>
      <c r="G188" s="1" t="s">
        <v>11421</v>
      </c>
      <c r="H188" s="1" t="s">
        <v>11424</v>
      </c>
      <c r="I188" s="1">
        <v>6</v>
      </c>
      <c r="L188" s="1">
        <v>4</v>
      </c>
      <c r="M188" s="1" t="s">
        <v>622</v>
      </c>
      <c r="N188" s="1" t="s">
        <v>9066</v>
      </c>
      <c r="S188" s="1" t="s">
        <v>67</v>
      </c>
      <c r="T188" s="1" t="s">
        <v>6597</v>
      </c>
      <c r="U188" s="1" t="s">
        <v>119</v>
      </c>
      <c r="V188" s="1" t="s">
        <v>6694</v>
      </c>
      <c r="Y188" s="1" t="s">
        <v>654</v>
      </c>
      <c r="Z188" s="1" t="s">
        <v>8671</v>
      </c>
      <c r="AC188" s="1">
        <v>30</v>
      </c>
      <c r="AD188" s="1" t="s">
        <v>606</v>
      </c>
      <c r="AE188" s="1" t="s">
        <v>7034</v>
      </c>
    </row>
    <row r="189" spans="1:72" ht="13.5" customHeight="1">
      <c r="A189" s="2" t="str">
        <f t="shared" si="5"/>
        <v>1687_각북면_325</v>
      </c>
      <c r="B189" s="1">
        <v>1687</v>
      </c>
      <c r="C189" s="1" t="s">
        <v>11423</v>
      </c>
      <c r="D189" s="1" t="s">
        <v>11426</v>
      </c>
      <c r="E189" s="1">
        <v>188</v>
      </c>
      <c r="F189" s="1">
        <v>1</v>
      </c>
      <c r="G189" s="1" t="s">
        <v>11421</v>
      </c>
      <c r="H189" s="1" t="s">
        <v>11424</v>
      </c>
      <c r="I189" s="1">
        <v>6</v>
      </c>
      <c r="L189" s="1">
        <v>4</v>
      </c>
      <c r="M189" s="1" t="s">
        <v>622</v>
      </c>
      <c r="N189" s="1" t="s">
        <v>9066</v>
      </c>
      <c r="S189" s="1" t="s">
        <v>72</v>
      </c>
      <c r="T189" s="1" t="s">
        <v>6595</v>
      </c>
      <c r="U189" s="1" t="s">
        <v>449</v>
      </c>
      <c r="V189" s="1" t="s">
        <v>6960</v>
      </c>
      <c r="Y189" s="1" t="s">
        <v>655</v>
      </c>
      <c r="Z189" s="1" t="s">
        <v>8670</v>
      </c>
      <c r="AC189" s="1">
        <v>25</v>
      </c>
      <c r="AD189" s="1" t="s">
        <v>529</v>
      </c>
      <c r="AE189" s="1" t="s">
        <v>8769</v>
      </c>
      <c r="AF189" s="1" t="s">
        <v>156</v>
      </c>
      <c r="AG189" s="1" t="s">
        <v>8798</v>
      </c>
    </row>
    <row r="190" spans="1:72" ht="13.5" customHeight="1">
      <c r="A190" s="2" t="str">
        <f t="shared" si="5"/>
        <v>1687_각북면_325</v>
      </c>
      <c r="B190" s="1">
        <v>1687</v>
      </c>
      <c r="C190" s="1" t="s">
        <v>11423</v>
      </c>
      <c r="D190" s="1" t="s">
        <v>11426</v>
      </c>
      <c r="E190" s="1">
        <v>189</v>
      </c>
      <c r="F190" s="1">
        <v>1</v>
      </c>
      <c r="G190" s="1" t="s">
        <v>11421</v>
      </c>
      <c r="H190" s="1" t="s">
        <v>11424</v>
      </c>
      <c r="I190" s="1">
        <v>6</v>
      </c>
      <c r="L190" s="1">
        <v>4</v>
      </c>
      <c r="M190" s="1" t="s">
        <v>622</v>
      </c>
      <c r="N190" s="1" t="s">
        <v>9066</v>
      </c>
      <c r="T190" s="1" t="s">
        <v>11563</v>
      </c>
      <c r="U190" s="1" t="s">
        <v>278</v>
      </c>
      <c r="V190" s="1" t="s">
        <v>6692</v>
      </c>
      <c r="Y190" s="1" t="s">
        <v>490</v>
      </c>
      <c r="Z190" s="1" t="s">
        <v>7056</v>
      </c>
      <c r="AC190" s="1">
        <v>39</v>
      </c>
      <c r="AD190" s="1" t="s">
        <v>387</v>
      </c>
      <c r="AE190" s="1" t="s">
        <v>8746</v>
      </c>
      <c r="AT190" s="1" t="s">
        <v>121</v>
      </c>
      <c r="AU190" s="1" t="s">
        <v>6667</v>
      </c>
      <c r="AV190" s="1" t="s">
        <v>656</v>
      </c>
      <c r="AW190" s="1" t="s">
        <v>9779</v>
      </c>
      <c r="BB190" s="1" t="s">
        <v>171</v>
      </c>
      <c r="BC190" s="1" t="s">
        <v>6676</v>
      </c>
      <c r="BD190" s="1" t="s">
        <v>6348</v>
      </c>
      <c r="BE190" s="1" t="s">
        <v>7091</v>
      </c>
    </row>
    <row r="191" spans="1:72" ht="13.5" customHeight="1">
      <c r="A191" s="2" t="str">
        <f t="shared" si="5"/>
        <v>1687_각북면_325</v>
      </c>
      <c r="B191" s="1">
        <v>1687</v>
      </c>
      <c r="C191" s="1" t="s">
        <v>11423</v>
      </c>
      <c r="D191" s="1" t="s">
        <v>11426</v>
      </c>
      <c r="E191" s="1">
        <v>190</v>
      </c>
      <c r="F191" s="1">
        <v>1</v>
      </c>
      <c r="G191" s="1" t="s">
        <v>11421</v>
      </c>
      <c r="H191" s="1" t="s">
        <v>11424</v>
      </c>
      <c r="I191" s="1">
        <v>6</v>
      </c>
      <c r="L191" s="1">
        <v>4</v>
      </c>
      <c r="M191" s="1" t="s">
        <v>622</v>
      </c>
      <c r="N191" s="1" t="s">
        <v>9066</v>
      </c>
      <c r="T191" s="1" t="s">
        <v>11563</v>
      </c>
      <c r="U191" s="1" t="s">
        <v>278</v>
      </c>
      <c r="V191" s="1" t="s">
        <v>6692</v>
      </c>
      <c r="Y191" s="1" t="s">
        <v>657</v>
      </c>
      <c r="Z191" s="1" t="s">
        <v>8117</v>
      </c>
      <c r="AC191" s="1">
        <v>18</v>
      </c>
      <c r="AD191" s="1" t="s">
        <v>302</v>
      </c>
      <c r="AE191" s="1" t="s">
        <v>8785</v>
      </c>
      <c r="AF191" s="1" t="s">
        <v>156</v>
      </c>
      <c r="AG191" s="1" t="s">
        <v>8798</v>
      </c>
      <c r="BB191" s="1" t="s">
        <v>360</v>
      </c>
      <c r="BC191" s="1" t="s">
        <v>8581</v>
      </c>
      <c r="BE191" s="1" t="s">
        <v>12733</v>
      </c>
      <c r="BF191" s="1" t="s">
        <v>12268</v>
      </c>
    </row>
    <row r="192" spans="1:72" ht="13.5" customHeight="1">
      <c r="A192" s="2" t="str">
        <f t="shared" si="5"/>
        <v>1687_각북면_325</v>
      </c>
      <c r="B192" s="1">
        <v>1687</v>
      </c>
      <c r="C192" s="1" t="s">
        <v>11423</v>
      </c>
      <c r="D192" s="1" t="s">
        <v>11426</v>
      </c>
      <c r="E192" s="1">
        <v>191</v>
      </c>
      <c r="F192" s="1">
        <v>1</v>
      </c>
      <c r="G192" s="1" t="s">
        <v>11421</v>
      </c>
      <c r="H192" s="1" t="s">
        <v>11424</v>
      </c>
      <c r="I192" s="1">
        <v>6</v>
      </c>
      <c r="L192" s="1">
        <v>4</v>
      </c>
      <c r="M192" s="1" t="s">
        <v>622</v>
      </c>
      <c r="N192" s="1" t="s">
        <v>9066</v>
      </c>
      <c r="T192" s="1" t="s">
        <v>11563</v>
      </c>
      <c r="U192" s="1" t="s">
        <v>278</v>
      </c>
      <c r="V192" s="1" t="s">
        <v>6692</v>
      </c>
      <c r="Y192" s="1" t="s">
        <v>6351</v>
      </c>
      <c r="Z192" s="1" t="s">
        <v>8216</v>
      </c>
      <c r="AC192" s="1">
        <v>13</v>
      </c>
      <c r="AD192" s="1" t="s">
        <v>149</v>
      </c>
      <c r="AE192" s="1" t="s">
        <v>8757</v>
      </c>
      <c r="AF192" s="1" t="s">
        <v>156</v>
      </c>
      <c r="AG192" s="1" t="s">
        <v>8798</v>
      </c>
      <c r="BC192" s="1" t="s">
        <v>8581</v>
      </c>
      <c r="BE192" s="1" t="s">
        <v>12733</v>
      </c>
      <c r="BF192" s="1" t="s">
        <v>12267</v>
      </c>
    </row>
    <row r="193" spans="1:73" ht="13.5" customHeight="1">
      <c r="A193" s="2" t="str">
        <f t="shared" si="5"/>
        <v>1687_각북면_325</v>
      </c>
      <c r="B193" s="1">
        <v>1687</v>
      </c>
      <c r="C193" s="1" t="s">
        <v>11423</v>
      </c>
      <c r="D193" s="1" t="s">
        <v>11426</v>
      </c>
      <c r="E193" s="1">
        <v>192</v>
      </c>
      <c r="F193" s="1">
        <v>1</v>
      </c>
      <c r="G193" s="1" t="s">
        <v>11421</v>
      </c>
      <c r="H193" s="1" t="s">
        <v>11424</v>
      </c>
      <c r="I193" s="1">
        <v>6</v>
      </c>
      <c r="L193" s="1">
        <v>4</v>
      </c>
      <c r="M193" s="1" t="s">
        <v>622</v>
      </c>
      <c r="N193" s="1" t="s">
        <v>9066</v>
      </c>
      <c r="T193" s="1" t="s">
        <v>11563</v>
      </c>
      <c r="U193" s="1" t="s">
        <v>278</v>
      </c>
      <c r="V193" s="1" t="s">
        <v>6692</v>
      </c>
      <c r="Y193" s="1" t="s">
        <v>620</v>
      </c>
      <c r="Z193" s="1" t="s">
        <v>8669</v>
      </c>
      <c r="AC193" s="1">
        <v>35</v>
      </c>
      <c r="AD193" s="1" t="s">
        <v>340</v>
      </c>
      <c r="AE193" s="1" t="s">
        <v>8753</v>
      </c>
      <c r="AG193" s="1" t="s">
        <v>12734</v>
      </c>
      <c r="BB193" s="1" t="s">
        <v>278</v>
      </c>
      <c r="BC193" s="1" t="s">
        <v>6692</v>
      </c>
      <c r="BD193" s="1" t="s">
        <v>658</v>
      </c>
      <c r="BE193" s="1" t="s">
        <v>9876</v>
      </c>
      <c r="BF193" s="1" t="s">
        <v>12268</v>
      </c>
    </row>
    <row r="194" spans="1:73" ht="13.5" customHeight="1">
      <c r="A194" s="2" t="str">
        <f t="shared" si="5"/>
        <v>1687_각북면_325</v>
      </c>
      <c r="B194" s="1">
        <v>1687</v>
      </c>
      <c r="C194" s="1" t="s">
        <v>11423</v>
      </c>
      <c r="D194" s="1" t="s">
        <v>11426</v>
      </c>
      <c r="E194" s="1">
        <v>193</v>
      </c>
      <c r="F194" s="1">
        <v>1</v>
      </c>
      <c r="G194" s="1" t="s">
        <v>11421</v>
      </c>
      <c r="H194" s="1" t="s">
        <v>11424</v>
      </c>
      <c r="I194" s="1">
        <v>6</v>
      </c>
      <c r="L194" s="1">
        <v>4</v>
      </c>
      <c r="M194" s="1" t="s">
        <v>622</v>
      </c>
      <c r="N194" s="1" t="s">
        <v>9066</v>
      </c>
      <c r="T194" s="1" t="s">
        <v>11563</v>
      </c>
      <c r="U194" s="1" t="s">
        <v>275</v>
      </c>
      <c r="V194" s="1" t="s">
        <v>6693</v>
      </c>
      <c r="Y194" s="1" t="s">
        <v>659</v>
      </c>
      <c r="Z194" s="1" t="s">
        <v>8668</v>
      </c>
      <c r="AC194" s="1">
        <v>22</v>
      </c>
      <c r="AD194" s="1" t="s">
        <v>660</v>
      </c>
      <c r="AE194" s="1" t="s">
        <v>8752</v>
      </c>
      <c r="AG194" s="1" t="s">
        <v>12734</v>
      </c>
      <c r="BC194" s="1" t="s">
        <v>6692</v>
      </c>
      <c r="BE194" s="1" t="s">
        <v>9876</v>
      </c>
      <c r="BF194" s="1" t="s">
        <v>12267</v>
      </c>
    </row>
    <row r="195" spans="1:73" ht="13.5" customHeight="1">
      <c r="A195" s="2" t="str">
        <f t="shared" si="5"/>
        <v>1687_각북면_325</v>
      </c>
      <c r="B195" s="1">
        <v>1687</v>
      </c>
      <c r="C195" s="1" t="s">
        <v>11423</v>
      </c>
      <c r="D195" s="1" t="s">
        <v>11426</v>
      </c>
      <c r="E195" s="1">
        <v>194</v>
      </c>
      <c r="F195" s="1">
        <v>1</v>
      </c>
      <c r="G195" s="1" t="s">
        <v>11421</v>
      </c>
      <c r="H195" s="1" t="s">
        <v>11424</v>
      </c>
      <c r="I195" s="1">
        <v>6</v>
      </c>
      <c r="L195" s="1">
        <v>4</v>
      </c>
      <c r="M195" s="1" t="s">
        <v>622</v>
      </c>
      <c r="N195" s="1" t="s">
        <v>9066</v>
      </c>
      <c r="T195" s="1" t="s">
        <v>11563</v>
      </c>
      <c r="U195" s="1" t="s">
        <v>275</v>
      </c>
      <c r="V195" s="1" t="s">
        <v>6693</v>
      </c>
      <c r="Y195" s="1" t="s">
        <v>661</v>
      </c>
      <c r="Z195" s="1" t="s">
        <v>7629</v>
      </c>
      <c r="AC195" s="1">
        <v>13</v>
      </c>
      <c r="AD195" s="1" t="s">
        <v>149</v>
      </c>
      <c r="AE195" s="1" t="s">
        <v>8757</v>
      </c>
      <c r="AF195" s="1" t="s">
        <v>11888</v>
      </c>
      <c r="AG195" s="1" t="s">
        <v>11895</v>
      </c>
      <c r="BC195" s="1" t="s">
        <v>6692</v>
      </c>
      <c r="BE195" s="1" t="s">
        <v>9876</v>
      </c>
      <c r="BF195" s="1" t="s">
        <v>12269</v>
      </c>
    </row>
    <row r="196" spans="1:73" ht="13.5" customHeight="1">
      <c r="A196" s="2" t="str">
        <f t="shared" si="5"/>
        <v>1687_각북면_325</v>
      </c>
      <c r="B196" s="1">
        <v>1687</v>
      </c>
      <c r="C196" s="1" t="s">
        <v>11423</v>
      </c>
      <c r="D196" s="1" t="s">
        <v>11426</v>
      </c>
      <c r="E196" s="1">
        <v>195</v>
      </c>
      <c r="F196" s="1">
        <v>1</v>
      </c>
      <c r="G196" s="1" t="s">
        <v>11421</v>
      </c>
      <c r="H196" s="1" t="s">
        <v>11424</v>
      </c>
      <c r="I196" s="1">
        <v>6</v>
      </c>
      <c r="L196" s="1">
        <v>4</v>
      </c>
      <c r="M196" s="1" t="s">
        <v>622</v>
      </c>
      <c r="N196" s="1" t="s">
        <v>9066</v>
      </c>
      <c r="T196" s="1" t="s">
        <v>11563</v>
      </c>
      <c r="U196" s="1" t="s">
        <v>278</v>
      </c>
      <c r="V196" s="1" t="s">
        <v>6692</v>
      </c>
      <c r="Y196" s="1" t="s">
        <v>662</v>
      </c>
      <c r="Z196" s="1" t="s">
        <v>8667</v>
      </c>
      <c r="AG196" s="1" t="s">
        <v>12735</v>
      </c>
      <c r="BB196" s="1" t="s">
        <v>278</v>
      </c>
      <c r="BC196" s="1" t="s">
        <v>6692</v>
      </c>
      <c r="BD196" s="1" t="s">
        <v>663</v>
      </c>
      <c r="BE196" s="1" t="s">
        <v>7047</v>
      </c>
      <c r="BF196" s="1" t="s">
        <v>12265</v>
      </c>
    </row>
    <row r="197" spans="1:73" ht="13.5" customHeight="1">
      <c r="A197" s="2" t="str">
        <f t="shared" si="5"/>
        <v>1687_각북면_325</v>
      </c>
      <c r="B197" s="1">
        <v>1687</v>
      </c>
      <c r="C197" s="1" t="s">
        <v>11423</v>
      </c>
      <c r="D197" s="1" t="s">
        <v>11426</v>
      </c>
      <c r="E197" s="1">
        <v>196</v>
      </c>
      <c r="F197" s="1">
        <v>1</v>
      </c>
      <c r="G197" s="1" t="s">
        <v>11421</v>
      </c>
      <c r="H197" s="1" t="s">
        <v>11424</v>
      </c>
      <c r="I197" s="1">
        <v>6</v>
      </c>
      <c r="L197" s="1">
        <v>4</v>
      </c>
      <c r="M197" s="1" t="s">
        <v>622</v>
      </c>
      <c r="N197" s="1" t="s">
        <v>9066</v>
      </c>
      <c r="T197" s="1" t="s">
        <v>11563</v>
      </c>
      <c r="U197" s="1" t="s">
        <v>278</v>
      </c>
      <c r="V197" s="1" t="s">
        <v>6692</v>
      </c>
      <c r="Y197" s="1" t="s">
        <v>6352</v>
      </c>
      <c r="Z197" s="1" t="s">
        <v>7156</v>
      </c>
      <c r="AF197" s="1" t="s">
        <v>11881</v>
      </c>
      <c r="AG197" s="1" t="s">
        <v>11885</v>
      </c>
      <c r="BB197" s="1" t="s">
        <v>360</v>
      </c>
      <c r="BC197" s="1" t="s">
        <v>8581</v>
      </c>
      <c r="BE197" s="1" t="s">
        <v>7047</v>
      </c>
      <c r="BF197" s="1" t="s">
        <v>12268</v>
      </c>
    </row>
    <row r="198" spans="1:73" ht="13.5" customHeight="1">
      <c r="A198" s="2" t="str">
        <f t="shared" si="5"/>
        <v>1687_각북면_325</v>
      </c>
      <c r="B198" s="1">
        <v>1687</v>
      </c>
      <c r="C198" s="1" t="s">
        <v>11423</v>
      </c>
      <c r="D198" s="1" t="s">
        <v>11426</v>
      </c>
      <c r="E198" s="1">
        <v>197</v>
      </c>
      <c r="F198" s="1">
        <v>1</v>
      </c>
      <c r="G198" s="1" t="s">
        <v>11421</v>
      </c>
      <c r="H198" s="1" t="s">
        <v>11424</v>
      </c>
      <c r="I198" s="1">
        <v>6</v>
      </c>
      <c r="L198" s="1">
        <v>4</v>
      </c>
      <c r="M198" s="1" t="s">
        <v>622</v>
      </c>
      <c r="N198" s="1" t="s">
        <v>9066</v>
      </c>
      <c r="T198" s="1" t="s">
        <v>11563</v>
      </c>
      <c r="U198" s="1" t="s">
        <v>275</v>
      </c>
      <c r="V198" s="1" t="s">
        <v>6693</v>
      </c>
      <c r="Y198" s="1" t="s">
        <v>664</v>
      </c>
      <c r="Z198" s="1" t="s">
        <v>7504</v>
      </c>
      <c r="AC198" s="1">
        <v>13</v>
      </c>
      <c r="AD198" s="1" t="s">
        <v>149</v>
      </c>
      <c r="AE198" s="1" t="s">
        <v>8757</v>
      </c>
      <c r="BB198" s="1" t="s">
        <v>278</v>
      </c>
      <c r="BC198" s="1" t="s">
        <v>6692</v>
      </c>
      <c r="BD198" s="1" t="s">
        <v>363</v>
      </c>
      <c r="BE198" s="1" t="s">
        <v>7143</v>
      </c>
      <c r="BF198" s="1" t="s">
        <v>12269</v>
      </c>
    </row>
    <row r="199" spans="1:73" ht="13.5" customHeight="1">
      <c r="A199" s="2" t="str">
        <f t="shared" si="5"/>
        <v>1687_각북면_325</v>
      </c>
      <c r="B199" s="1">
        <v>1687</v>
      </c>
      <c r="C199" s="1" t="s">
        <v>11423</v>
      </c>
      <c r="D199" s="1" t="s">
        <v>11426</v>
      </c>
      <c r="E199" s="1">
        <v>198</v>
      </c>
      <c r="F199" s="1">
        <v>1</v>
      </c>
      <c r="G199" s="1" t="s">
        <v>11421</v>
      </c>
      <c r="H199" s="1" t="s">
        <v>11424</v>
      </c>
      <c r="I199" s="1">
        <v>6</v>
      </c>
      <c r="L199" s="1">
        <v>4</v>
      </c>
      <c r="M199" s="1" t="s">
        <v>622</v>
      </c>
      <c r="N199" s="1" t="s">
        <v>9066</v>
      </c>
      <c r="T199" s="1" t="s">
        <v>11563</v>
      </c>
      <c r="U199" s="1" t="s">
        <v>278</v>
      </c>
      <c r="V199" s="1" t="s">
        <v>6692</v>
      </c>
      <c r="Y199" s="1" t="s">
        <v>11279</v>
      </c>
      <c r="Z199" s="1" t="s">
        <v>11750</v>
      </c>
      <c r="AG199" s="1" t="s">
        <v>12726</v>
      </c>
      <c r="AI199" s="1" t="s">
        <v>11919</v>
      </c>
      <c r="BB199" s="1" t="s">
        <v>665</v>
      </c>
      <c r="BC199" s="1" t="s">
        <v>9809</v>
      </c>
      <c r="BD199" s="1" t="s">
        <v>175</v>
      </c>
      <c r="BE199" s="1" t="s">
        <v>7292</v>
      </c>
      <c r="BF199" s="1" t="s">
        <v>12269</v>
      </c>
    </row>
    <row r="200" spans="1:73" ht="13.5" customHeight="1">
      <c r="A200" s="2" t="str">
        <f t="shared" ref="A200:A223" si="6">HYPERLINK("http://kyu.snu.ac.kr/sdhj/index.jsp?type=hj/GK14817_00IH_0001_0325.jpg","1687_각북면_325")</f>
        <v>1687_각북면_325</v>
      </c>
      <c r="B200" s="1">
        <v>1687</v>
      </c>
      <c r="C200" s="1" t="s">
        <v>11423</v>
      </c>
      <c r="D200" s="1" t="s">
        <v>11426</v>
      </c>
      <c r="E200" s="1">
        <v>199</v>
      </c>
      <c r="F200" s="1">
        <v>1</v>
      </c>
      <c r="G200" s="1" t="s">
        <v>11421</v>
      </c>
      <c r="H200" s="1" t="s">
        <v>11424</v>
      </c>
      <c r="I200" s="1">
        <v>6</v>
      </c>
      <c r="L200" s="1">
        <v>4</v>
      </c>
      <c r="M200" s="1" t="s">
        <v>622</v>
      </c>
      <c r="N200" s="1" t="s">
        <v>9066</v>
      </c>
      <c r="T200" s="1" t="s">
        <v>11563</v>
      </c>
      <c r="U200" s="1" t="s">
        <v>278</v>
      </c>
      <c r="V200" s="1" t="s">
        <v>6692</v>
      </c>
      <c r="Y200" s="1" t="s">
        <v>666</v>
      </c>
      <c r="Z200" s="1" t="s">
        <v>8109</v>
      </c>
      <c r="AG200" s="1" t="s">
        <v>12726</v>
      </c>
      <c r="AI200" s="1" t="s">
        <v>11919</v>
      </c>
      <c r="BB200" s="1" t="s">
        <v>360</v>
      </c>
      <c r="BC200" s="1" t="s">
        <v>8581</v>
      </c>
      <c r="BE200" s="1" t="s">
        <v>11750</v>
      </c>
      <c r="BF200" s="1" t="s">
        <v>12268</v>
      </c>
    </row>
    <row r="201" spans="1:73" ht="13.5" customHeight="1">
      <c r="A201" s="2" t="str">
        <f t="shared" si="6"/>
        <v>1687_각북면_325</v>
      </c>
      <c r="B201" s="1">
        <v>1687</v>
      </c>
      <c r="C201" s="1" t="s">
        <v>11423</v>
      </c>
      <c r="D201" s="1" t="s">
        <v>11426</v>
      </c>
      <c r="E201" s="1">
        <v>200</v>
      </c>
      <c r="F201" s="1">
        <v>1</v>
      </c>
      <c r="G201" s="1" t="s">
        <v>11421</v>
      </c>
      <c r="H201" s="1" t="s">
        <v>11424</v>
      </c>
      <c r="I201" s="1">
        <v>6</v>
      </c>
      <c r="L201" s="1">
        <v>4</v>
      </c>
      <c r="M201" s="1" t="s">
        <v>622</v>
      </c>
      <c r="N201" s="1" t="s">
        <v>9066</v>
      </c>
      <c r="T201" s="1" t="s">
        <v>11563</v>
      </c>
      <c r="U201" s="1" t="s">
        <v>275</v>
      </c>
      <c r="V201" s="1" t="s">
        <v>6693</v>
      </c>
      <c r="Y201" s="1" t="s">
        <v>667</v>
      </c>
      <c r="Z201" s="1" t="s">
        <v>7037</v>
      </c>
      <c r="AF201" s="1" t="s">
        <v>11922</v>
      </c>
      <c r="AG201" s="1" t="s">
        <v>11923</v>
      </c>
      <c r="AH201" s="1" t="s">
        <v>11918</v>
      </c>
      <c r="AI201" s="1" t="s">
        <v>11919</v>
      </c>
      <c r="BC201" s="1" t="s">
        <v>8581</v>
      </c>
      <c r="BE201" s="1" t="s">
        <v>11750</v>
      </c>
      <c r="BF201" s="1" t="s">
        <v>12267</v>
      </c>
    </row>
    <row r="202" spans="1:73" ht="13.5" customHeight="1">
      <c r="A202" s="2" t="str">
        <f t="shared" si="6"/>
        <v>1687_각북면_325</v>
      </c>
      <c r="B202" s="1">
        <v>1687</v>
      </c>
      <c r="C202" s="1" t="s">
        <v>11423</v>
      </c>
      <c r="D202" s="1" t="s">
        <v>11426</v>
      </c>
      <c r="E202" s="1">
        <v>201</v>
      </c>
      <c r="F202" s="1">
        <v>1</v>
      </c>
      <c r="G202" s="1" t="s">
        <v>11421</v>
      </c>
      <c r="H202" s="1" t="s">
        <v>11424</v>
      </c>
      <c r="I202" s="1">
        <v>6</v>
      </c>
      <c r="L202" s="1">
        <v>4</v>
      </c>
      <c r="M202" s="1" t="s">
        <v>622</v>
      </c>
      <c r="N202" s="1" t="s">
        <v>9066</v>
      </c>
      <c r="T202" s="1" t="s">
        <v>11563</v>
      </c>
      <c r="U202" s="1" t="s">
        <v>275</v>
      </c>
      <c r="V202" s="1" t="s">
        <v>6693</v>
      </c>
      <c r="Y202" s="1" t="s">
        <v>668</v>
      </c>
      <c r="Z202" s="1" t="s">
        <v>8666</v>
      </c>
      <c r="AF202" s="1" t="s">
        <v>290</v>
      </c>
      <c r="AG202" s="1" t="s">
        <v>11872</v>
      </c>
      <c r="BB202" s="1" t="s">
        <v>278</v>
      </c>
      <c r="BC202" s="1" t="s">
        <v>6692</v>
      </c>
      <c r="BD202" s="1" t="s">
        <v>669</v>
      </c>
      <c r="BE202" s="1" t="s">
        <v>7162</v>
      </c>
      <c r="BF202" s="1" t="s">
        <v>12268</v>
      </c>
    </row>
    <row r="203" spans="1:73" ht="13.5" customHeight="1">
      <c r="A203" s="2" t="str">
        <f t="shared" si="6"/>
        <v>1687_각북면_325</v>
      </c>
      <c r="B203" s="1">
        <v>1687</v>
      </c>
      <c r="C203" s="1" t="s">
        <v>11423</v>
      </c>
      <c r="D203" s="1" t="s">
        <v>11426</v>
      </c>
      <c r="E203" s="1">
        <v>202</v>
      </c>
      <c r="F203" s="1">
        <v>1</v>
      </c>
      <c r="G203" s="1" t="s">
        <v>11421</v>
      </c>
      <c r="H203" s="1" t="s">
        <v>11424</v>
      </c>
      <c r="I203" s="1">
        <v>6</v>
      </c>
      <c r="L203" s="1">
        <v>4</v>
      </c>
      <c r="M203" s="1" t="s">
        <v>622</v>
      </c>
      <c r="N203" s="1" t="s">
        <v>9066</v>
      </c>
      <c r="T203" s="1" t="s">
        <v>11563</v>
      </c>
      <c r="U203" s="1" t="s">
        <v>670</v>
      </c>
      <c r="V203" s="1" t="s">
        <v>6959</v>
      </c>
      <c r="Y203" s="1" t="s">
        <v>671</v>
      </c>
      <c r="Z203" s="1" t="s">
        <v>8665</v>
      </c>
      <c r="AC203" s="1">
        <v>20</v>
      </c>
      <c r="AD203" s="1" t="s">
        <v>96</v>
      </c>
      <c r="AE203" s="1" t="s">
        <v>8792</v>
      </c>
      <c r="AV203" s="1" t="s">
        <v>164</v>
      </c>
      <c r="AW203" s="1" t="s">
        <v>10510</v>
      </c>
      <c r="BD203" s="1" t="s">
        <v>164</v>
      </c>
      <c r="BE203" s="1" t="s">
        <v>10510</v>
      </c>
      <c r="BU203" s="1" t="s">
        <v>672</v>
      </c>
    </row>
    <row r="204" spans="1:73" ht="13.5" customHeight="1">
      <c r="A204" s="2" t="str">
        <f t="shared" si="6"/>
        <v>1687_각북면_325</v>
      </c>
      <c r="B204" s="1">
        <v>1687</v>
      </c>
      <c r="C204" s="1" t="s">
        <v>11423</v>
      </c>
      <c r="D204" s="1" t="s">
        <v>11426</v>
      </c>
      <c r="E204" s="1">
        <v>203</v>
      </c>
      <c r="F204" s="1">
        <v>1</v>
      </c>
      <c r="G204" s="1" t="s">
        <v>11421</v>
      </c>
      <c r="H204" s="1" t="s">
        <v>11424</v>
      </c>
      <c r="I204" s="1">
        <v>6</v>
      </c>
      <c r="L204" s="1">
        <v>4</v>
      </c>
      <c r="M204" s="1" t="s">
        <v>622</v>
      </c>
      <c r="N204" s="1" t="s">
        <v>9066</v>
      </c>
      <c r="T204" s="1" t="s">
        <v>11563</v>
      </c>
      <c r="U204" s="1" t="s">
        <v>275</v>
      </c>
      <c r="V204" s="1" t="s">
        <v>6693</v>
      </c>
      <c r="Y204" s="1" t="s">
        <v>673</v>
      </c>
      <c r="Z204" s="1" t="s">
        <v>8159</v>
      </c>
      <c r="AC204" s="1">
        <v>52</v>
      </c>
      <c r="AD204" s="1" t="s">
        <v>230</v>
      </c>
      <c r="AE204" s="1" t="s">
        <v>8790</v>
      </c>
      <c r="AF204" s="1" t="s">
        <v>156</v>
      </c>
      <c r="AG204" s="1" t="s">
        <v>8798</v>
      </c>
      <c r="BB204" s="1" t="s">
        <v>278</v>
      </c>
      <c r="BC204" s="1" t="s">
        <v>6692</v>
      </c>
      <c r="BD204" s="1" t="s">
        <v>175</v>
      </c>
      <c r="BE204" s="1" t="s">
        <v>7292</v>
      </c>
      <c r="BF204" s="1" t="s">
        <v>12265</v>
      </c>
    </row>
    <row r="205" spans="1:73" ht="13.5" customHeight="1">
      <c r="A205" s="2" t="str">
        <f t="shared" si="6"/>
        <v>1687_각북면_325</v>
      </c>
      <c r="B205" s="1">
        <v>1687</v>
      </c>
      <c r="C205" s="1" t="s">
        <v>11423</v>
      </c>
      <c r="D205" s="1" t="s">
        <v>11426</v>
      </c>
      <c r="E205" s="1">
        <v>204</v>
      </c>
      <c r="F205" s="1">
        <v>1</v>
      </c>
      <c r="G205" s="1" t="s">
        <v>11421</v>
      </c>
      <c r="H205" s="1" t="s">
        <v>11424</v>
      </c>
      <c r="I205" s="1">
        <v>6</v>
      </c>
      <c r="L205" s="1">
        <v>4</v>
      </c>
      <c r="M205" s="1" t="s">
        <v>622</v>
      </c>
      <c r="N205" s="1" t="s">
        <v>9066</v>
      </c>
      <c r="T205" s="1" t="s">
        <v>11563</v>
      </c>
      <c r="U205" s="1" t="s">
        <v>278</v>
      </c>
      <c r="V205" s="1" t="s">
        <v>6692</v>
      </c>
      <c r="Y205" s="1" t="s">
        <v>674</v>
      </c>
      <c r="Z205" s="1" t="s">
        <v>8469</v>
      </c>
      <c r="AC205" s="1">
        <v>25</v>
      </c>
      <c r="AD205" s="1" t="s">
        <v>529</v>
      </c>
      <c r="AE205" s="1" t="s">
        <v>8769</v>
      </c>
      <c r="AG205" s="1" t="s">
        <v>12736</v>
      </c>
      <c r="BB205" s="1" t="s">
        <v>278</v>
      </c>
      <c r="BC205" s="1" t="s">
        <v>6692</v>
      </c>
      <c r="BD205" s="1" t="s">
        <v>6353</v>
      </c>
      <c r="BE205" s="1" t="s">
        <v>12246</v>
      </c>
      <c r="BF205" s="1" t="s">
        <v>12268</v>
      </c>
    </row>
    <row r="206" spans="1:73" ht="13.5" customHeight="1">
      <c r="A206" s="2" t="str">
        <f t="shared" si="6"/>
        <v>1687_각북면_325</v>
      </c>
      <c r="B206" s="1">
        <v>1687</v>
      </c>
      <c r="C206" s="1" t="s">
        <v>11423</v>
      </c>
      <c r="D206" s="1" t="s">
        <v>11426</v>
      </c>
      <c r="E206" s="1">
        <v>205</v>
      </c>
      <c r="F206" s="1">
        <v>1</v>
      </c>
      <c r="G206" s="1" t="s">
        <v>11421</v>
      </c>
      <c r="H206" s="1" t="s">
        <v>11424</v>
      </c>
      <c r="I206" s="1">
        <v>6</v>
      </c>
      <c r="L206" s="1">
        <v>4</v>
      </c>
      <c r="M206" s="1" t="s">
        <v>622</v>
      </c>
      <c r="N206" s="1" t="s">
        <v>9066</v>
      </c>
      <c r="T206" s="1" t="s">
        <v>11563</v>
      </c>
      <c r="U206" s="1" t="s">
        <v>278</v>
      </c>
      <c r="V206" s="1" t="s">
        <v>6692</v>
      </c>
      <c r="Y206" s="1" t="s">
        <v>6354</v>
      </c>
      <c r="Z206" s="1" t="s">
        <v>7198</v>
      </c>
      <c r="AC206" s="1">
        <v>15</v>
      </c>
      <c r="AD206" s="1" t="s">
        <v>210</v>
      </c>
      <c r="AE206" s="1" t="s">
        <v>7181</v>
      </c>
      <c r="AF206" s="1" t="s">
        <v>11878</v>
      </c>
      <c r="AG206" s="1" t="s">
        <v>11882</v>
      </c>
      <c r="BC206" s="1" t="s">
        <v>6692</v>
      </c>
      <c r="BE206" s="1" t="s">
        <v>12246</v>
      </c>
      <c r="BF206" s="1" t="s">
        <v>12267</v>
      </c>
    </row>
    <row r="207" spans="1:73" ht="13.5" customHeight="1">
      <c r="A207" s="2" t="str">
        <f t="shared" si="6"/>
        <v>1687_각북면_325</v>
      </c>
      <c r="B207" s="1">
        <v>1687</v>
      </c>
      <c r="C207" s="1" t="s">
        <v>11423</v>
      </c>
      <c r="D207" s="1" t="s">
        <v>11426</v>
      </c>
      <c r="E207" s="1">
        <v>206</v>
      </c>
      <c r="F207" s="1">
        <v>1</v>
      </c>
      <c r="G207" s="1" t="s">
        <v>11421</v>
      </c>
      <c r="H207" s="1" t="s">
        <v>11424</v>
      </c>
      <c r="I207" s="1">
        <v>6</v>
      </c>
      <c r="L207" s="1">
        <v>5</v>
      </c>
      <c r="M207" s="1" t="s">
        <v>12806</v>
      </c>
      <c r="N207" s="1" t="s">
        <v>12807</v>
      </c>
      <c r="O207" s="1" t="s">
        <v>6</v>
      </c>
      <c r="P207" s="1" t="s">
        <v>6577</v>
      </c>
      <c r="T207" s="1" t="s">
        <v>11527</v>
      </c>
      <c r="U207" s="1" t="s">
        <v>197</v>
      </c>
      <c r="V207" s="1" t="s">
        <v>6836</v>
      </c>
      <c r="W207" s="1" t="s">
        <v>272</v>
      </c>
      <c r="X207" s="1" t="s">
        <v>6993</v>
      </c>
      <c r="Y207" s="1" t="s">
        <v>675</v>
      </c>
      <c r="Z207" s="1" t="s">
        <v>8664</v>
      </c>
      <c r="AC207" s="1">
        <v>54</v>
      </c>
      <c r="AD207" s="1" t="s">
        <v>80</v>
      </c>
      <c r="AE207" s="1" t="s">
        <v>8749</v>
      </c>
      <c r="AJ207" s="1" t="s">
        <v>17</v>
      </c>
      <c r="AK207" s="1" t="s">
        <v>8918</v>
      </c>
      <c r="AL207" s="1" t="s">
        <v>159</v>
      </c>
      <c r="AM207" s="1" t="s">
        <v>8879</v>
      </c>
      <c r="AT207" s="1" t="s">
        <v>270</v>
      </c>
      <c r="AU207" s="1" t="s">
        <v>9036</v>
      </c>
      <c r="AV207" s="1" t="s">
        <v>504</v>
      </c>
      <c r="AW207" s="1" t="s">
        <v>9778</v>
      </c>
      <c r="BG207" s="1" t="s">
        <v>676</v>
      </c>
      <c r="BH207" s="1" t="s">
        <v>10041</v>
      </c>
      <c r="BI207" s="1" t="s">
        <v>677</v>
      </c>
      <c r="BJ207" s="1" t="s">
        <v>10396</v>
      </c>
      <c r="BK207" s="1" t="s">
        <v>505</v>
      </c>
      <c r="BL207" s="1" t="s">
        <v>12342</v>
      </c>
      <c r="BM207" s="1" t="s">
        <v>506</v>
      </c>
      <c r="BN207" s="1" t="s">
        <v>9575</v>
      </c>
      <c r="BO207" s="1" t="s">
        <v>265</v>
      </c>
      <c r="BP207" s="1" t="s">
        <v>11626</v>
      </c>
      <c r="BQ207" s="1" t="s">
        <v>507</v>
      </c>
      <c r="BR207" s="1" t="s">
        <v>9576</v>
      </c>
      <c r="BS207" s="1" t="s">
        <v>87</v>
      </c>
      <c r="BT207" s="1" t="s">
        <v>8880</v>
      </c>
    </row>
    <row r="208" spans="1:73" ht="13.5" customHeight="1">
      <c r="A208" s="2" t="str">
        <f t="shared" si="6"/>
        <v>1687_각북면_325</v>
      </c>
      <c r="B208" s="1">
        <v>1687</v>
      </c>
      <c r="C208" s="1" t="s">
        <v>11423</v>
      </c>
      <c r="D208" s="1" t="s">
        <v>11426</v>
      </c>
      <c r="E208" s="1">
        <v>207</v>
      </c>
      <c r="F208" s="1">
        <v>1</v>
      </c>
      <c r="G208" s="1" t="s">
        <v>11421</v>
      </c>
      <c r="H208" s="1" t="s">
        <v>11424</v>
      </c>
      <c r="I208" s="1">
        <v>6</v>
      </c>
      <c r="L208" s="1">
        <v>5</v>
      </c>
      <c r="M208" s="1" t="s">
        <v>12806</v>
      </c>
      <c r="N208" s="1" t="s">
        <v>12807</v>
      </c>
      <c r="S208" s="1" t="s">
        <v>49</v>
      </c>
      <c r="T208" s="1" t="s">
        <v>4842</v>
      </c>
      <c r="AF208" s="1" t="s">
        <v>678</v>
      </c>
      <c r="AG208" s="1" t="s">
        <v>6998</v>
      </c>
    </row>
    <row r="209" spans="1:73" ht="13.5" customHeight="1">
      <c r="A209" s="2" t="str">
        <f t="shared" si="6"/>
        <v>1687_각북면_325</v>
      </c>
      <c r="B209" s="1">
        <v>1687</v>
      </c>
      <c r="C209" s="1" t="s">
        <v>11423</v>
      </c>
      <c r="D209" s="1" t="s">
        <v>11426</v>
      </c>
      <c r="E209" s="1">
        <v>208</v>
      </c>
      <c r="F209" s="1">
        <v>1</v>
      </c>
      <c r="G209" s="1" t="s">
        <v>11421</v>
      </c>
      <c r="H209" s="1" t="s">
        <v>11424</v>
      </c>
      <c r="I209" s="1">
        <v>6</v>
      </c>
      <c r="L209" s="1">
        <v>5</v>
      </c>
      <c r="M209" s="1" t="s">
        <v>12806</v>
      </c>
      <c r="N209" s="1" t="s">
        <v>12807</v>
      </c>
      <c r="S209" s="1" t="s">
        <v>67</v>
      </c>
      <c r="T209" s="1" t="s">
        <v>6597</v>
      </c>
      <c r="Y209" s="1" t="s">
        <v>679</v>
      </c>
      <c r="Z209" s="1" t="s">
        <v>8663</v>
      </c>
      <c r="AC209" s="1">
        <v>16</v>
      </c>
      <c r="AD209" s="1" t="s">
        <v>69</v>
      </c>
      <c r="AE209" s="1" t="s">
        <v>8755</v>
      </c>
    </row>
    <row r="210" spans="1:73" ht="13.5" customHeight="1">
      <c r="A210" s="2" t="str">
        <f t="shared" si="6"/>
        <v>1687_각북면_325</v>
      </c>
      <c r="B210" s="1">
        <v>1687</v>
      </c>
      <c r="C210" s="1" t="s">
        <v>11423</v>
      </c>
      <c r="D210" s="1" t="s">
        <v>11426</v>
      </c>
      <c r="E210" s="1">
        <v>209</v>
      </c>
      <c r="F210" s="1">
        <v>1</v>
      </c>
      <c r="G210" s="1" t="s">
        <v>11421</v>
      </c>
      <c r="H210" s="1" t="s">
        <v>11424</v>
      </c>
      <c r="I210" s="1">
        <v>6</v>
      </c>
      <c r="L210" s="1">
        <v>5</v>
      </c>
      <c r="M210" s="1" t="s">
        <v>12806</v>
      </c>
      <c r="N210" s="1" t="s">
        <v>12807</v>
      </c>
      <c r="S210" s="1" t="s">
        <v>63</v>
      </c>
      <c r="T210" s="1" t="s">
        <v>6596</v>
      </c>
      <c r="AC210" s="1">
        <v>13</v>
      </c>
      <c r="AD210" s="1" t="s">
        <v>149</v>
      </c>
      <c r="AE210" s="1" t="s">
        <v>8757</v>
      </c>
      <c r="AF210" s="1" t="s">
        <v>156</v>
      </c>
      <c r="AG210" s="1" t="s">
        <v>8798</v>
      </c>
    </row>
    <row r="211" spans="1:73" ht="13.5" customHeight="1">
      <c r="A211" s="2" t="str">
        <f t="shared" si="6"/>
        <v>1687_각북면_325</v>
      </c>
      <c r="B211" s="1">
        <v>1687</v>
      </c>
      <c r="C211" s="1" t="s">
        <v>11423</v>
      </c>
      <c r="D211" s="1" t="s">
        <v>11426</v>
      </c>
      <c r="E211" s="1">
        <v>210</v>
      </c>
      <c r="F211" s="1">
        <v>1</v>
      </c>
      <c r="G211" s="1" t="s">
        <v>11421</v>
      </c>
      <c r="H211" s="1" t="s">
        <v>11424</v>
      </c>
      <c r="I211" s="1">
        <v>6</v>
      </c>
      <c r="L211" s="1">
        <v>5</v>
      </c>
      <c r="M211" s="1" t="s">
        <v>12806</v>
      </c>
      <c r="N211" s="1" t="s">
        <v>12807</v>
      </c>
      <c r="T211" s="1" t="s">
        <v>11563</v>
      </c>
      <c r="U211" s="1" t="s">
        <v>278</v>
      </c>
      <c r="V211" s="1" t="s">
        <v>6692</v>
      </c>
      <c r="Y211" s="1" t="s">
        <v>11280</v>
      </c>
      <c r="Z211" s="1" t="s">
        <v>11684</v>
      </c>
      <c r="AC211" s="1">
        <v>43</v>
      </c>
      <c r="AD211" s="1" t="s">
        <v>335</v>
      </c>
      <c r="AE211" s="1" t="s">
        <v>8779</v>
      </c>
      <c r="AT211" s="1" t="s">
        <v>121</v>
      </c>
      <c r="AU211" s="1" t="s">
        <v>6667</v>
      </c>
      <c r="AV211" s="1" t="s">
        <v>11265</v>
      </c>
      <c r="AW211" s="1" t="s">
        <v>11676</v>
      </c>
      <c r="BB211" s="1" t="s">
        <v>171</v>
      </c>
      <c r="BC211" s="1" t="s">
        <v>6676</v>
      </c>
      <c r="BD211" s="1" t="s">
        <v>277</v>
      </c>
      <c r="BE211" s="1" t="s">
        <v>7783</v>
      </c>
    </row>
    <row r="212" spans="1:73" ht="13.5" customHeight="1">
      <c r="A212" s="2" t="str">
        <f t="shared" si="6"/>
        <v>1687_각북면_325</v>
      </c>
      <c r="B212" s="1">
        <v>1687</v>
      </c>
      <c r="C212" s="1" t="s">
        <v>11423</v>
      </c>
      <c r="D212" s="1" t="s">
        <v>11426</v>
      </c>
      <c r="E212" s="1">
        <v>211</v>
      </c>
      <c r="F212" s="1">
        <v>1</v>
      </c>
      <c r="G212" s="1" t="s">
        <v>11421</v>
      </c>
      <c r="H212" s="1" t="s">
        <v>11424</v>
      </c>
      <c r="I212" s="1">
        <v>6</v>
      </c>
      <c r="L212" s="1">
        <v>5</v>
      </c>
      <c r="M212" s="1" t="s">
        <v>12806</v>
      </c>
      <c r="N212" s="1" t="s">
        <v>12807</v>
      </c>
      <c r="T212" s="1" t="s">
        <v>11563</v>
      </c>
      <c r="U212" s="1" t="s">
        <v>275</v>
      </c>
      <c r="V212" s="1" t="s">
        <v>6693</v>
      </c>
      <c r="Y212" s="1" t="s">
        <v>664</v>
      </c>
      <c r="Z212" s="1" t="s">
        <v>7504</v>
      </c>
      <c r="AC212" s="1">
        <v>16</v>
      </c>
      <c r="AD212" s="1" t="s">
        <v>69</v>
      </c>
      <c r="AE212" s="1" t="s">
        <v>8755</v>
      </c>
      <c r="AG212" s="1" t="s">
        <v>12736</v>
      </c>
      <c r="BB212" s="1" t="s">
        <v>360</v>
      </c>
      <c r="BC212" s="1" t="s">
        <v>8581</v>
      </c>
      <c r="BE212" s="1" t="s">
        <v>11684</v>
      </c>
      <c r="BF212" s="1" t="s">
        <v>12268</v>
      </c>
    </row>
    <row r="213" spans="1:73" ht="13.5" customHeight="1">
      <c r="A213" s="2" t="str">
        <f t="shared" si="6"/>
        <v>1687_각북면_325</v>
      </c>
      <c r="B213" s="1">
        <v>1687</v>
      </c>
      <c r="C213" s="1" t="s">
        <v>11423</v>
      </c>
      <c r="D213" s="1" t="s">
        <v>11426</v>
      </c>
      <c r="E213" s="1">
        <v>212</v>
      </c>
      <c r="F213" s="1">
        <v>1</v>
      </c>
      <c r="G213" s="1" t="s">
        <v>11421</v>
      </c>
      <c r="H213" s="1" t="s">
        <v>11424</v>
      </c>
      <c r="I213" s="1">
        <v>6</v>
      </c>
      <c r="L213" s="1">
        <v>5</v>
      </c>
      <c r="M213" s="1" t="s">
        <v>12806</v>
      </c>
      <c r="N213" s="1" t="s">
        <v>12807</v>
      </c>
      <c r="T213" s="1" t="s">
        <v>11563</v>
      </c>
      <c r="U213" s="1" t="s">
        <v>278</v>
      </c>
      <c r="V213" s="1" t="s">
        <v>6692</v>
      </c>
      <c r="Y213" s="1" t="s">
        <v>680</v>
      </c>
      <c r="Z213" s="1" t="s">
        <v>7444</v>
      </c>
      <c r="AC213" s="1">
        <v>13</v>
      </c>
      <c r="AD213" s="1" t="s">
        <v>149</v>
      </c>
      <c r="AE213" s="1" t="s">
        <v>8757</v>
      </c>
      <c r="AF213" s="1" t="s">
        <v>11878</v>
      </c>
      <c r="AG213" s="1" t="s">
        <v>11882</v>
      </c>
      <c r="BC213" s="1" t="s">
        <v>8581</v>
      </c>
      <c r="BE213" s="1" t="s">
        <v>11684</v>
      </c>
      <c r="BF213" s="1" t="s">
        <v>12267</v>
      </c>
    </row>
    <row r="214" spans="1:73" ht="13.5" customHeight="1">
      <c r="A214" s="2" t="str">
        <f t="shared" si="6"/>
        <v>1687_각북면_325</v>
      </c>
      <c r="B214" s="1">
        <v>1687</v>
      </c>
      <c r="C214" s="1" t="s">
        <v>11423</v>
      </c>
      <c r="D214" s="1" t="s">
        <v>11426</v>
      </c>
      <c r="E214" s="1">
        <v>213</v>
      </c>
      <c r="F214" s="1">
        <v>1</v>
      </c>
      <c r="G214" s="1" t="s">
        <v>11421</v>
      </c>
      <c r="H214" s="1" t="s">
        <v>11424</v>
      </c>
      <c r="I214" s="1">
        <v>6</v>
      </c>
      <c r="L214" s="1">
        <v>5</v>
      </c>
      <c r="M214" s="1" t="s">
        <v>12806</v>
      </c>
      <c r="N214" s="1" t="s">
        <v>12807</v>
      </c>
      <c r="T214" s="1" t="s">
        <v>11563</v>
      </c>
      <c r="U214" s="1" t="s">
        <v>278</v>
      </c>
      <c r="V214" s="1" t="s">
        <v>6692</v>
      </c>
      <c r="Y214" s="1" t="s">
        <v>535</v>
      </c>
      <c r="Z214" s="1" t="s">
        <v>7033</v>
      </c>
      <c r="AC214" s="1">
        <v>53</v>
      </c>
      <c r="AD214" s="1" t="s">
        <v>681</v>
      </c>
      <c r="AE214" s="1" t="s">
        <v>8795</v>
      </c>
      <c r="AT214" s="1" t="s">
        <v>121</v>
      </c>
      <c r="AU214" s="1" t="s">
        <v>6667</v>
      </c>
      <c r="AV214" s="1" t="s">
        <v>682</v>
      </c>
      <c r="AW214" s="1" t="s">
        <v>7248</v>
      </c>
      <c r="BB214" s="1" t="s">
        <v>171</v>
      </c>
      <c r="BC214" s="1" t="s">
        <v>6676</v>
      </c>
      <c r="BD214" s="1" t="s">
        <v>216</v>
      </c>
      <c r="BE214" s="1" t="s">
        <v>7196</v>
      </c>
    </row>
    <row r="215" spans="1:73" ht="13.5" customHeight="1">
      <c r="A215" s="2" t="str">
        <f t="shared" si="6"/>
        <v>1687_각북면_325</v>
      </c>
      <c r="B215" s="1">
        <v>1687</v>
      </c>
      <c r="C215" s="1" t="s">
        <v>11423</v>
      </c>
      <c r="D215" s="1" t="s">
        <v>11426</v>
      </c>
      <c r="E215" s="1">
        <v>214</v>
      </c>
      <c r="F215" s="1">
        <v>1</v>
      </c>
      <c r="G215" s="1" t="s">
        <v>11421</v>
      </c>
      <c r="H215" s="1" t="s">
        <v>11424</v>
      </c>
      <c r="I215" s="1">
        <v>6</v>
      </c>
      <c r="L215" s="1">
        <v>5</v>
      </c>
      <c r="M215" s="1" t="s">
        <v>12806</v>
      </c>
      <c r="N215" s="1" t="s">
        <v>12807</v>
      </c>
      <c r="T215" s="1" t="s">
        <v>11563</v>
      </c>
      <c r="U215" s="1" t="s">
        <v>278</v>
      </c>
      <c r="V215" s="1" t="s">
        <v>6692</v>
      </c>
      <c r="Y215" s="1" t="s">
        <v>683</v>
      </c>
      <c r="Z215" s="1" t="s">
        <v>8380</v>
      </c>
      <c r="AC215" s="1">
        <v>21</v>
      </c>
      <c r="AD215" s="1" t="s">
        <v>264</v>
      </c>
      <c r="AE215" s="1" t="s">
        <v>8750</v>
      </c>
      <c r="AF215" s="1" t="s">
        <v>156</v>
      </c>
      <c r="AG215" s="1" t="s">
        <v>8798</v>
      </c>
      <c r="BB215" s="1" t="s">
        <v>360</v>
      </c>
      <c r="BC215" s="1" t="s">
        <v>8581</v>
      </c>
      <c r="BE215" s="1" t="s">
        <v>7033</v>
      </c>
      <c r="BF215" s="1" t="s">
        <v>12268</v>
      </c>
    </row>
    <row r="216" spans="1:73" ht="13.5" customHeight="1">
      <c r="A216" s="2" t="str">
        <f t="shared" si="6"/>
        <v>1687_각북면_325</v>
      </c>
      <c r="B216" s="1">
        <v>1687</v>
      </c>
      <c r="C216" s="1" t="s">
        <v>11423</v>
      </c>
      <c r="D216" s="1" t="s">
        <v>11426</v>
      </c>
      <c r="E216" s="1">
        <v>215</v>
      </c>
      <c r="F216" s="1">
        <v>1</v>
      </c>
      <c r="G216" s="1" t="s">
        <v>11421</v>
      </c>
      <c r="H216" s="1" t="s">
        <v>11424</v>
      </c>
      <c r="I216" s="1">
        <v>6</v>
      </c>
      <c r="L216" s="1">
        <v>5</v>
      </c>
      <c r="M216" s="1" t="s">
        <v>12806</v>
      </c>
      <c r="N216" s="1" t="s">
        <v>12807</v>
      </c>
      <c r="T216" s="1" t="s">
        <v>11563</v>
      </c>
      <c r="U216" s="1" t="s">
        <v>278</v>
      </c>
      <c r="V216" s="1" t="s">
        <v>6692</v>
      </c>
      <c r="Y216" s="1" t="s">
        <v>6355</v>
      </c>
      <c r="Z216" s="1" t="s">
        <v>8662</v>
      </c>
      <c r="AC216" s="1">
        <v>16</v>
      </c>
      <c r="AD216" s="1" t="s">
        <v>69</v>
      </c>
      <c r="AE216" s="1" t="s">
        <v>8755</v>
      </c>
      <c r="AF216" s="1" t="s">
        <v>156</v>
      </c>
      <c r="AG216" s="1" t="s">
        <v>8798</v>
      </c>
      <c r="BC216" s="1" t="s">
        <v>8581</v>
      </c>
      <c r="BE216" s="1" t="s">
        <v>7033</v>
      </c>
      <c r="BF216" s="1" t="s">
        <v>12267</v>
      </c>
    </row>
    <row r="217" spans="1:73" ht="13.5" customHeight="1">
      <c r="A217" s="2" t="str">
        <f t="shared" si="6"/>
        <v>1687_각북면_325</v>
      </c>
      <c r="B217" s="1">
        <v>1687</v>
      </c>
      <c r="C217" s="1" t="s">
        <v>11423</v>
      </c>
      <c r="D217" s="1" t="s">
        <v>11426</v>
      </c>
      <c r="E217" s="1">
        <v>216</v>
      </c>
      <c r="F217" s="1">
        <v>2</v>
      </c>
      <c r="G217" s="1" t="s">
        <v>13554</v>
      </c>
      <c r="H217" s="1" t="s">
        <v>6469</v>
      </c>
      <c r="I217" s="1">
        <v>1</v>
      </c>
      <c r="J217" s="1" t="s">
        <v>684</v>
      </c>
      <c r="K217" s="1" t="s">
        <v>11482</v>
      </c>
      <c r="L217" s="1">
        <v>1</v>
      </c>
      <c r="M217" s="1" t="s">
        <v>686</v>
      </c>
      <c r="N217" s="1" t="s">
        <v>8661</v>
      </c>
      <c r="T217" s="1" t="s">
        <v>11527</v>
      </c>
      <c r="U217" s="1" t="s">
        <v>685</v>
      </c>
      <c r="V217" s="1" t="s">
        <v>11717</v>
      </c>
      <c r="Y217" s="1" t="s">
        <v>686</v>
      </c>
      <c r="Z217" s="1" t="s">
        <v>8661</v>
      </c>
      <c r="AC217" s="1">
        <v>42</v>
      </c>
      <c r="AD217" s="1" t="s">
        <v>618</v>
      </c>
      <c r="AE217" s="1" t="s">
        <v>8771</v>
      </c>
      <c r="AJ217" s="1" t="s">
        <v>17</v>
      </c>
      <c r="AK217" s="1" t="s">
        <v>8918</v>
      </c>
      <c r="AL217" s="1" t="s">
        <v>87</v>
      </c>
      <c r="AM217" s="1" t="s">
        <v>8880</v>
      </c>
      <c r="AT217" s="1" t="s">
        <v>201</v>
      </c>
      <c r="AU217" s="1" t="s">
        <v>11464</v>
      </c>
      <c r="AV217" s="1" t="s">
        <v>687</v>
      </c>
      <c r="AW217" s="1" t="s">
        <v>9775</v>
      </c>
      <c r="BB217" s="1" t="s">
        <v>182</v>
      </c>
      <c r="BC217" s="1" t="s">
        <v>12214</v>
      </c>
      <c r="BD217" s="1" t="s">
        <v>688</v>
      </c>
      <c r="BE217" s="1" t="s">
        <v>8513</v>
      </c>
      <c r="BG217" s="1" t="s">
        <v>44</v>
      </c>
      <c r="BH217" s="1" t="s">
        <v>6728</v>
      </c>
      <c r="BI217" s="1" t="s">
        <v>13555</v>
      </c>
      <c r="BJ217" s="1" t="s">
        <v>9768</v>
      </c>
      <c r="BK217" s="1" t="s">
        <v>689</v>
      </c>
      <c r="BL217" s="1" t="s">
        <v>10040</v>
      </c>
      <c r="BM217" s="1" t="s">
        <v>690</v>
      </c>
      <c r="BN217" s="1" t="s">
        <v>10639</v>
      </c>
      <c r="BO217" s="1" t="s">
        <v>121</v>
      </c>
      <c r="BP217" s="1" t="s">
        <v>6667</v>
      </c>
      <c r="BQ217" s="1" t="s">
        <v>691</v>
      </c>
      <c r="BR217" s="1" t="s">
        <v>11214</v>
      </c>
      <c r="BS217" s="1" t="s">
        <v>87</v>
      </c>
      <c r="BT217" s="1" t="s">
        <v>8880</v>
      </c>
      <c r="BU217" s="1" t="s">
        <v>11281</v>
      </c>
    </row>
    <row r="218" spans="1:73" ht="13.5" customHeight="1">
      <c r="A218" s="2" t="str">
        <f t="shared" si="6"/>
        <v>1687_각북면_325</v>
      </c>
      <c r="B218" s="1">
        <v>1687</v>
      </c>
      <c r="C218" s="1" t="s">
        <v>11423</v>
      </c>
      <c r="D218" s="1" t="s">
        <v>11426</v>
      </c>
      <c r="E218" s="1">
        <v>217</v>
      </c>
      <c r="F218" s="1">
        <v>2</v>
      </c>
      <c r="G218" s="1" t="s">
        <v>13556</v>
      </c>
      <c r="H218" s="1" t="s">
        <v>6469</v>
      </c>
      <c r="I218" s="1">
        <v>1</v>
      </c>
      <c r="L218" s="1">
        <v>1</v>
      </c>
      <c r="M218" s="1" t="s">
        <v>686</v>
      </c>
      <c r="N218" s="1" t="s">
        <v>8661</v>
      </c>
      <c r="S218" s="1" t="s">
        <v>49</v>
      </c>
      <c r="T218" s="1" t="s">
        <v>4842</v>
      </c>
      <c r="U218" s="1" t="s">
        <v>115</v>
      </c>
      <c r="V218" s="1" t="s">
        <v>6665</v>
      </c>
      <c r="Y218" s="1" t="s">
        <v>11265</v>
      </c>
      <c r="Z218" s="1" t="s">
        <v>11676</v>
      </c>
      <c r="AC218" s="1">
        <v>41</v>
      </c>
      <c r="AD218" s="1" t="s">
        <v>40</v>
      </c>
      <c r="AE218" s="1" t="s">
        <v>8772</v>
      </c>
      <c r="AJ218" s="1" t="s">
        <v>17</v>
      </c>
      <c r="AK218" s="1" t="s">
        <v>8918</v>
      </c>
      <c r="AL218" s="1" t="s">
        <v>227</v>
      </c>
      <c r="AM218" s="1" t="s">
        <v>8859</v>
      </c>
      <c r="AN218" s="1" t="s">
        <v>118</v>
      </c>
      <c r="AO218" s="1" t="s">
        <v>8999</v>
      </c>
      <c r="AR218" s="1" t="s">
        <v>692</v>
      </c>
      <c r="AS218" s="1" t="s">
        <v>11955</v>
      </c>
      <c r="AT218" s="1" t="s">
        <v>121</v>
      </c>
      <c r="AU218" s="1" t="s">
        <v>6667</v>
      </c>
      <c r="AV218" s="1" t="s">
        <v>693</v>
      </c>
      <c r="AW218" s="1" t="s">
        <v>9777</v>
      </c>
      <c r="BB218" s="1" t="s">
        <v>171</v>
      </c>
      <c r="BC218" s="1" t="s">
        <v>6676</v>
      </c>
      <c r="BD218" s="1" t="s">
        <v>694</v>
      </c>
      <c r="BE218" s="1" t="s">
        <v>7516</v>
      </c>
      <c r="BG218" s="1" t="s">
        <v>82</v>
      </c>
      <c r="BH218" s="1" t="s">
        <v>9231</v>
      </c>
      <c r="BI218" s="1" t="s">
        <v>695</v>
      </c>
      <c r="BJ218" s="1" t="s">
        <v>10395</v>
      </c>
      <c r="BM218" s="1" t="s">
        <v>696</v>
      </c>
      <c r="BN218" s="1" t="s">
        <v>10510</v>
      </c>
      <c r="BO218" s="1" t="s">
        <v>54</v>
      </c>
      <c r="BP218" s="1" t="s">
        <v>6714</v>
      </c>
      <c r="BQ218" s="1" t="s">
        <v>697</v>
      </c>
      <c r="BR218" s="1" t="s">
        <v>11213</v>
      </c>
      <c r="BS218" s="1" t="s">
        <v>227</v>
      </c>
      <c r="BT218" s="1" t="s">
        <v>8859</v>
      </c>
    </row>
    <row r="219" spans="1:73" ht="13.5" customHeight="1">
      <c r="A219" s="2" t="str">
        <f t="shared" si="6"/>
        <v>1687_각북면_325</v>
      </c>
      <c r="B219" s="1">
        <v>1687</v>
      </c>
      <c r="C219" s="1" t="s">
        <v>11423</v>
      </c>
      <c r="D219" s="1" t="s">
        <v>11426</v>
      </c>
      <c r="E219" s="1">
        <v>218</v>
      </c>
      <c r="F219" s="1">
        <v>2</v>
      </c>
      <c r="G219" s="1" t="s">
        <v>13556</v>
      </c>
      <c r="H219" s="1" t="s">
        <v>6469</v>
      </c>
      <c r="I219" s="1">
        <v>1</v>
      </c>
      <c r="L219" s="1">
        <v>1</v>
      </c>
      <c r="M219" s="1" t="s">
        <v>686</v>
      </c>
      <c r="N219" s="1" t="s">
        <v>8661</v>
      </c>
      <c r="S219" s="1" t="s">
        <v>200</v>
      </c>
      <c r="T219" s="1" t="s">
        <v>11584</v>
      </c>
      <c r="U219" s="1" t="s">
        <v>201</v>
      </c>
      <c r="V219" s="1" t="s">
        <v>11464</v>
      </c>
      <c r="Y219" s="1" t="s">
        <v>698</v>
      </c>
      <c r="Z219" s="1" t="s">
        <v>7201</v>
      </c>
      <c r="AC219" s="1">
        <v>81</v>
      </c>
      <c r="AD219" s="1" t="s">
        <v>264</v>
      </c>
      <c r="AE219" s="1" t="s">
        <v>8750</v>
      </c>
    </row>
    <row r="220" spans="1:73" ht="13.5" customHeight="1">
      <c r="A220" s="2" t="str">
        <f t="shared" si="6"/>
        <v>1687_각북면_325</v>
      </c>
      <c r="B220" s="1">
        <v>1687</v>
      </c>
      <c r="C220" s="1" t="s">
        <v>11423</v>
      </c>
      <c r="D220" s="1" t="s">
        <v>11426</v>
      </c>
      <c r="E220" s="1">
        <v>219</v>
      </c>
      <c r="F220" s="1">
        <v>2</v>
      </c>
      <c r="G220" s="1" t="s">
        <v>13556</v>
      </c>
      <c r="H220" s="1" t="s">
        <v>6469</v>
      </c>
      <c r="I220" s="1">
        <v>1</v>
      </c>
      <c r="L220" s="1">
        <v>1</v>
      </c>
      <c r="M220" s="1" t="s">
        <v>686</v>
      </c>
      <c r="N220" s="1" t="s">
        <v>8661</v>
      </c>
      <c r="S220" s="1" t="s">
        <v>63</v>
      </c>
      <c r="T220" s="1" t="s">
        <v>6596</v>
      </c>
      <c r="Y220" s="1" t="s">
        <v>699</v>
      </c>
      <c r="Z220" s="1" t="s">
        <v>8660</v>
      </c>
      <c r="AC220" s="1">
        <v>4</v>
      </c>
      <c r="AD220" s="1" t="s">
        <v>103</v>
      </c>
      <c r="AE220" s="1" t="s">
        <v>8773</v>
      </c>
    </row>
    <row r="221" spans="1:73" ht="13.5" customHeight="1">
      <c r="A221" s="2" t="str">
        <f t="shared" si="6"/>
        <v>1687_각북면_325</v>
      </c>
      <c r="B221" s="1">
        <v>1687</v>
      </c>
      <c r="C221" s="1" t="s">
        <v>11423</v>
      </c>
      <c r="D221" s="1" t="s">
        <v>11426</v>
      </c>
      <c r="E221" s="1">
        <v>220</v>
      </c>
      <c r="F221" s="1">
        <v>2</v>
      </c>
      <c r="G221" s="1" t="s">
        <v>13556</v>
      </c>
      <c r="H221" s="1" t="s">
        <v>6469</v>
      </c>
      <c r="I221" s="1">
        <v>1</v>
      </c>
      <c r="L221" s="1">
        <v>1</v>
      </c>
      <c r="M221" s="1" t="s">
        <v>686</v>
      </c>
      <c r="N221" s="1" t="s">
        <v>8661</v>
      </c>
      <c r="S221" s="1" t="s">
        <v>151</v>
      </c>
      <c r="T221" s="1" t="s">
        <v>6601</v>
      </c>
      <c r="U221" s="1" t="s">
        <v>275</v>
      </c>
      <c r="V221" s="1" t="s">
        <v>6693</v>
      </c>
      <c r="Y221" s="1" t="s">
        <v>700</v>
      </c>
      <c r="Z221" s="1" t="s">
        <v>7416</v>
      </c>
      <c r="AF221" s="1" t="s">
        <v>701</v>
      </c>
      <c r="AG221" s="1" t="s">
        <v>8814</v>
      </c>
    </row>
    <row r="222" spans="1:73" ht="13.5" customHeight="1">
      <c r="A222" s="2" t="str">
        <f t="shared" si="6"/>
        <v>1687_각북면_325</v>
      </c>
      <c r="B222" s="1">
        <v>1687</v>
      </c>
      <c r="C222" s="1" t="s">
        <v>11423</v>
      </c>
      <c r="D222" s="1" t="s">
        <v>11426</v>
      </c>
      <c r="E222" s="1">
        <v>221</v>
      </c>
      <c r="F222" s="1">
        <v>2</v>
      </c>
      <c r="G222" s="1" t="s">
        <v>13556</v>
      </c>
      <c r="H222" s="1" t="s">
        <v>6469</v>
      </c>
      <c r="I222" s="1">
        <v>1</v>
      </c>
      <c r="L222" s="1">
        <v>2</v>
      </c>
      <c r="M222" s="1" t="s">
        <v>13557</v>
      </c>
      <c r="N222" s="1" t="s">
        <v>11799</v>
      </c>
      <c r="T222" s="1" t="s">
        <v>11527</v>
      </c>
      <c r="U222" s="1" t="s">
        <v>702</v>
      </c>
      <c r="V222" s="1" t="s">
        <v>11532</v>
      </c>
      <c r="Y222" s="1" t="s">
        <v>13558</v>
      </c>
      <c r="Z222" s="1" t="s">
        <v>11799</v>
      </c>
      <c r="AC222" s="1">
        <v>28</v>
      </c>
      <c r="AD222" s="1" t="s">
        <v>703</v>
      </c>
      <c r="AE222" s="1" t="s">
        <v>8759</v>
      </c>
      <c r="AJ222" s="1" t="s">
        <v>17</v>
      </c>
      <c r="AK222" s="1" t="s">
        <v>8918</v>
      </c>
      <c r="AL222" s="1" t="s">
        <v>704</v>
      </c>
      <c r="AM222" s="1" t="s">
        <v>8951</v>
      </c>
      <c r="AT222" s="1" t="s">
        <v>186</v>
      </c>
      <c r="AU222" s="1" t="s">
        <v>12111</v>
      </c>
      <c r="AV222" s="1" t="s">
        <v>705</v>
      </c>
      <c r="AW222" s="1" t="s">
        <v>8471</v>
      </c>
      <c r="BB222" s="1" t="s">
        <v>182</v>
      </c>
      <c r="BC222" s="1" t="s">
        <v>12214</v>
      </c>
      <c r="BD222" s="1" t="s">
        <v>706</v>
      </c>
      <c r="BE222" s="1" t="s">
        <v>7127</v>
      </c>
      <c r="BG222" s="1" t="s">
        <v>44</v>
      </c>
      <c r="BH222" s="1" t="s">
        <v>6728</v>
      </c>
      <c r="BI222" s="1" t="s">
        <v>707</v>
      </c>
      <c r="BJ222" s="1" t="s">
        <v>9702</v>
      </c>
      <c r="BK222" s="1" t="s">
        <v>42</v>
      </c>
      <c r="BL222" s="1" t="s">
        <v>6735</v>
      </c>
      <c r="BM222" s="1" t="s">
        <v>385</v>
      </c>
      <c r="BN222" s="1" t="s">
        <v>7808</v>
      </c>
      <c r="BO222" s="1" t="s">
        <v>186</v>
      </c>
      <c r="BP222" s="1" t="s">
        <v>12273</v>
      </c>
      <c r="BQ222" s="1" t="s">
        <v>708</v>
      </c>
      <c r="BR222" s="1" t="s">
        <v>7345</v>
      </c>
      <c r="BS222" s="1" t="s">
        <v>227</v>
      </c>
      <c r="BT222" s="1" t="s">
        <v>8859</v>
      </c>
    </row>
    <row r="223" spans="1:73" ht="13.5" customHeight="1">
      <c r="A223" s="2" t="str">
        <f t="shared" si="6"/>
        <v>1687_각북면_325</v>
      </c>
      <c r="B223" s="1">
        <v>1687</v>
      </c>
      <c r="C223" s="1" t="s">
        <v>11423</v>
      </c>
      <c r="D223" s="1" t="s">
        <v>11426</v>
      </c>
      <c r="E223" s="1">
        <v>222</v>
      </c>
      <c r="F223" s="1">
        <v>2</v>
      </c>
      <c r="G223" s="1" t="s">
        <v>13556</v>
      </c>
      <c r="H223" s="1" t="s">
        <v>6469</v>
      </c>
      <c r="I223" s="1">
        <v>1</v>
      </c>
      <c r="L223" s="1">
        <v>2</v>
      </c>
      <c r="M223" s="1" t="s">
        <v>13557</v>
      </c>
      <c r="N223" s="1" t="s">
        <v>11799</v>
      </c>
      <c r="S223" s="1" t="s">
        <v>49</v>
      </c>
      <c r="T223" s="1" t="s">
        <v>4842</v>
      </c>
      <c r="U223" s="1" t="s">
        <v>709</v>
      </c>
      <c r="V223" s="1" t="s">
        <v>11533</v>
      </c>
      <c r="Y223" s="1" t="s">
        <v>710</v>
      </c>
      <c r="Z223" s="1" t="s">
        <v>11812</v>
      </c>
      <c r="AC223" s="1">
        <v>26</v>
      </c>
      <c r="AD223" s="1" t="s">
        <v>552</v>
      </c>
      <c r="AE223" s="1" t="s">
        <v>8104</v>
      </c>
      <c r="AJ223" s="1" t="s">
        <v>17</v>
      </c>
      <c r="AK223" s="1" t="s">
        <v>8918</v>
      </c>
      <c r="AL223" s="1" t="s">
        <v>711</v>
      </c>
      <c r="AM223" s="1" t="s">
        <v>8943</v>
      </c>
      <c r="AT223" s="1" t="s">
        <v>121</v>
      </c>
      <c r="AU223" s="1" t="s">
        <v>6667</v>
      </c>
      <c r="AV223" s="1" t="s">
        <v>712</v>
      </c>
      <c r="AW223" s="1" t="s">
        <v>7933</v>
      </c>
      <c r="BB223" s="1" t="s">
        <v>182</v>
      </c>
      <c r="BC223" s="1" t="s">
        <v>12214</v>
      </c>
      <c r="BD223" s="1" t="s">
        <v>713</v>
      </c>
      <c r="BE223" s="1" t="s">
        <v>11779</v>
      </c>
      <c r="BG223" s="1" t="s">
        <v>121</v>
      </c>
      <c r="BH223" s="1" t="s">
        <v>6667</v>
      </c>
      <c r="BI223" s="1" t="s">
        <v>714</v>
      </c>
      <c r="BJ223" s="1" t="s">
        <v>9768</v>
      </c>
      <c r="BK223" s="1" t="s">
        <v>47</v>
      </c>
      <c r="BL223" s="1" t="s">
        <v>9039</v>
      </c>
      <c r="BM223" s="1" t="s">
        <v>715</v>
      </c>
      <c r="BN223" s="1" t="s">
        <v>10639</v>
      </c>
      <c r="BO223" s="1" t="s">
        <v>121</v>
      </c>
      <c r="BP223" s="1" t="s">
        <v>6667</v>
      </c>
      <c r="BQ223" s="1" t="s">
        <v>716</v>
      </c>
      <c r="BR223" s="1" t="s">
        <v>11212</v>
      </c>
      <c r="BS223" s="1" t="s">
        <v>41</v>
      </c>
      <c r="BT223" s="1" t="s">
        <v>11911</v>
      </c>
    </row>
    <row r="224" spans="1:73" ht="13.5" customHeight="1">
      <c r="A224" s="2" t="str">
        <f t="shared" ref="A224:A269" si="7">HYPERLINK("http://kyu.snu.ac.kr/sdhj/index.jsp?type=hj/GK14817_00IH_0001_0326.jpg","1687_각북면_326")</f>
        <v>1687_각북면_326</v>
      </c>
      <c r="B224" s="1">
        <v>1687</v>
      </c>
      <c r="C224" s="1" t="s">
        <v>11423</v>
      </c>
      <c r="D224" s="1" t="s">
        <v>11426</v>
      </c>
      <c r="E224" s="1">
        <v>223</v>
      </c>
      <c r="F224" s="1">
        <v>2</v>
      </c>
      <c r="G224" s="1" t="s">
        <v>13556</v>
      </c>
      <c r="H224" s="1" t="s">
        <v>6469</v>
      </c>
      <c r="I224" s="1">
        <v>1</v>
      </c>
      <c r="L224" s="1">
        <v>2</v>
      </c>
      <c r="M224" s="1" t="s">
        <v>13557</v>
      </c>
      <c r="N224" s="1" t="s">
        <v>11799</v>
      </c>
      <c r="S224" s="1" t="s">
        <v>11587</v>
      </c>
      <c r="T224" s="1" t="s">
        <v>11592</v>
      </c>
      <c r="U224" s="1" t="s">
        <v>11586</v>
      </c>
      <c r="V224" s="1" t="s">
        <v>11590</v>
      </c>
      <c r="Y224" s="1" t="s">
        <v>713</v>
      </c>
      <c r="Z224" s="1" t="s">
        <v>11779</v>
      </c>
      <c r="AC224" s="1">
        <v>54</v>
      </c>
      <c r="AD224" s="1" t="s">
        <v>103</v>
      </c>
      <c r="AE224" s="1" t="s">
        <v>8773</v>
      </c>
    </row>
    <row r="225" spans="1:73" ht="13.5" customHeight="1">
      <c r="A225" s="2" t="str">
        <f t="shared" si="7"/>
        <v>1687_각북면_326</v>
      </c>
      <c r="B225" s="1">
        <v>1687</v>
      </c>
      <c r="C225" s="1" t="s">
        <v>11423</v>
      </c>
      <c r="D225" s="1" t="s">
        <v>11426</v>
      </c>
      <c r="E225" s="1">
        <v>224</v>
      </c>
      <c r="F225" s="1">
        <v>2</v>
      </c>
      <c r="G225" s="1" t="s">
        <v>13556</v>
      </c>
      <c r="H225" s="1" t="s">
        <v>6469</v>
      </c>
      <c r="I225" s="1">
        <v>1</v>
      </c>
      <c r="L225" s="1">
        <v>2</v>
      </c>
      <c r="M225" s="1" t="s">
        <v>13557</v>
      </c>
      <c r="N225" s="1" t="s">
        <v>11799</v>
      </c>
      <c r="S225" s="1" t="s">
        <v>717</v>
      </c>
      <c r="T225" s="1" t="s">
        <v>6632</v>
      </c>
      <c r="U225" s="1" t="s">
        <v>254</v>
      </c>
      <c r="V225" s="1" t="s">
        <v>6958</v>
      </c>
      <c r="Y225" s="1" t="s">
        <v>161</v>
      </c>
      <c r="Z225" s="1" t="s">
        <v>7052</v>
      </c>
      <c r="AC225" s="1">
        <v>79</v>
      </c>
      <c r="AD225" s="1" t="s">
        <v>331</v>
      </c>
      <c r="AE225" s="1" t="s">
        <v>8743</v>
      </c>
      <c r="AN225" s="1" t="s">
        <v>118</v>
      </c>
      <c r="AO225" s="1" t="s">
        <v>8999</v>
      </c>
      <c r="AP225" s="1" t="s">
        <v>119</v>
      </c>
      <c r="AQ225" s="1" t="s">
        <v>6694</v>
      </c>
      <c r="AR225" s="1" t="s">
        <v>718</v>
      </c>
      <c r="AS225" s="1" t="s">
        <v>9154</v>
      </c>
    </row>
    <row r="226" spans="1:73" ht="13.5" customHeight="1">
      <c r="A226" s="2" t="str">
        <f t="shared" si="7"/>
        <v>1687_각북면_326</v>
      </c>
      <c r="B226" s="1">
        <v>1687</v>
      </c>
      <c r="C226" s="1" t="s">
        <v>11423</v>
      </c>
      <c r="D226" s="1" t="s">
        <v>11426</v>
      </c>
      <c r="E226" s="1">
        <v>225</v>
      </c>
      <c r="F226" s="1">
        <v>2</v>
      </c>
      <c r="G226" s="1" t="s">
        <v>13556</v>
      </c>
      <c r="H226" s="1" t="s">
        <v>6469</v>
      </c>
      <c r="I226" s="1">
        <v>1</v>
      </c>
      <c r="L226" s="1">
        <v>2</v>
      </c>
      <c r="M226" s="1" t="s">
        <v>13557</v>
      </c>
      <c r="N226" s="1" t="s">
        <v>11799</v>
      </c>
      <c r="S226" s="1" t="s">
        <v>72</v>
      </c>
      <c r="T226" s="1" t="s">
        <v>6595</v>
      </c>
      <c r="Y226" s="1" t="s">
        <v>13559</v>
      </c>
      <c r="Z226" s="1" t="s">
        <v>11794</v>
      </c>
      <c r="AC226" s="1">
        <v>4</v>
      </c>
      <c r="AD226" s="1" t="s">
        <v>103</v>
      </c>
      <c r="AE226" s="1" t="s">
        <v>8773</v>
      </c>
    </row>
    <row r="227" spans="1:73" ht="13.5" customHeight="1">
      <c r="A227" s="2" t="str">
        <f t="shared" si="7"/>
        <v>1687_각북면_326</v>
      </c>
      <c r="B227" s="1">
        <v>1687</v>
      </c>
      <c r="C227" s="1" t="s">
        <v>11423</v>
      </c>
      <c r="D227" s="1" t="s">
        <v>11426</v>
      </c>
      <c r="E227" s="1">
        <v>226</v>
      </c>
      <c r="F227" s="1">
        <v>2</v>
      </c>
      <c r="G227" s="1" t="s">
        <v>13556</v>
      </c>
      <c r="H227" s="1" t="s">
        <v>6469</v>
      </c>
      <c r="I227" s="1">
        <v>1</v>
      </c>
      <c r="L227" s="1">
        <v>3</v>
      </c>
      <c r="M227" s="1" t="s">
        <v>12808</v>
      </c>
      <c r="N227" s="1" t="s">
        <v>12809</v>
      </c>
      <c r="T227" s="1" t="s">
        <v>11527</v>
      </c>
      <c r="U227" s="1" t="s">
        <v>411</v>
      </c>
      <c r="V227" s="1" t="s">
        <v>6846</v>
      </c>
      <c r="W227" s="1" t="s">
        <v>719</v>
      </c>
      <c r="X227" s="1" t="s">
        <v>6982</v>
      </c>
      <c r="Y227" s="1" t="s">
        <v>720</v>
      </c>
      <c r="Z227" s="1" t="s">
        <v>8659</v>
      </c>
      <c r="AC227" s="1">
        <v>54</v>
      </c>
      <c r="AD227" s="1" t="s">
        <v>80</v>
      </c>
      <c r="AE227" s="1" t="s">
        <v>8749</v>
      </c>
      <c r="AJ227" s="1" t="s">
        <v>17</v>
      </c>
      <c r="AK227" s="1" t="s">
        <v>8918</v>
      </c>
      <c r="AL227" s="1" t="s">
        <v>721</v>
      </c>
      <c r="AM227" s="1" t="s">
        <v>8933</v>
      </c>
      <c r="AT227" s="1" t="s">
        <v>44</v>
      </c>
      <c r="AU227" s="1" t="s">
        <v>6728</v>
      </c>
      <c r="AV227" s="1" t="s">
        <v>460</v>
      </c>
      <c r="AW227" s="1" t="s">
        <v>8697</v>
      </c>
      <c r="BG227" s="1" t="s">
        <v>44</v>
      </c>
      <c r="BH227" s="1" t="s">
        <v>6728</v>
      </c>
      <c r="BI227" s="1" t="s">
        <v>56</v>
      </c>
      <c r="BJ227" s="1" t="s">
        <v>12154</v>
      </c>
      <c r="BK227" s="1" t="s">
        <v>44</v>
      </c>
      <c r="BL227" s="1" t="s">
        <v>6728</v>
      </c>
      <c r="BM227" s="1" t="s">
        <v>722</v>
      </c>
      <c r="BN227" s="1" t="s">
        <v>10228</v>
      </c>
      <c r="BO227" s="1" t="s">
        <v>44</v>
      </c>
      <c r="BP227" s="1" t="s">
        <v>6728</v>
      </c>
      <c r="BQ227" s="1" t="s">
        <v>723</v>
      </c>
      <c r="BR227" s="1" t="s">
        <v>11211</v>
      </c>
      <c r="BS227" s="1" t="s">
        <v>646</v>
      </c>
      <c r="BT227" s="1" t="s">
        <v>8944</v>
      </c>
    </row>
    <row r="228" spans="1:73" ht="13.5" customHeight="1">
      <c r="A228" s="2" t="str">
        <f t="shared" si="7"/>
        <v>1687_각북면_326</v>
      </c>
      <c r="B228" s="1">
        <v>1687</v>
      </c>
      <c r="C228" s="1" t="s">
        <v>11423</v>
      </c>
      <c r="D228" s="1" t="s">
        <v>11426</v>
      </c>
      <c r="E228" s="1">
        <v>227</v>
      </c>
      <c r="F228" s="1">
        <v>2</v>
      </c>
      <c r="G228" s="1" t="s">
        <v>13556</v>
      </c>
      <c r="H228" s="1" t="s">
        <v>6469</v>
      </c>
      <c r="I228" s="1">
        <v>1</v>
      </c>
      <c r="L228" s="1">
        <v>3</v>
      </c>
      <c r="M228" s="1" t="s">
        <v>12808</v>
      </c>
      <c r="N228" s="1" t="s">
        <v>12809</v>
      </c>
      <c r="S228" s="1" t="s">
        <v>49</v>
      </c>
      <c r="T228" s="1" t="s">
        <v>4842</v>
      </c>
      <c r="W228" s="1" t="s">
        <v>51</v>
      </c>
      <c r="X228" s="1" t="s">
        <v>6986</v>
      </c>
      <c r="Y228" s="1" t="s">
        <v>140</v>
      </c>
      <c r="Z228" s="1" t="s">
        <v>7100</v>
      </c>
      <c r="AF228" s="1" t="s">
        <v>678</v>
      </c>
      <c r="AG228" s="1" t="s">
        <v>6998</v>
      </c>
    </row>
    <row r="229" spans="1:73" ht="13.5" customHeight="1">
      <c r="A229" s="2" t="str">
        <f t="shared" si="7"/>
        <v>1687_각북면_326</v>
      </c>
      <c r="B229" s="1">
        <v>1687</v>
      </c>
      <c r="C229" s="1" t="s">
        <v>11423</v>
      </c>
      <c r="D229" s="1" t="s">
        <v>11426</v>
      </c>
      <c r="E229" s="1">
        <v>228</v>
      </c>
      <c r="F229" s="1">
        <v>2</v>
      </c>
      <c r="G229" s="1" t="s">
        <v>13556</v>
      </c>
      <c r="H229" s="1" t="s">
        <v>6469</v>
      </c>
      <c r="I229" s="1">
        <v>1</v>
      </c>
      <c r="L229" s="1">
        <v>3</v>
      </c>
      <c r="M229" s="1" t="s">
        <v>12808</v>
      </c>
      <c r="N229" s="1" t="s">
        <v>12809</v>
      </c>
      <c r="S229" s="1" t="s">
        <v>134</v>
      </c>
      <c r="T229" s="1" t="s">
        <v>6598</v>
      </c>
      <c r="Y229" s="1" t="s">
        <v>724</v>
      </c>
      <c r="Z229" s="1" t="s">
        <v>7484</v>
      </c>
      <c r="AC229" s="1">
        <v>20</v>
      </c>
      <c r="AD229" s="1" t="s">
        <v>96</v>
      </c>
      <c r="AE229" s="1" t="s">
        <v>8792</v>
      </c>
      <c r="AF229" s="1" t="s">
        <v>156</v>
      </c>
      <c r="AG229" s="1" t="s">
        <v>8798</v>
      </c>
    </row>
    <row r="230" spans="1:73" ht="13.5" customHeight="1">
      <c r="A230" s="2" t="str">
        <f t="shared" si="7"/>
        <v>1687_각북면_326</v>
      </c>
      <c r="B230" s="1">
        <v>1687</v>
      </c>
      <c r="C230" s="1" t="s">
        <v>11423</v>
      </c>
      <c r="D230" s="1" t="s">
        <v>11426</v>
      </c>
      <c r="E230" s="1">
        <v>229</v>
      </c>
      <c r="F230" s="1">
        <v>2</v>
      </c>
      <c r="G230" s="1" t="s">
        <v>13556</v>
      </c>
      <c r="H230" s="1" t="s">
        <v>6469</v>
      </c>
      <c r="I230" s="1">
        <v>1</v>
      </c>
      <c r="L230" s="1">
        <v>3</v>
      </c>
      <c r="M230" s="1" t="s">
        <v>12808</v>
      </c>
      <c r="N230" s="1" t="s">
        <v>12809</v>
      </c>
      <c r="S230" s="1" t="s">
        <v>500</v>
      </c>
      <c r="T230" s="1" t="s">
        <v>6606</v>
      </c>
      <c r="U230" s="1" t="s">
        <v>725</v>
      </c>
      <c r="V230" s="1" t="s">
        <v>6957</v>
      </c>
      <c r="W230" s="1" t="s">
        <v>38</v>
      </c>
      <c r="X230" s="1" t="s">
        <v>11733</v>
      </c>
      <c r="Y230" s="1" t="s">
        <v>726</v>
      </c>
      <c r="Z230" s="1" t="s">
        <v>7543</v>
      </c>
      <c r="AC230" s="1">
        <v>28</v>
      </c>
      <c r="AD230" s="1" t="s">
        <v>703</v>
      </c>
      <c r="AE230" s="1" t="s">
        <v>8759</v>
      </c>
      <c r="AF230" s="1" t="s">
        <v>156</v>
      </c>
      <c r="AG230" s="1" t="s">
        <v>8798</v>
      </c>
    </row>
    <row r="231" spans="1:73" ht="13.5" customHeight="1">
      <c r="A231" s="2" t="str">
        <f t="shared" si="7"/>
        <v>1687_각북면_326</v>
      </c>
      <c r="B231" s="1">
        <v>1687</v>
      </c>
      <c r="C231" s="1" t="s">
        <v>11423</v>
      </c>
      <c r="D231" s="1" t="s">
        <v>11426</v>
      </c>
      <c r="E231" s="1">
        <v>230</v>
      </c>
      <c r="F231" s="1">
        <v>2</v>
      </c>
      <c r="G231" s="1" t="s">
        <v>13556</v>
      </c>
      <c r="H231" s="1" t="s">
        <v>6469</v>
      </c>
      <c r="I231" s="1">
        <v>1</v>
      </c>
      <c r="L231" s="1">
        <v>3</v>
      </c>
      <c r="M231" s="1" t="s">
        <v>12808</v>
      </c>
      <c r="N231" s="1" t="s">
        <v>12809</v>
      </c>
      <c r="S231" s="1" t="s">
        <v>236</v>
      </c>
      <c r="T231" s="1" t="s">
        <v>6602</v>
      </c>
      <c r="U231" s="1" t="s">
        <v>727</v>
      </c>
      <c r="V231" s="1" t="s">
        <v>6956</v>
      </c>
      <c r="Y231" s="1" t="s">
        <v>728</v>
      </c>
      <c r="Z231" s="1" t="s">
        <v>11758</v>
      </c>
      <c r="AC231" s="1">
        <v>46</v>
      </c>
      <c r="AD231" s="1" t="s">
        <v>550</v>
      </c>
      <c r="AE231" s="1" t="s">
        <v>8787</v>
      </c>
      <c r="AJ231" s="1" t="s">
        <v>17</v>
      </c>
      <c r="AK231" s="1" t="s">
        <v>8918</v>
      </c>
      <c r="AL231" s="1" t="s">
        <v>729</v>
      </c>
      <c r="AM231" s="1" t="s">
        <v>8886</v>
      </c>
      <c r="AN231" s="1" t="s">
        <v>118</v>
      </c>
      <c r="AO231" s="1" t="s">
        <v>8999</v>
      </c>
      <c r="AP231" s="1" t="s">
        <v>119</v>
      </c>
      <c r="AQ231" s="1" t="s">
        <v>6694</v>
      </c>
      <c r="AR231" s="1" t="s">
        <v>730</v>
      </c>
      <c r="AS231" s="1" t="s">
        <v>9210</v>
      </c>
      <c r="AT231" s="1" t="s">
        <v>121</v>
      </c>
      <c r="AU231" s="1" t="s">
        <v>6667</v>
      </c>
      <c r="AV231" s="1" t="s">
        <v>731</v>
      </c>
      <c r="AW231" s="1" t="s">
        <v>9776</v>
      </c>
      <c r="BB231" s="1" t="s">
        <v>171</v>
      </c>
      <c r="BC231" s="1" t="s">
        <v>6676</v>
      </c>
      <c r="BD231" s="1" t="s">
        <v>732</v>
      </c>
      <c r="BE231" s="1" t="s">
        <v>7749</v>
      </c>
      <c r="BG231" s="1" t="s">
        <v>44</v>
      </c>
      <c r="BH231" s="1" t="s">
        <v>6728</v>
      </c>
      <c r="BI231" s="1" t="s">
        <v>733</v>
      </c>
      <c r="BJ231" s="1" t="s">
        <v>10394</v>
      </c>
      <c r="BK231" s="1" t="s">
        <v>44</v>
      </c>
      <c r="BL231" s="1" t="s">
        <v>6728</v>
      </c>
      <c r="BM231" s="1" t="s">
        <v>734</v>
      </c>
      <c r="BN231" s="1" t="s">
        <v>10748</v>
      </c>
      <c r="BO231" s="1" t="s">
        <v>121</v>
      </c>
      <c r="BP231" s="1" t="s">
        <v>6667</v>
      </c>
      <c r="BQ231" s="1" t="s">
        <v>722</v>
      </c>
      <c r="BR231" s="1" t="s">
        <v>10228</v>
      </c>
      <c r="BS231" s="1" t="s">
        <v>729</v>
      </c>
      <c r="BT231" s="1" t="s">
        <v>8886</v>
      </c>
    </row>
    <row r="232" spans="1:73" ht="13.5" customHeight="1">
      <c r="A232" s="2" t="str">
        <f t="shared" si="7"/>
        <v>1687_각북면_326</v>
      </c>
      <c r="B232" s="1">
        <v>1687</v>
      </c>
      <c r="C232" s="1" t="s">
        <v>11423</v>
      </c>
      <c r="D232" s="1" t="s">
        <v>11426</v>
      </c>
      <c r="E232" s="1">
        <v>231</v>
      </c>
      <c r="F232" s="1">
        <v>2</v>
      </c>
      <c r="G232" s="1" t="s">
        <v>13556</v>
      </c>
      <c r="H232" s="1" t="s">
        <v>6469</v>
      </c>
      <c r="I232" s="1">
        <v>1</v>
      </c>
      <c r="L232" s="1">
        <v>3</v>
      </c>
      <c r="M232" s="1" t="s">
        <v>12808</v>
      </c>
      <c r="N232" s="1" t="s">
        <v>12809</v>
      </c>
      <c r="S232" s="1" t="s">
        <v>380</v>
      </c>
      <c r="T232" s="1" t="s">
        <v>6600</v>
      </c>
      <c r="Y232" s="1" t="s">
        <v>735</v>
      </c>
      <c r="Z232" s="1" t="s">
        <v>8658</v>
      </c>
      <c r="AC232" s="1">
        <v>1</v>
      </c>
      <c r="AD232" s="1" t="s">
        <v>274</v>
      </c>
      <c r="AE232" s="1" t="s">
        <v>8770</v>
      </c>
      <c r="AF232" s="1" t="s">
        <v>156</v>
      </c>
      <c r="AG232" s="1" t="s">
        <v>8798</v>
      </c>
    </row>
    <row r="233" spans="1:73" ht="13.5" customHeight="1">
      <c r="A233" s="2" t="str">
        <f t="shared" si="7"/>
        <v>1687_각북면_326</v>
      </c>
      <c r="B233" s="1">
        <v>1687</v>
      </c>
      <c r="C233" s="1" t="s">
        <v>11423</v>
      </c>
      <c r="D233" s="1" t="s">
        <v>11426</v>
      </c>
      <c r="E233" s="1">
        <v>232</v>
      </c>
      <c r="F233" s="1">
        <v>2</v>
      </c>
      <c r="G233" s="1" t="s">
        <v>13556</v>
      </c>
      <c r="H233" s="1" t="s">
        <v>6469</v>
      </c>
      <c r="I233" s="1">
        <v>1</v>
      </c>
      <c r="L233" s="1">
        <v>4</v>
      </c>
      <c r="M233" s="1" t="s">
        <v>737</v>
      </c>
      <c r="N233" s="1" t="s">
        <v>8657</v>
      </c>
      <c r="T233" s="1" t="s">
        <v>11527</v>
      </c>
      <c r="U233" s="1" t="s">
        <v>736</v>
      </c>
      <c r="V233" s="1" t="s">
        <v>11721</v>
      </c>
      <c r="Y233" s="1" t="s">
        <v>737</v>
      </c>
      <c r="Z233" s="1" t="s">
        <v>8657</v>
      </c>
      <c r="AC233" s="1">
        <v>48</v>
      </c>
      <c r="AD233" s="1" t="s">
        <v>351</v>
      </c>
      <c r="AE233" s="1" t="s">
        <v>7146</v>
      </c>
      <c r="AJ233" s="1" t="s">
        <v>17</v>
      </c>
      <c r="AK233" s="1" t="s">
        <v>8918</v>
      </c>
      <c r="AL233" s="1" t="s">
        <v>87</v>
      </c>
      <c r="AM233" s="1" t="s">
        <v>8880</v>
      </c>
      <c r="AT233" s="1" t="s">
        <v>44</v>
      </c>
      <c r="AU233" s="1" t="s">
        <v>6728</v>
      </c>
      <c r="AV233" s="1" t="s">
        <v>687</v>
      </c>
      <c r="AW233" s="1" t="s">
        <v>9775</v>
      </c>
      <c r="BB233" s="1" t="s">
        <v>182</v>
      </c>
      <c r="BC233" s="1" t="s">
        <v>12214</v>
      </c>
      <c r="BD233" s="1" t="s">
        <v>738</v>
      </c>
      <c r="BE233" s="1" t="s">
        <v>8513</v>
      </c>
      <c r="BG233" s="1" t="s">
        <v>44</v>
      </c>
      <c r="BH233" s="1" t="s">
        <v>6728</v>
      </c>
      <c r="BI233" s="1" t="s">
        <v>714</v>
      </c>
      <c r="BJ233" s="1" t="s">
        <v>9768</v>
      </c>
      <c r="BK233" s="1" t="s">
        <v>689</v>
      </c>
      <c r="BL233" s="1" t="s">
        <v>10040</v>
      </c>
      <c r="BM233" s="1" t="s">
        <v>690</v>
      </c>
      <c r="BN233" s="1" t="s">
        <v>10639</v>
      </c>
      <c r="BO233" s="1" t="s">
        <v>44</v>
      </c>
      <c r="BP233" s="1" t="s">
        <v>6728</v>
      </c>
      <c r="BQ233" s="1" t="s">
        <v>739</v>
      </c>
      <c r="BR233" s="1" t="s">
        <v>12673</v>
      </c>
      <c r="BS233" s="1" t="s">
        <v>190</v>
      </c>
      <c r="BT233" s="1" t="s">
        <v>8852</v>
      </c>
      <c r="BU233" s="1" t="s">
        <v>11282</v>
      </c>
    </row>
    <row r="234" spans="1:73" ht="13.5" customHeight="1">
      <c r="A234" s="2" t="str">
        <f t="shared" si="7"/>
        <v>1687_각북면_326</v>
      </c>
      <c r="B234" s="1">
        <v>1687</v>
      </c>
      <c r="C234" s="1" t="s">
        <v>11423</v>
      </c>
      <c r="D234" s="1" t="s">
        <v>11426</v>
      </c>
      <c r="E234" s="1">
        <v>233</v>
      </c>
      <c r="F234" s="1">
        <v>2</v>
      </c>
      <c r="G234" s="1" t="s">
        <v>13556</v>
      </c>
      <c r="H234" s="1" t="s">
        <v>6469</v>
      </c>
      <c r="I234" s="1">
        <v>1</v>
      </c>
      <c r="L234" s="1">
        <v>4</v>
      </c>
      <c r="M234" s="1" t="s">
        <v>737</v>
      </c>
      <c r="N234" s="1" t="s">
        <v>8657</v>
      </c>
      <c r="S234" s="1" t="s">
        <v>49</v>
      </c>
      <c r="T234" s="1" t="s">
        <v>4842</v>
      </c>
      <c r="U234" s="1" t="s">
        <v>50</v>
      </c>
      <c r="V234" s="1" t="s">
        <v>11472</v>
      </c>
      <c r="W234" s="1" t="s">
        <v>51</v>
      </c>
      <c r="X234" s="1" t="s">
        <v>6986</v>
      </c>
      <c r="Y234" s="1" t="s">
        <v>740</v>
      </c>
      <c r="Z234" s="1" t="s">
        <v>8656</v>
      </c>
      <c r="AC234" s="1">
        <v>45</v>
      </c>
      <c r="AD234" s="1" t="s">
        <v>141</v>
      </c>
      <c r="AE234" s="1" t="s">
        <v>8758</v>
      </c>
      <c r="AJ234" s="1" t="s">
        <v>17</v>
      </c>
      <c r="AK234" s="1" t="s">
        <v>8918</v>
      </c>
      <c r="AL234" s="1" t="s">
        <v>53</v>
      </c>
      <c r="AM234" s="1" t="s">
        <v>8954</v>
      </c>
      <c r="AT234" s="1" t="s">
        <v>44</v>
      </c>
      <c r="AU234" s="1" t="s">
        <v>6728</v>
      </c>
      <c r="AV234" s="1" t="s">
        <v>741</v>
      </c>
      <c r="AW234" s="1" t="s">
        <v>8337</v>
      </c>
      <c r="BG234" s="1" t="s">
        <v>44</v>
      </c>
      <c r="BH234" s="1" t="s">
        <v>6728</v>
      </c>
      <c r="BI234" s="1" t="s">
        <v>145</v>
      </c>
      <c r="BJ234" s="1" t="s">
        <v>8518</v>
      </c>
      <c r="BK234" s="1" t="s">
        <v>44</v>
      </c>
      <c r="BL234" s="1" t="s">
        <v>6728</v>
      </c>
      <c r="BM234" s="1" t="s">
        <v>742</v>
      </c>
      <c r="BN234" s="1" t="s">
        <v>10749</v>
      </c>
      <c r="BO234" s="1" t="s">
        <v>44</v>
      </c>
      <c r="BP234" s="1" t="s">
        <v>6728</v>
      </c>
      <c r="BQ234" s="1" t="s">
        <v>743</v>
      </c>
      <c r="BR234" s="1" t="s">
        <v>12601</v>
      </c>
      <c r="BS234" s="1" t="s">
        <v>199</v>
      </c>
      <c r="BT234" s="1" t="s">
        <v>8930</v>
      </c>
    </row>
    <row r="235" spans="1:73" ht="13.5" customHeight="1">
      <c r="A235" s="2" t="str">
        <f t="shared" si="7"/>
        <v>1687_각북면_326</v>
      </c>
      <c r="B235" s="1">
        <v>1687</v>
      </c>
      <c r="C235" s="1" t="s">
        <v>11423</v>
      </c>
      <c r="D235" s="1" t="s">
        <v>11426</v>
      </c>
      <c r="E235" s="1">
        <v>234</v>
      </c>
      <c r="F235" s="1">
        <v>2</v>
      </c>
      <c r="G235" s="1" t="s">
        <v>13556</v>
      </c>
      <c r="H235" s="1" t="s">
        <v>6469</v>
      </c>
      <c r="I235" s="1">
        <v>1</v>
      </c>
      <c r="L235" s="1">
        <v>4</v>
      </c>
      <c r="M235" s="1" t="s">
        <v>737</v>
      </c>
      <c r="N235" s="1" t="s">
        <v>8657</v>
      </c>
      <c r="S235" s="1" t="s">
        <v>67</v>
      </c>
      <c r="T235" s="1" t="s">
        <v>6597</v>
      </c>
      <c r="Y235" s="1" t="s">
        <v>744</v>
      </c>
      <c r="Z235" s="1" t="s">
        <v>8655</v>
      </c>
      <c r="AC235" s="1">
        <v>14</v>
      </c>
      <c r="AD235" s="1" t="s">
        <v>248</v>
      </c>
      <c r="AE235" s="1" t="s">
        <v>8745</v>
      </c>
    </row>
    <row r="236" spans="1:73" ht="13.5" customHeight="1">
      <c r="A236" s="2" t="str">
        <f t="shared" si="7"/>
        <v>1687_각북면_326</v>
      </c>
      <c r="B236" s="1">
        <v>1687</v>
      </c>
      <c r="C236" s="1" t="s">
        <v>11423</v>
      </c>
      <c r="D236" s="1" t="s">
        <v>11426</v>
      </c>
      <c r="E236" s="1">
        <v>235</v>
      </c>
      <c r="F236" s="1">
        <v>2</v>
      </c>
      <c r="G236" s="1" t="s">
        <v>13556</v>
      </c>
      <c r="H236" s="1" t="s">
        <v>6469</v>
      </c>
      <c r="I236" s="1">
        <v>1</v>
      </c>
      <c r="L236" s="1">
        <v>4</v>
      </c>
      <c r="M236" s="1" t="s">
        <v>737</v>
      </c>
      <c r="N236" s="1" t="s">
        <v>8657</v>
      </c>
      <c r="S236" s="1" t="s">
        <v>63</v>
      </c>
      <c r="T236" s="1" t="s">
        <v>6596</v>
      </c>
      <c r="Y236" s="1" t="s">
        <v>745</v>
      </c>
      <c r="Z236" s="1" t="s">
        <v>7327</v>
      </c>
      <c r="AC236" s="1">
        <v>10</v>
      </c>
      <c r="AD236" s="1" t="s">
        <v>212</v>
      </c>
      <c r="AE236" s="1" t="s">
        <v>8778</v>
      </c>
    </row>
    <row r="237" spans="1:73" ht="13.5" customHeight="1">
      <c r="A237" s="2" t="str">
        <f t="shared" si="7"/>
        <v>1687_각북면_326</v>
      </c>
      <c r="B237" s="1">
        <v>1687</v>
      </c>
      <c r="C237" s="1" t="s">
        <v>11423</v>
      </c>
      <c r="D237" s="1" t="s">
        <v>11426</v>
      </c>
      <c r="E237" s="1">
        <v>236</v>
      </c>
      <c r="F237" s="1">
        <v>2</v>
      </c>
      <c r="G237" s="1" t="s">
        <v>13556</v>
      </c>
      <c r="H237" s="1" t="s">
        <v>6469</v>
      </c>
      <c r="I237" s="1">
        <v>1</v>
      </c>
      <c r="L237" s="1">
        <v>4</v>
      </c>
      <c r="M237" s="1" t="s">
        <v>737</v>
      </c>
      <c r="N237" s="1" t="s">
        <v>8657</v>
      </c>
      <c r="S237" s="1" t="s">
        <v>63</v>
      </c>
      <c r="T237" s="1" t="s">
        <v>6596</v>
      </c>
      <c r="Y237" s="1" t="s">
        <v>6356</v>
      </c>
      <c r="Z237" s="1" t="s">
        <v>7669</v>
      </c>
      <c r="AC237" s="1">
        <v>8</v>
      </c>
      <c r="AD237" s="1" t="s">
        <v>503</v>
      </c>
      <c r="AE237" s="1" t="s">
        <v>8136</v>
      </c>
    </row>
    <row r="238" spans="1:73" ht="13.5" customHeight="1">
      <c r="A238" s="2" t="str">
        <f t="shared" si="7"/>
        <v>1687_각북면_326</v>
      </c>
      <c r="B238" s="1">
        <v>1687</v>
      </c>
      <c r="C238" s="1" t="s">
        <v>11423</v>
      </c>
      <c r="D238" s="1" t="s">
        <v>11426</v>
      </c>
      <c r="E238" s="1">
        <v>237</v>
      </c>
      <c r="F238" s="1">
        <v>2</v>
      </c>
      <c r="G238" s="1" t="s">
        <v>13556</v>
      </c>
      <c r="H238" s="1" t="s">
        <v>6469</v>
      </c>
      <c r="I238" s="1">
        <v>1</v>
      </c>
      <c r="L238" s="1">
        <v>5</v>
      </c>
      <c r="M238" s="1" t="s">
        <v>13560</v>
      </c>
      <c r="N238" s="1" t="s">
        <v>11791</v>
      </c>
      <c r="T238" s="1" t="s">
        <v>11527</v>
      </c>
      <c r="U238" s="1" t="s">
        <v>591</v>
      </c>
      <c r="V238" s="1" t="s">
        <v>6858</v>
      </c>
      <c r="Y238" s="1" t="s">
        <v>13550</v>
      </c>
      <c r="Z238" s="1" t="s">
        <v>11791</v>
      </c>
      <c r="AC238" s="1">
        <v>43</v>
      </c>
      <c r="AD238" s="1" t="s">
        <v>335</v>
      </c>
      <c r="AE238" s="1" t="s">
        <v>8779</v>
      </c>
      <c r="AJ238" s="1" t="s">
        <v>17</v>
      </c>
      <c r="AK238" s="1" t="s">
        <v>8918</v>
      </c>
      <c r="AL238" s="1" t="s">
        <v>227</v>
      </c>
      <c r="AM238" s="1" t="s">
        <v>8859</v>
      </c>
      <c r="AN238" s="1" t="s">
        <v>118</v>
      </c>
      <c r="AO238" s="1" t="s">
        <v>8999</v>
      </c>
      <c r="AP238" s="1" t="s">
        <v>119</v>
      </c>
      <c r="AQ238" s="1" t="s">
        <v>6694</v>
      </c>
      <c r="AR238" s="1" t="s">
        <v>730</v>
      </c>
      <c r="AS238" s="1" t="s">
        <v>9210</v>
      </c>
      <c r="AT238" s="1" t="s">
        <v>121</v>
      </c>
      <c r="AU238" s="1" t="s">
        <v>6667</v>
      </c>
      <c r="AV238" s="1" t="s">
        <v>6357</v>
      </c>
      <c r="AW238" s="1" t="s">
        <v>9774</v>
      </c>
      <c r="BB238" s="1" t="s">
        <v>171</v>
      </c>
      <c r="BC238" s="1" t="s">
        <v>6676</v>
      </c>
      <c r="BD238" s="1" t="s">
        <v>732</v>
      </c>
      <c r="BE238" s="1" t="s">
        <v>7749</v>
      </c>
      <c r="BG238" s="1" t="s">
        <v>44</v>
      </c>
      <c r="BH238" s="1" t="s">
        <v>6728</v>
      </c>
      <c r="BI238" s="1" t="s">
        <v>733</v>
      </c>
      <c r="BJ238" s="1" t="s">
        <v>10394</v>
      </c>
      <c r="BK238" s="1" t="s">
        <v>44</v>
      </c>
      <c r="BL238" s="1" t="s">
        <v>6728</v>
      </c>
      <c r="BM238" s="1" t="s">
        <v>746</v>
      </c>
      <c r="BN238" s="1" t="s">
        <v>10748</v>
      </c>
      <c r="BO238" s="1" t="s">
        <v>121</v>
      </c>
      <c r="BP238" s="1" t="s">
        <v>6667</v>
      </c>
      <c r="BQ238" s="1" t="s">
        <v>722</v>
      </c>
      <c r="BR238" s="1" t="s">
        <v>10228</v>
      </c>
      <c r="BS238" s="1" t="s">
        <v>729</v>
      </c>
      <c r="BT238" s="1" t="s">
        <v>8886</v>
      </c>
    </row>
    <row r="239" spans="1:73" ht="13.5" customHeight="1">
      <c r="A239" s="2" t="str">
        <f t="shared" si="7"/>
        <v>1687_각북면_326</v>
      </c>
      <c r="B239" s="1">
        <v>1687</v>
      </c>
      <c r="C239" s="1" t="s">
        <v>11423</v>
      </c>
      <c r="D239" s="1" t="s">
        <v>11426</v>
      </c>
      <c r="E239" s="1">
        <v>238</v>
      </c>
      <c r="F239" s="1">
        <v>2</v>
      </c>
      <c r="G239" s="1" t="s">
        <v>13556</v>
      </c>
      <c r="H239" s="1" t="s">
        <v>6469</v>
      </c>
      <c r="I239" s="1">
        <v>1</v>
      </c>
      <c r="L239" s="1">
        <v>5</v>
      </c>
      <c r="M239" s="1" t="s">
        <v>13560</v>
      </c>
      <c r="N239" s="1" t="s">
        <v>11791</v>
      </c>
      <c r="S239" s="1" t="s">
        <v>49</v>
      </c>
      <c r="T239" s="1" t="s">
        <v>4842</v>
      </c>
      <c r="U239" s="1" t="s">
        <v>115</v>
      </c>
      <c r="V239" s="1" t="s">
        <v>6665</v>
      </c>
      <c r="Y239" s="1" t="s">
        <v>747</v>
      </c>
      <c r="Z239" s="1" t="s">
        <v>8523</v>
      </c>
      <c r="AC239" s="1">
        <v>43</v>
      </c>
      <c r="AD239" s="1" t="s">
        <v>335</v>
      </c>
      <c r="AE239" s="1" t="s">
        <v>8779</v>
      </c>
      <c r="AJ239" s="1" t="s">
        <v>17</v>
      </c>
      <c r="AK239" s="1" t="s">
        <v>8918</v>
      </c>
      <c r="AL239" s="1" t="s">
        <v>53</v>
      </c>
      <c r="AM239" s="1" t="s">
        <v>8954</v>
      </c>
      <c r="AN239" s="1" t="s">
        <v>158</v>
      </c>
      <c r="AO239" s="1" t="s">
        <v>8931</v>
      </c>
      <c r="AP239" s="1" t="s">
        <v>119</v>
      </c>
      <c r="AQ239" s="1" t="s">
        <v>6694</v>
      </c>
      <c r="AR239" s="1" t="s">
        <v>748</v>
      </c>
      <c r="AS239" s="1" t="s">
        <v>9209</v>
      </c>
      <c r="AT239" s="1" t="s">
        <v>121</v>
      </c>
      <c r="AU239" s="1" t="s">
        <v>6667</v>
      </c>
      <c r="AV239" s="1" t="s">
        <v>749</v>
      </c>
      <c r="AW239" s="1" t="s">
        <v>9770</v>
      </c>
      <c r="BB239" s="1" t="s">
        <v>50</v>
      </c>
      <c r="BC239" s="1" t="s">
        <v>11472</v>
      </c>
      <c r="BD239" s="1" t="s">
        <v>750</v>
      </c>
      <c r="BE239" s="1" t="s">
        <v>12227</v>
      </c>
      <c r="BG239" s="1" t="s">
        <v>121</v>
      </c>
      <c r="BH239" s="1" t="s">
        <v>6667</v>
      </c>
      <c r="BI239" s="1" t="s">
        <v>751</v>
      </c>
      <c r="BJ239" s="1" t="s">
        <v>7403</v>
      </c>
      <c r="BK239" s="1" t="s">
        <v>121</v>
      </c>
      <c r="BL239" s="1" t="s">
        <v>6667</v>
      </c>
      <c r="BM239" s="1" t="s">
        <v>752</v>
      </c>
      <c r="BN239" s="1" t="s">
        <v>8273</v>
      </c>
      <c r="BO239" s="1" t="s">
        <v>82</v>
      </c>
      <c r="BP239" s="1" t="s">
        <v>9231</v>
      </c>
      <c r="BQ239" s="1" t="s">
        <v>753</v>
      </c>
      <c r="BR239" s="1" t="s">
        <v>12464</v>
      </c>
      <c r="BS239" s="1" t="s">
        <v>41</v>
      </c>
      <c r="BT239" s="1" t="s">
        <v>11911</v>
      </c>
    </row>
    <row r="240" spans="1:73" ht="13.5" customHeight="1">
      <c r="A240" s="2" t="str">
        <f t="shared" si="7"/>
        <v>1687_각북면_326</v>
      </c>
      <c r="B240" s="1">
        <v>1687</v>
      </c>
      <c r="C240" s="1" t="s">
        <v>11423</v>
      </c>
      <c r="D240" s="1" t="s">
        <v>11426</v>
      </c>
      <c r="E240" s="1">
        <v>239</v>
      </c>
      <c r="F240" s="1">
        <v>2</v>
      </c>
      <c r="G240" s="1" t="s">
        <v>13556</v>
      </c>
      <c r="H240" s="1" t="s">
        <v>6469</v>
      </c>
      <c r="I240" s="1">
        <v>1</v>
      </c>
      <c r="L240" s="1">
        <v>5</v>
      </c>
      <c r="M240" s="1" t="s">
        <v>13560</v>
      </c>
      <c r="N240" s="1" t="s">
        <v>11791</v>
      </c>
      <c r="S240" s="1" t="s">
        <v>134</v>
      </c>
      <c r="T240" s="1" t="s">
        <v>6598</v>
      </c>
      <c r="Y240" s="1" t="s">
        <v>754</v>
      </c>
      <c r="Z240" s="1" t="s">
        <v>7229</v>
      </c>
      <c r="AC240" s="1">
        <v>14</v>
      </c>
      <c r="AD240" s="1" t="s">
        <v>248</v>
      </c>
      <c r="AE240" s="1" t="s">
        <v>8745</v>
      </c>
    </row>
    <row r="241" spans="1:73" ht="13.5" customHeight="1">
      <c r="A241" s="2" t="str">
        <f t="shared" si="7"/>
        <v>1687_각북면_326</v>
      </c>
      <c r="B241" s="1">
        <v>1687</v>
      </c>
      <c r="C241" s="1" t="s">
        <v>11423</v>
      </c>
      <c r="D241" s="1" t="s">
        <v>11426</v>
      </c>
      <c r="E241" s="1">
        <v>240</v>
      </c>
      <c r="F241" s="1">
        <v>2</v>
      </c>
      <c r="G241" s="1" t="s">
        <v>13556</v>
      </c>
      <c r="H241" s="1" t="s">
        <v>6469</v>
      </c>
      <c r="I241" s="1">
        <v>1</v>
      </c>
      <c r="L241" s="1">
        <v>5</v>
      </c>
      <c r="M241" s="1" t="s">
        <v>13560</v>
      </c>
      <c r="N241" s="1" t="s">
        <v>11791</v>
      </c>
      <c r="S241" s="1" t="s">
        <v>72</v>
      </c>
      <c r="T241" s="1" t="s">
        <v>6595</v>
      </c>
      <c r="Y241" s="1" t="s">
        <v>755</v>
      </c>
      <c r="Z241" s="1" t="s">
        <v>8292</v>
      </c>
      <c r="AC241" s="1">
        <v>12</v>
      </c>
      <c r="AD241" s="1" t="s">
        <v>135</v>
      </c>
      <c r="AE241" s="1" t="s">
        <v>8742</v>
      </c>
    </row>
    <row r="242" spans="1:73" ht="13.5" customHeight="1">
      <c r="A242" s="2" t="str">
        <f t="shared" si="7"/>
        <v>1687_각북면_326</v>
      </c>
      <c r="B242" s="1">
        <v>1687</v>
      </c>
      <c r="C242" s="1" t="s">
        <v>11423</v>
      </c>
      <c r="D242" s="1" t="s">
        <v>11426</v>
      </c>
      <c r="E242" s="1">
        <v>241</v>
      </c>
      <c r="F242" s="1">
        <v>2</v>
      </c>
      <c r="G242" s="1" t="s">
        <v>13556</v>
      </c>
      <c r="H242" s="1" t="s">
        <v>6469</v>
      </c>
      <c r="I242" s="1">
        <v>2</v>
      </c>
      <c r="J242" s="1" t="s">
        <v>756</v>
      </c>
      <c r="K242" s="1" t="s">
        <v>6572</v>
      </c>
      <c r="L242" s="1">
        <v>1</v>
      </c>
      <c r="M242" s="1" t="s">
        <v>12810</v>
      </c>
      <c r="N242" s="1" t="s">
        <v>12811</v>
      </c>
      <c r="T242" s="1" t="s">
        <v>11527</v>
      </c>
      <c r="U242" s="1" t="s">
        <v>757</v>
      </c>
      <c r="V242" s="1" t="s">
        <v>6850</v>
      </c>
      <c r="W242" s="1" t="s">
        <v>152</v>
      </c>
      <c r="X242" s="1" t="s">
        <v>6978</v>
      </c>
      <c r="Y242" s="1" t="s">
        <v>758</v>
      </c>
      <c r="Z242" s="1" t="s">
        <v>8654</v>
      </c>
      <c r="AC242" s="1">
        <v>47</v>
      </c>
      <c r="AD242" s="1" t="s">
        <v>89</v>
      </c>
      <c r="AE242" s="1" t="s">
        <v>8784</v>
      </c>
      <c r="AJ242" s="1" t="s">
        <v>17</v>
      </c>
      <c r="AK242" s="1" t="s">
        <v>8918</v>
      </c>
      <c r="AL242" s="1" t="s">
        <v>227</v>
      </c>
      <c r="AM242" s="1" t="s">
        <v>8859</v>
      </c>
      <c r="AT242" s="1" t="s">
        <v>759</v>
      </c>
      <c r="AU242" s="1" t="s">
        <v>9026</v>
      </c>
      <c r="AV242" s="1" t="s">
        <v>760</v>
      </c>
      <c r="AW242" s="1" t="s">
        <v>7898</v>
      </c>
      <c r="BG242" s="1" t="s">
        <v>761</v>
      </c>
      <c r="BH242" s="1" t="s">
        <v>6938</v>
      </c>
      <c r="BI242" s="1" t="s">
        <v>762</v>
      </c>
      <c r="BJ242" s="1" t="s">
        <v>9731</v>
      </c>
      <c r="BK242" s="1" t="s">
        <v>763</v>
      </c>
      <c r="BL242" s="1" t="s">
        <v>10424</v>
      </c>
      <c r="BM242" s="1" t="s">
        <v>764</v>
      </c>
      <c r="BN242" s="1" t="s">
        <v>10351</v>
      </c>
      <c r="BO242" s="1" t="s">
        <v>759</v>
      </c>
      <c r="BP242" s="1" t="s">
        <v>9026</v>
      </c>
      <c r="BQ242" s="1" t="s">
        <v>765</v>
      </c>
      <c r="BR242" s="1" t="s">
        <v>11009</v>
      </c>
      <c r="BS242" s="1" t="s">
        <v>766</v>
      </c>
      <c r="BT242" s="1" t="s">
        <v>8922</v>
      </c>
    </row>
    <row r="243" spans="1:73" ht="13.5" customHeight="1">
      <c r="A243" s="2" t="str">
        <f t="shared" si="7"/>
        <v>1687_각북면_326</v>
      </c>
      <c r="B243" s="1">
        <v>1687</v>
      </c>
      <c r="C243" s="1" t="s">
        <v>11423</v>
      </c>
      <c r="D243" s="1" t="s">
        <v>11426</v>
      </c>
      <c r="E243" s="1">
        <v>242</v>
      </c>
      <c r="F243" s="1">
        <v>2</v>
      </c>
      <c r="G243" s="1" t="s">
        <v>13556</v>
      </c>
      <c r="H243" s="1" t="s">
        <v>6469</v>
      </c>
      <c r="I243" s="1">
        <v>2</v>
      </c>
      <c r="L243" s="1">
        <v>1</v>
      </c>
      <c r="M243" s="1" t="s">
        <v>12810</v>
      </c>
      <c r="N243" s="1" t="s">
        <v>12811</v>
      </c>
      <c r="S243" s="1" t="s">
        <v>49</v>
      </c>
      <c r="T243" s="1" t="s">
        <v>4842</v>
      </c>
      <c r="U243" s="1" t="s">
        <v>50</v>
      </c>
      <c r="V243" s="1" t="s">
        <v>11472</v>
      </c>
      <c r="W243" s="1" t="s">
        <v>38</v>
      </c>
      <c r="X243" s="1" t="s">
        <v>11733</v>
      </c>
      <c r="Y243" s="1" t="s">
        <v>140</v>
      </c>
      <c r="Z243" s="1" t="s">
        <v>7100</v>
      </c>
      <c r="AC243" s="1">
        <v>47</v>
      </c>
      <c r="AD243" s="1" t="s">
        <v>89</v>
      </c>
      <c r="AE243" s="1" t="s">
        <v>8784</v>
      </c>
      <c r="AJ243" s="1" t="s">
        <v>17</v>
      </c>
      <c r="AK243" s="1" t="s">
        <v>8918</v>
      </c>
      <c r="AL243" s="1" t="s">
        <v>41</v>
      </c>
      <c r="AM243" s="1" t="s">
        <v>11911</v>
      </c>
      <c r="AT243" s="1" t="s">
        <v>44</v>
      </c>
      <c r="AU243" s="1" t="s">
        <v>6728</v>
      </c>
      <c r="AV243" s="1" t="s">
        <v>767</v>
      </c>
      <c r="AW243" s="1" t="s">
        <v>7875</v>
      </c>
      <c r="BG243" s="1" t="s">
        <v>768</v>
      </c>
      <c r="BH243" s="1" t="s">
        <v>9233</v>
      </c>
      <c r="BI243" s="1" t="s">
        <v>762</v>
      </c>
      <c r="BJ243" s="1" t="s">
        <v>9731</v>
      </c>
      <c r="BK243" s="1" t="s">
        <v>112</v>
      </c>
      <c r="BL243" s="1" t="s">
        <v>6734</v>
      </c>
      <c r="BM243" s="1" t="s">
        <v>769</v>
      </c>
      <c r="BN243" s="1" t="s">
        <v>10747</v>
      </c>
      <c r="BO243" s="1" t="s">
        <v>144</v>
      </c>
      <c r="BP243" s="1" t="s">
        <v>6759</v>
      </c>
      <c r="BQ243" s="1" t="s">
        <v>770</v>
      </c>
      <c r="BR243" s="1" t="s">
        <v>12634</v>
      </c>
      <c r="BS243" s="1" t="s">
        <v>158</v>
      </c>
      <c r="BT243" s="1" t="s">
        <v>8931</v>
      </c>
    </row>
    <row r="244" spans="1:73" ht="13.5" customHeight="1">
      <c r="A244" s="2" t="str">
        <f t="shared" si="7"/>
        <v>1687_각북면_326</v>
      </c>
      <c r="B244" s="1">
        <v>1687</v>
      </c>
      <c r="C244" s="1" t="s">
        <v>11423</v>
      </c>
      <c r="D244" s="1" t="s">
        <v>11426</v>
      </c>
      <c r="E244" s="1">
        <v>243</v>
      </c>
      <c r="F244" s="1">
        <v>2</v>
      </c>
      <c r="G244" s="1" t="s">
        <v>13556</v>
      </c>
      <c r="H244" s="1" t="s">
        <v>6469</v>
      </c>
      <c r="I244" s="1">
        <v>2</v>
      </c>
      <c r="L244" s="1">
        <v>1</v>
      </c>
      <c r="M244" s="1" t="s">
        <v>12810</v>
      </c>
      <c r="N244" s="1" t="s">
        <v>12811</v>
      </c>
      <c r="S244" s="1" t="s">
        <v>134</v>
      </c>
      <c r="T244" s="1" t="s">
        <v>6598</v>
      </c>
      <c r="Y244" s="1" t="s">
        <v>771</v>
      </c>
      <c r="Z244" s="1" t="s">
        <v>7045</v>
      </c>
      <c r="AC244" s="1">
        <v>20</v>
      </c>
      <c r="AD244" s="1" t="s">
        <v>96</v>
      </c>
      <c r="AE244" s="1" t="s">
        <v>8792</v>
      </c>
    </row>
    <row r="245" spans="1:73" ht="13.5" customHeight="1">
      <c r="A245" s="2" t="str">
        <f t="shared" si="7"/>
        <v>1687_각북면_326</v>
      </c>
      <c r="B245" s="1">
        <v>1687</v>
      </c>
      <c r="C245" s="1" t="s">
        <v>11423</v>
      </c>
      <c r="D245" s="1" t="s">
        <v>11426</v>
      </c>
      <c r="E245" s="1">
        <v>244</v>
      </c>
      <c r="F245" s="1">
        <v>2</v>
      </c>
      <c r="G245" s="1" t="s">
        <v>13556</v>
      </c>
      <c r="H245" s="1" t="s">
        <v>6469</v>
      </c>
      <c r="I245" s="1">
        <v>2</v>
      </c>
      <c r="L245" s="1">
        <v>1</v>
      </c>
      <c r="M245" s="1" t="s">
        <v>12810</v>
      </c>
      <c r="N245" s="1" t="s">
        <v>12811</v>
      </c>
      <c r="S245" s="1" t="s">
        <v>72</v>
      </c>
      <c r="T245" s="1" t="s">
        <v>6595</v>
      </c>
      <c r="U245" s="1" t="s">
        <v>411</v>
      </c>
      <c r="V245" s="1" t="s">
        <v>6846</v>
      </c>
      <c r="Y245" s="1" t="s">
        <v>772</v>
      </c>
      <c r="Z245" s="1" t="s">
        <v>8653</v>
      </c>
      <c r="AC245" s="1">
        <v>17</v>
      </c>
      <c r="AD245" s="1" t="s">
        <v>773</v>
      </c>
      <c r="AE245" s="1" t="s">
        <v>8783</v>
      </c>
    </row>
    <row r="246" spans="1:73" ht="13.5" customHeight="1">
      <c r="A246" s="2" t="str">
        <f t="shared" si="7"/>
        <v>1687_각북면_326</v>
      </c>
      <c r="B246" s="1">
        <v>1687</v>
      </c>
      <c r="C246" s="1" t="s">
        <v>11423</v>
      </c>
      <c r="D246" s="1" t="s">
        <v>11426</v>
      </c>
      <c r="E246" s="1">
        <v>245</v>
      </c>
      <c r="F246" s="1">
        <v>2</v>
      </c>
      <c r="G246" s="1" t="s">
        <v>13556</v>
      </c>
      <c r="H246" s="1" t="s">
        <v>6469</v>
      </c>
      <c r="I246" s="1">
        <v>2</v>
      </c>
      <c r="L246" s="1">
        <v>1</v>
      </c>
      <c r="M246" s="1" t="s">
        <v>12810</v>
      </c>
      <c r="N246" s="1" t="s">
        <v>12811</v>
      </c>
      <c r="S246" s="1" t="s">
        <v>63</v>
      </c>
      <c r="T246" s="1" t="s">
        <v>6596</v>
      </c>
      <c r="Y246" s="1" t="s">
        <v>13561</v>
      </c>
      <c r="Z246" s="1" t="s">
        <v>11810</v>
      </c>
      <c r="AC246" s="1">
        <v>10</v>
      </c>
      <c r="AD246" s="1" t="s">
        <v>212</v>
      </c>
      <c r="AE246" s="1" t="s">
        <v>8778</v>
      </c>
    </row>
    <row r="247" spans="1:73" ht="13.5" customHeight="1">
      <c r="A247" s="2" t="str">
        <f t="shared" si="7"/>
        <v>1687_각북면_326</v>
      </c>
      <c r="B247" s="1">
        <v>1687</v>
      </c>
      <c r="C247" s="1" t="s">
        <v>11423</v>
      </c>
      <c r="D247" s="1" t="s">
        <v>11426</v>
      </c>
      <c r="E247" s="1">
        <v>246</v>
      </c>
      <c r="F247" s="1">
        <v>2</v>
      </c>
      <c r="G247" s="1" t="s">
        <v>13556</v>
      </c>
      <c r="H247" s="1" t="s">
        <v>6469</v>
      </c>
      <c r="I247" s="1">
        <v>2</v>
      </c>
      <c r="L247" s="1">
        <v>2</v>
      </c>
      <c r="M247" s="1" t="s">
        <v>775</v>
      </c>
      <c r="N247" s="1" t="s">
        <v>8652</v>
      </c>
      <c r="T247" s="1" t="s">
        <v>11527</v>
      </c>
      <c r="U247" s="1" t="s">
        <v>774</v>
      </c>
      <c r="V247" s="1" t="s">
        <v>6955</v>
      </c>
      <c r="Y247" s="1" t="s">
        <v>775</v>
      </c>
      <c r="Z247" s="1" t="s">
        <v>8652</v>
      </c>
      <c r="AC247" s="1">
        <v>53</v>
      </c>
      <c r="AD247" s="1" t="s">
        <v>681</v>
      </c>
      <c r="AE247" s="1" t="s">
        <v>8795</v>
      </c>
      <c r="AJ247" s="1" t="s">
        <v>17</v>
      </c>
      <c r="AK247" s="1" t="s">
        <v>8918</v>
      </c>
      <c r="AL247" s="1" t="s">
        <v>227</v>
      </c>
      <c r="AM247" s="1" t="s">
        <v>8859</v>
      </c>
      <c r="AT247" s="1" t="s">
        <v>121</v>
      </c>
      <c r="AU247" s="1" t="s">
        <v>6667</v>
      </c>
      <c r="AV247" s="1" t="s">
        <v>776</v>
      </c>
      <c r="AW247" s="1" t="s">
        <v>9773</v>
      </c>
      <c r="BB247" s="1" t="s">
        <v>182</v>
      </c>
      <c r="BC247" s="1" t="s">
        <v>12214</v>
      </c>
      <c r="BD247" s="1" t="s">
        <v>777</v>
      </c>
      <c r="BE247" s="1" t="s">
        <v>8677</v>
      </c>
      <c r="BG247" s="1" t="s">
        <v>121</v>
      </c>
      <c r="BH247" s="1" t="s">
        <v>6667</v>
      </c>
      <c r="BI247" s="1" t="s">
        <v>778</v>
      </c>
      <c r="BJ247" s="1" t="s">
        <v>10393</v>
      </c>
      <c r="BK247" s="1" t="s">
        <v>121</v>
      </c>
      <c r="BL247" s="1" t="s">
        <v>6667</v>
      </c>
      <c r="BM247" s="1" t="s">
        <v>779</v>
      </c>
      <c r="BN247" s="1" t="s">
        <v>10746</v>
      </c>
      <c r="BO247" s="1" t="s">
        <v>44</v>
      </c>
      <c r="BP247" s="1" t="s">
        <v>6728</v>
      </c>
      <c r="BQ247" s="1" t="s">
        <v>780</v>
      </c>
      <c r="BR247" s="1" t="s">
        <v>12440</v>
      </c>
      <c r="BS247" s="1" t="s">
        <v>41</v>
      </c>
      <c r="BT247" s="1" t="s">
        <v>11911</v>
      </c>
    </row>
    <row r="248" spans="1:73" ht="13.5" customHeight="1">
      <c r="A248" s="2" t="str">
        <f t="shared" si="7"/>
        <v>1687_각북면_326</v>
      </c>
      <c r="B248" s="1">
        <v>1687</v>
      </c>
      <c r="C248" s="1" t="s">
        <v>11423</v>
      </c>
      <c r="D248" s="1" t="s">
        <v>11426</v>
      </c>
      <c r="E248" s="1">
        <v>247</v>
      </c>
      <c r="F248" s="1">
        <v>2</v>
      </c>
      <c r="G248" s="1" t="s">
        <v>13556</v>
      </c>
      <c r="H248" s="1" t="s">
        <v>6469</v>
      </c>
      <c r="I248" s="1">
        <v>2</v>
      </c>
      <c r="L248" s="1">
        <v>2</v>
      </c>
      <c r="M248" s="1" t="s">
        <v>775</v>
      </c>
      <c r="N248" s="1" t="s">
        <v>8652</v>
      </c>
      <c r="S248" s="1" t="s">
        <v>67</v>
      </c>
      <c r="T248" s="1" t="s">
        <v>6597</v>
      </c>
      <c r="U248" s="1" t="s">
        <v>781</v>
      </c>
      <c r="V248" s="1" t="s">
        <v>11660</v>
      </c>
      <c r="Y248" s="1" t="s">
        <v>782</v>
      </c>
      <c r="Z248" s="1" t="s">
        <v>8651</v>
      </c>
      <c r="AC248" s="1">
        <v>18</v>
      </c>
      <c r="AD248" s="1" t="s">
        <v>302</v>
      </c>
      <c r="AE248" s="1" t="s">
        <v>8785</v>
      </c>
      <c r="BU248" s="1" t="s">
        <v>783</v>
      </c>
    </row>
    <row r="249" spans="1:73" ht="13.5" customHeight="1">
      <c r="A249" s="2" t="str">
        <f t="shared" si="7"/>
        <v>1687_각북면_326</v>
      </c>
      <c r="B249" s="1">
        <v>1687</v>
      </c>
      <c r="C249" s="1" t="s">
        <v>11423</v>
      </c>
      <c r="D249" s="1" t="s">
        <v>11426</v>
      </c>
      <c r="E249" s="1">
        <v>248</v>
      </c>
      <c r="F249" s="1">
        <v>2</v>
      </c>
      <c r="G249" s="1" t="s">
        <v>13556</v>
      </c>
      <c r="H249" s="1" t="s">
        <v>6469</v>
      </c>
      <c r="I249" s="1">
        <v>2</v>
      </c>
      <c r="L249" s="1">
        <v>2</v>
      </c>
      <c r="M249" s="1" t="s">
        <v>775</v>
      </c>
      <c r="N249" s="1" t="s">
        <v>8652</v>
      </c>
      <c r="S249" s="1" t="s">
        <v>329</v>
      </c>
      <c r="T249" s="1" t="s">
        <v>6594</v>
      </c>
      <c r="U249" s="1" t="s">
        <v>50</v>
      </c>
      <c r="V249" s="1" t="s">
        <v>11472</v>
      </c>
      <c r="W249" s="1" t="s">
        <v>167</v>
      </c>
      <c r="X249" s="1" t="s">
        <v>8644</v>
      </c>
      <c r="Y249" s="1" t="s">
        <v>784</v>
      </c>
      <c r="Z249" s="1" t="s">
        <v>7273</v>
      </c>
      <c r="AC249" s="1">
        <v>21</v>
      </c>
      <c r="AD249" s="1" t="s">
        <v>264</v>
      </c>
      <c r="AE249" s="1" t="s">
        <v>8750</v>
      </c>
      <c r="AF249" s="1" t="s">
        <v>156</v>
      </c>
      <c r="AG249" s="1" t="s">
        <v>8798</v>
      </c>
      <c r="AJ249" s="1" t="s">
        <v>17</v>
      </c>
      <c r="AK249" s="1" t="s">
        <v>8918</v>
      </c>
      <c r="AL249" s="1" t="s">
        <v>87</v>
      </c>
      <c r="AM249" s="1" t="s">
        <v>8880</v>
      </c>
    </row>
    <row r="250" spans="1:73" ht="13.5" customHeight="1">
      <c r="A250" s="2" t="str">
        <f t="shared" si="7"/>
        <v>1687_각북면_326</v>
      </c>
      <c r="B250" s="1">
        <v>1687</v>
      </c>
      <c r="C250" s="1" t="s">
        <v>11423</v>
      </c>
      <c r="D250" s="1" t="s">
        <v>11426</v>
      </c>
      <c r="E250" s="1">
        <v>249</v>
      </c>
      <c r="F250" s="1">
        <v>2</v>
      </c>
      <c r="G250" s="1" t="s">
        <v>13556</v>
      </c>
      <c r="H250" s="1" t="s">
        <v>6469</v>
      </c>
      <c r="I250" s="1">
        <v>2</v>
      </c>
      <c r="L250" s="1">
        <v>3</v>
      </c>
      <c r="M250" s="1" t="s">
        <v>12812</v>
      </c>
      <c r="N250" s="1" t="s">
        <v>12813</v>
      </c>
      <c r="T250" s="1" t="s">
        <v>11527</v>
      </c>
      <c r="U250" s="1" t="s">
        <v>785</v>
      </c>
      <c r="V250" s="1" t="s">
        <v>6954</v>
      </c>
      <c r="W250" s="1" t="s">
        <v>167</v>
      </c>
      <c r="X250" s="1" t="s">
        <v>8644</v>
      </c>
      <c r="Y250" s="1" t="s">
        <v>786</v>
      </c>
      <c r="Z250" s="1" t="s">
        <v>8369</v>
      </c>
      <c r="AC250" s="1">
        <v>60</v>
      </c>
      <c r="AD250" s="1" t="s">
        <v>96</v>
      </c>
      <c r="AE250" s="1" t="s">
        <v>8792</v>
      </c>
      <c r="AJ250" s="1" t="s">
        <v>17</v>
      </c>
      <c r="AK250" s="1" t="s">
        <v>8918</v>
      </c>
      <c r="AL250" s="1" t="s">
        <v>489</v>
      </c>
      <c r="AM250" s="1" t="s">
        <v>8991</v>
      </c>
      <c r="AT250" s="1" t="s">
        <v>121</v>
      </c>
      <c r="AU250" s="1" t="s">
        <v>6667</v>
      </c>
      <c r="AV250" s="1" t="s">
        <v>787</v>
      </c>
      <c r="AW250" s="1" t="s">
        <v>9304</v>
      </c>
      <c r="BB250" s="1" t="s">
        <v>50</v>
      </c>
      <c r="BC250" s="1" t="s">
        <v>11472</v>
      </c>
      <c r="BD250" s="1" t="s">
        <v>788</v>
      </c>
      <c r="BE250" s="1" t="s">
        <v>12223</v>
      </c>
      <c r="BG250" s="1" t="s">
        <v>121</v>
      </c>
      <c r="BH250" s="1" t="s">
        <v>6667</v>
      </c>
      <c r="BI250" s="1" t="s">
        <v>789</v>
      </c>
      <c r="BJ250" s="1" t="s">
        <v>10392</v>
      </c>
      <c r="BK250" s="1" t="s">
        <v>121</v>
      </c>
      <c r="BL250" s="1" t="s">
        <v>6667</v>
      </c>
      <c r="BM250" s="1" t="s">
        <v>790</v>
      </c>
      <c r="BN250" s="1" t="s">
        <v>7161</v>
      </c>
      <c r="BO250" s="1" t="s">
        <v>44</v>
      </c>
      <c r="BP250" s="1" t="s">
        <v>6728</v>
      </c>
      <c r="BQ250" s="1" t="s">
        <v>791</v>
      </c>
      <c r="BR250" s="1" t="s">
        <v>9327</v>
      </c>
      <c r="BS250" s="1" t="s">
        <v>489</v>
      </c>
      <c r="BT250" s="1" t="s">
        <v>8991</v>
      </c>
    </row>
    <row r="251" spans="1:73" ht="13.5" customHeight="1">
      <c r="A251" s="2" t="str">
        <f t="shared" si="7"/>
        <v>1687_각북면_326</v>
      </c>
      <c r="B251" s="1">
        <v>1687</v>
      </c>
      <c r="C251" s="1" t="s">
        <v>11423</v>
      </c>
      <c r="D251" s="1" t="s">
        <v>11426</v>
      </c>
      <c r="E251" s="1">
        <v>250</v>
      </c>
      <c r="F251" s="1">
        <v>2</v>
      </c>
      <c r="G251" s="1" t="s">
        <v>13556</v>
      </c>
      <c r="H251" s="1" t="s">
        <v>6469</v>
      </c>
      <c r="I251" s="1">
        <v>2</v>
      </c>
      <c r="L251" s="1">
        <v>3</v>
      </c>
      <c r="M251" s="1" t="s">
        <v>12812</v>
      </c>
      <c r="N251" s="1" t="s">
        <v>12813</v>
      </c>
      <c r="S251" s="1" t="s">
        <v>49</v>
      </c>
      <c r="T251" s="1" t="s">
        <v>4842</v>
      </c>
      <c r="U251" s="1" t="s">
        <v>115</v>
      </c>
      <c r="V251" s="1" t="s">
        <v>6665</v>
      </c>
      <c r="Y251" s="1" t="s">
        <v>116</v>
      </c>
      <c r="Z251" s="1" t="s">
        <v>7515</v>
      </c>
      <c r="AC251" s="1">
        <v>50</v>
      </c>
      <c r="AD251" s="1" t="s">
        <v>536</v>
      </c>
      <c r="AE251" s="1" t="s">
        <v>8446</v>
      </c>
      <c r="AJ251" s="1" t="s">
        <v>17</v>
      </c>
      <c r="AK251" s="1" t="s">
        <v>8918</v>
      </c>
      <c r="AL251" s="1" t="s">
        <v>489</v>
      </c>
      <c r="AM251" s="1" t="s">
        <v>8991</v>
      </c>
      <c r="AN251" s="1" t="s">
        <v>492</v>
      </c>
      <c r="AO251" s="1" t="s">
        <v>6594</v>
      </c>
      <c r="AP251" s="1" t="s">
        <v>119</v>
      </c>
      <c r="AQ251" s="1" t="s">
        <v>6694</v>
      </c>
      <c r="AR251" s="1" t="s">
        <v>6358</v>
      </c>
      <c r="AS251" s="1" t="s">
        <v>9163</v>
      </c>
      <c r="AT251" s="1" t="s">
        <v>121</v>
      </c>
      <c r="AU251" s="1" t="s">
        <v>6667</v>
      </c>
      <c r="AV251" s="1" t="s">
        <v>792</v>
      </c>
      <c r="AW251" s="1" t="s">
        <v>8512</v>
      </c>
      <c r="BB251" s="1" t="s">
        <v>171</v>
      </c>
      <c r="BC251" s="1" t="s">
        <v>6676</v>
      </c>
      <c r="BD251" s="1" t="s">
        <v>793</v>
      </c>
      <c r="BE251" s="1" t="s">
        <v>9982</v>
      </c>
      <c r="BG251" s="1" t="s">
        <v>121</v>
      </c>
      <c r="BH251" s="1" t="s">
        <v>6667</v>
      </c>
      <c r="BI251" s="1" t="s">
        <v>428</v>
      </c>
      <c r="BJ251" s="1" t="s">
        <v>9795</v>
      </c>
      <c r="BK251" s="1" t="s">
        <v>121</v>
      </c>
      <c r="BL251" s="1" t="s">
        <v>6667</v>
      </c>
      <c r="BM251" s="1" t="s">
        <v>794</v>
      </c>
      <c r="BN251" s="1" t="s">
        <v>10745</v>
      </c>
      <c r="BO251" s="1" t="s">
        <v>121</v>
      </c>
      <c r="BP251" s="1" t="s">
        <v>6667</v>
      </c>
      <c r="BQ251" s="1" t="s">
        <v>795</v>
      </c>
      <c r="BR251" s="1" t="s">
        <v>11210</v>
      </c>
      <c r="BS251" s="1" t="s">
        <v>796</v>
      </c>
      <c r="BT251" s="1" t="s">
        <v>11940</v>
      </c>
    </row>
    <row r="252" spans="1:73" ht="13.5" customHeight="1">
      <c r="A252" s="2" t="str">
        <f t="shared" si="7"/>
        <v>1687_각북면_326</v>
      </c>
      <c r="B252" s="1">
        <v>1687</v>
      </c>
      <c r="C252" s="1" t="s">
        <v>11423</v>
      </c>
      <c r="D252" s="1" t="s">
        <v>11426</v>
      </c>
      <c r="E252" s="1">
        <v>251</v>
      </c>
      <c r="F252" s="1">
        <v>2</v>
      </c>
      <c r="G252" s="1" t="s">
        <v>13556</v>
      </c>
      <c r="H252" s="1" t="s">
        <v>6469</v>
      </c>
      <c r="I252" s="1">
        <v>2</v>
      </c>
      <c r="L252" s="1">
        <v>3</v>
      </c>
      <c r="M252" s="1" t="s">
        <v>12812</v>
      </c>
      <c r="N252" s="1" t="s">
        <v>12813</v>
      </c>
      <c r="S252" s="1" t="s">
        <v>67</v>
      </c>
      <c r="T252" s="1" t="s">
        <v>6597</v>
      </c>
      <c r="U252" s="1" t="s">
        <v>797</v>
      </c>
      <c r="V252" s="1" t="s">
        <v>6737</v>
      </c>
      <c r="Y252" s="1" t="s">
        <v>798</v>
      </c>
      <c r="Z252" s="1" t="s">
        <v>8217</v>
      </c>
      <c r="AC252" s="1">
        <v>22</v>
      </c>
      <c r="AD252" s="1" t="s">
        <v>203</v>
      </c>
      <c r="AE252" s="1" t="s">
        <v>8760</v>
      </c>
    </row>
    <row r="253" spans="1:73" ht="13.5" customHeight="1">
      <c r="A253" s="2" t="str">
        <f t="shared" si="7"/>
        <v>1687_각북면_326</v>
      </c>
      <c r="B253" s="1">
        <v>1687</v>
      </c>
      <c r="C253" s="1" t="s">
        <v>11423</v>
      </c>
      <c r="D253" s="1" t="s">
        <v>11426</v>
      </c>
      <c r="E253" s="1">
        <v>252</v>
      </c>
      <c r="F253" s="1">
        <v>2</v>
      </c>
      <c r="G253" s="1" t="s">
        <v>13556</v>
      </c>
      <c r="H253" s="1" t="s">
        <v>6469</v>
      </c>
      <c r="I253" s="1">
        <v>2</v>
      </c>
      <c r="L253" s="1">
        <v>3</v>
      </c>
      <c r="M253" s="1" t="s">
        <v>12812</v>
      </c>
      <c r="N253" s="1" t="s">
        <v>12813</v>
      </c>
      <c r="S253" s="1" t="s">
        <v>329</v>
      </c>
      <c r="T253" s="1" t="s">
        <v>6594</v>
      </c>
      <c r="U253" s="1" t="s">
        <v>115</v>
      </c>
      <c r="V253" s="1" t="s">
        <v>6665</v>
      </c>
      <c r="Y253" s="1" t="s">
        <v>13562</v>
      </c>
      <c r="Z253" s="1" t="s">
        <v>11804</v>
      </c>
      <c r="AC253" s="1">
        <v>25</v>
      </c>
      <c r="AD253" s="1" t="s">
        <v>529</v>
      </c>
      <c r="AE253" s="1" t="s">
        <v>8769</v>
      </c>
      <c r="AF253" s="1" t="s">
        <v>156</v>
      </c>
      <c r="AG253" s="1" t="s">
        <v>8798</v>
      </c>
      <c r="AJ253" s="1" t="s">
        <v>17</v>
      </c>
      <c r="AK253" s="1" t="s">
        <v>8918</v>
      </c>
      <c r="AL253" s="1" t="s">
        <v>159</v>
      </c>
      <c r="AM253" s="1" t="s">
        <v>8879</v>
      </c>
    </row>
    <row r="254" spans="1:73" ht="13.5" customHeight="1">
      <c r="A254" s="2" t="str">
        <f t="shared" si="7"/>
        <v>1687_각북면_326</v>
      </c>
      <c r="B254" s="1">
        <v>1687</v>
      </c>
      <c r="C254" s="1" t="s">
        <v>11423</v>
      </c>
      <c r="D254" s="1" t="s">
        <v>11426</v>
      </c>
      <c r="E254" s="1">
        <v>253</v>
      </c>
      <c r="F254" s="1">
        <v>2</v>
      </c>
      <c r="G254" s="1" t="s">
        <v>13556</v>
      </c>
      <c r="H254" s="1" t="s">
        <v>6469</v>
      </c>
      <c r="I254" s="1">
        <v>2</v>
      </c>
      <c r="L254" s="1">
        <v>4</v>
      </c>
      <c r="M254" s="1" t="s">
        <v>799</v>
      </c>
      <c r="N254" s="1" t="s">
        <v>8650</v>
      </c>
      <c r="T254" s="1" t="s">
        <v>11527</v>
      </c>
      <c r="U254" s="1" t="s">
        <v>591</v>
      </c>
      <c r="V254" s="1" t="s">
        <v>6858</v>
      </c>
      <c r="Y254" s="1" t="s">
        <v>799</v>
      </c>
      <c r="Z254" s="1" t="s">
        <v>8650</v>
      </c>
      <c r="AC254" s="1">
        <v>34</v>
      </c>
      <c r="AD254" s="1" t="s">
        <v>207</v>
      </c>
      <c r="AE254" s="1" t="s">
        <v>8762</v>
      </c>
      <c r="AJ254" s="1" t="s">
        <v>17</v>
      </c>
      <c r="AK254" s="1" t="s">
        <v>8918</v>
      </c>
      <c r="AL254" s="1" t="s">
        <v>227</v>
      </c>
      <c r="AM254" s="1" t="s">
        <v>8859</v>
      </c>
      <c r="AN254" s="1" t="s">
        <v>158</v>
      </c>
      <c r="AO254" s="1" t="s">
        <v>8931</v>
      </c>
      <c r="AP254" s="1" t="s">
        <v>119</v>
      </c>
      <c r="AQ254" s="1" t="s">
        <v>6694</v>
      </c>
      <c r="AR254" s="1" t="s">
        <v>800</v>
      </c>
      <c r="AS254" s="1" t="s">
        <v>12065</v>
      </c>
      <c r="AT254" s="1" t="s">
        <v>801</v>
      </c>
      <c r="AU254" s="1" t="s">
        <v>6726</v>
      </c>
      <c r="AV254" s="1" t="s">
        <v>111</v>
      </c>
      <c r="AW254" s="1" t="s">
        <v>9594</v>
      </c>
      <c r="BB254" s="1" t="s">
        <v>171</v>
      </c>
      <c r="BC254" s="1" t="s">
        <v>6676</v>
      </c>
      <c r="BD254" s="1" t="s">
        <v>802</v>
      </c>
      <c r="BE254" s="1" t="s">
        <v>12238</v>
      </c>
      <c r="BG254" s="1" t="s">
        <v>803</v>
      </c>
      <c r="BH254" s="1" t="s">
        <v>10036</v>
      </c>
      <c r="BI254" s="1" t="s">
        <v>804</v>
      </c>
      <c r="BJ254" s="1" t="s">
        <v>9414</v>
      </c>
      <c r="BK254" s="1" t="s">
        <v>576</v>
      </c>
      <c r="BL254" s="1" t="s">
        <v>10042</v>
      </c>
      <c r="BM254" s="1" t="s">
        <v>805</v>
      </c>
      <c r="BN254" s="1" t="s">
        <v>10738</v>
      </c>
      <c r="BO254" s="1" t="s">
        <v>121</v>
      </c>
      <c r="BP254" s="1" t="s">
        <v>6667</v>
      </c>
      <c r="BQ254" s="1" t="s">
        <v>749</v>
      </c>
      <c r="BR254" s="1" t="s">
        <v>12546</v>
      </c>
      <c r="BS254" s="1" t="s">
        <v>53</v>
      </c>
      <c r="BT254" s="1" t="s">
        <v>8954</v>
      </c>
    </row>
    <row r="255" spans="1:73" ht="13.5" customHeight="1">
      <c r="A255" s="2" t="str">
        <f t="shared" si="7"/>
        <v>1687_각북면_326</v>
      </c>
      <c r="B255" s="1">
        <v>1687</v>
      </c>
      <c r="C255" s="1" t="s">
        <v>11423</v>
      </c>
      <c r="D255" s="1" t="s">
        <v>11426</v>
      </c>
      <c r="E255" s="1">
        <v>254</v>
      </c>
      <c r="F255" s="1">
        <v>2</v>
      </c>
      <c r="G255" s="1" t="s">
        <v>13556</v>
      </c>
      <c r="H255" s="1" t="s">
        <v>6469</v>
      </c>
      <c r="I255" s="1">
        <v>2</v>
      </c>
      <c r="L255" s="1">
        <v>4</v>
      </c>
      <c r="M255" s="1" t="s">
        <v>799</v>
      </c>
      <c r="N255" s="1" t="s">
        <v>8650</v>
      </c>
      <c r="S255" s="1" t="s">
        <v>49</v>
      </c>
      <c r="T255" s="1" t="s">
        <v>4842</v>
      </c>
      <c r="U255" s="1" t="s">
        <v>50</v>
      </c>
      <c r="V255" s="1" t="s">
        <v>11472</v>
      </c>
      <c r="W255" s="1" t="s">
        <v>167</v>
      </c>
      <c r="X255" s="1" t="s">
        <v>8644</v>
      </c>
      <c r="Y255" s="1" t="s">
        <v>806</v>
      </c>
      <c r="Z255" s="1" t="s">
        <v>8649</v>
      </c>
      <c r="AC255" s="1">
        <v>45</v>
      </c>
      <c r="AD255" s="1" t="s">
        <v>141</v>
      </c>
      <c r="AE255" s="1" t="s">
        <v>8758</v>
      </c>
      <c r="AJ255" s="1" t="s">
        <v>17</v>
      </c>
      <c r="AK255" s="1" t="s">
        <v>8918</v>
      </c>
      <c r="AL255" s="1" t="s">
        <v>227</v>
      </c>
      <c r="AM255" s="1" t="s">
        <v>8859</v>
      </c>
      <c r="AT255" s="1" t="s">
        <v>44</v>
      </c>
      <c r="AU255" s="1" t="s">
        <v>6728</v>
      </c>
      <c r="AV255" s="1" t="s">
        <v>807</v>
      </c>
      <c r="AW255" s="1" t="s">
        <v>9532</v>
      </c>
      <c r="BG255" s="1" t="s">
        <v>44</v>
      </c>
      <c r="BH255" s="1" t="s">
        <v>6728</v>
      </c>
      <c r="BI255" s="1" t="s">
        <v>808</v>
      </c>
      <c r="BJ255" s="1" t="s">
        <v>10391</v>
      </c>
      <c r="BK255" s="1" t="s">
        <v>44</v>
      </c>
      <c r="BL255" s="1" t="s">
        <v>6728</v>
      </c>
      <c r="BM255" s="1" t="s">
        <v>809</v>
      </c>
      <c r="BN255" s="1" t="s">
        <v>10198</v>
      </c>
      <c r="BO255" s="1" t="s">
        <v>44</v>
      </c>
      <c r="BP255" s="1" t="s">
        <v>6728</v>
      </c>
      <c r="BQ255" s="1" t="s">
        <v>810</v>
      </c>
      <c r="BR255" s="1" t="s">
        <v>12633</v>
      </c>
      <c r="BS255" s="1" t="s">
        <v>227</v>
      </c>
      <c r="BT255" s="1" t="s">
        <v>8859</v>
      </c>
    </row>
    <row r="256" spans="1:73" ht="13.5" customHeight="1">
      <c r="A256" s="2" t="str">
        <f t="shared" si="7"/>
        <v>1687_각북면_326</v>
      </c>
      <c r="B256" s="1">
        <v>1687</v>
      </c>
      <c r="C256" s="1" t="s">
        <v>11423</v>
      </c>
      <c r="D256" s="1" t="s">
        <v>11426</v>
      </c>
      <c r="E256" s="1">
        <v>255</v>
      </c>
      <c r="F256" s="1">
        <v>2</v>
      </c>
      <c r="G256" s="1" t="s">
        <v>13556</v>
      </c>
      <c r="H256" s="1" t="s">
        <v>6469</v>
      </c>
      <c r="I256" s="1">
        <v>2</v>
      </c>
      <c r="L256" s="1">
        <v>4</v>
      </c>
      <c r="M256" s="1" t="s">
        <v>799</v>
      </c>
      <c r="N256" s="1" t="s">
        <v>8650</v>
      </c>
      <c r="S256" s="1" t="s">
        <v>134</v>
      </c>
      <c r="T256" s="1" t="s">
        <v>6598</v>
      </c>
      <c r="Y256" s="1" t="s">
        <v>811</v>
      </c>
      <c r="Z256" s="1" t="s">
        <v>7935</v>
      </c>
      <c r="AC256" s="1">
        <v>14</v>
      </c>
      <c r="AD256" s="1" t="s">
        <v>248</v>
      </c>
      <c r="AE256" s="1" t="s">
        <v>8745</v>
      </c>
    </row>
    <row r="257" spans="1:72" ht="13.5" customHeight="1">
      <c r="A257" s="2" t="str">
        <f t="shared" si="7"/>
        <v>1687_각북면_326</v>
      </c>
      <c r="B257" s="1">
        <v>1687</v>
      </c>
      <c r="C257" s="1" t="s">
        <v>11423</v>
      </c>
      <c r="D257" s="1" t="s">
        <v>11426</v>
      </c>
      <c r="E257" s="1">
        <v>256</v>
      </c>
      <c r="F257" s="1">
        <v>2</v>
      </c>
      <c r="G257" s="1" t="s">
        <v>13556</v>
      </c>
      <c r="H257" s="1" t="s">
        <v>6469</v>
      </c>
      <c r="I257" s="1">
        <v>2</v>
      </c>
      <c r="L257" s="1">
        <v>4</v>
      </c>
      <c r="M257" s="1" t="s">
        <v>799</v>
      </c>
      <c r="N257" s="1" t="s">
        <v>8650</v>
      </c>
      <c r="S257" s="1" t="s">
        <v>63</v>
      </c>
      <c r="T257" s="1" t="s">
        <v>6596</v>
      </c>
      <c r="Y257" s="1" t="s">
        <v>812</v>
      </c>
      <c r="Z257" s="1" t="s">
        <v>7150</v>
      </c>
      <c r="AC257" s="1">
        <v>10</v>
      </c>
      <c r="AD257" s="1" t="s">
        <v>212</v>
      </c>
      <c r="AE257" s="1" t="s">
        <v>8778</v>
      </c>
    </row>
    <row r="258" spans="1:72" ht="13.5" customHeight="1">
      <c r="A258" s="2" t="str">
        <f t="shared" si="7"/>
        <v>1687_각북면_326</v>
      </c>
      <c r="B258" s="1">
        <v>1687</v>
      </c>
      <c r="C258" s="1" t="s">
        <v>11423</v>
      </c>
      <c r="D258" s="1" t="s">
        <v>11426</v>
      </c>
      <c r="E258" s="1">
        <v>257</v>
      </c>
      <c r="F258" s="1">
        <v>2</v>
      </c>
      <c r="G258" s="1" t="s">
        <v>13556</v>
      </c>
      <c r="H258" s="1" t="s">
        <v>6469</v>
      </c>
      <c r="I258" s="1">
        <v>2</v>
      </c>
      <c r="L258" s="1">
        <v>4</v>
      </c>
      <c r="M258" s="1" t="s">
        <v>799</v>
      </c>
      <c r="N258" s="1" t="s">
        <v>8650</v>
      </c>
      <c r="S258" s="1" t="s">
        <v>72</v>
      </c>
      <c r="T258" s="1" t="s">
        <v>6595</v>
      </c>
      <c r="Y258" s="1" t="s">
        <v>813</v>
      </c>
      <c r="Z258" s="1" t="s">
        <v>7183</v>
      </c>
      <c r="AC258" s="1">
        <v>2</v>
      </c>
      <c r="AD258" s="1" t="s">
        <v>168</v>
      </c>
      <c r="AE258" s="1" t="s">
        <v>6664</v>
      </c>
      <c r="AF258" s="1" t="s">
        <v>156</v>
      </c>
      <c r="AG258" s="1" t="s">
        <v>8798</v>
      </c>
    </row>
    <row r="259" spans="1:72" ht="13.5" customHeight="1">
      <c r="A259" s="2" t="str">
        <f t="shared" si="7"/>
        <v>1687_각북면_326</v>
      </c>
      <c r="B259" s="1">
        <v>1687</v>
      </c>
      <c r="C259" s="1" t="s">
        <v>11423</v>
      </c>
      <c r="D259" s="1" t="s">
        <v>11426</v>
      </c>
      <c r="E259" s="1">
        <v>258</v>
      </c>
      <c r="F259" s="1">
        <v>2</v>
      </c>
      <c r="G259" s="1" t="s">
        <v>13556</v>
      </c>
      <c r="H259" s="1" t="s">
        <v>6469</v>
      </c>
      <c r="I259" s="1">
        <v>2</v>
      </c>
      <c r="L259" s="1">
        <v>5</v>
      </c>
      <c r="M259" s="1" t="s">
        <v>12814</v>
      </c>
      <c r="N259" s="1" t="s">
        <v>10154</v>
      </c>
      <c r="T259" s="1" t="s">
        <v>11527</v>
      </c>
      <c r="U259" s="1" t="s">
        <v>814</v>
      </c>
      <c r="V259" s="1" t="s">
        <v>11553</v>
      </c>
      <c r="W259" s="1" t="s">
        <v>51</v>
      </c>
      <c r="X259" s="1" t="s">
        <v>6986</v>
      </c>
      <c r="Y259" s="1" t="s">
        <v>815</v>
      </c>
      <c r="Z259" s="1" t="s">
        <v>6990</v>
      </c>
      <c r="AC259" s="1">
        <v>35</v>
      </c>
      <c r="AD259" s="1" t="s">
        <v>340</v>
      </c>
      <c r="AE259" s="1" t="s">
        <v>8753</v>
      </c>
      <c r="AJ259" s="1" t="s">
        <v>17</v>
      </c>
      <c r="AK259" s="1" t="s">
        <v>8918</v>
      </c>
      <c r="AL259" s="1" t="s">
        <v>53</v>
      </c>
      <c r="AM259" s="1" t="s">
        <v>8954</v>
      </c>
      <c r="AT259" s="1" t="s">
        <v>186</v>
      </c>
      <c r="AU259" s="1" t="s">
        <v>12111</v>
      </c>
      <c r="AV259" s="1" t="s">
        <v>816</v>
      </c>
      <c r="AW259" s="1" t="s">
        <v>11481</v>
      </c>
      <c r="BB259" s="1" t="s">
        <v>182</v>
      </c>
      <c r="BC259" s="1" t="s">
        <v>12214</v>
      </c>
      <c r="BD259" s="1" t="s">
        <v>817</v>
      </c>
      <c r="BE259" s="1" t="s">
        <v>8643</v>
      </c>
      <c r="BG259" s="1" t="s">
        <v>121</v>
      </c>
      <c r="BH259" s="1" t="s">
        <v>6667</v>
      </c>
      <c r="BI259" s="1" t="s">
        <v>749</v>
      </c>
      <c r="BJ259" s="1" t="s">
        <v>12297</v>
      </c>
      <c r="BK259" s="1" t="s">
        <v>121</v>
      </c>
      <c r="BL259" s="1" t="s">
        <v>6667</v>
      </c>
      <c r="BM259" s="1" t="s">
        <v>752</v>
      </c>
      <c r="BN259" s="1" t="s">
        <v>8273</v>
      </c>
      <c r="BO259" s="1" t="s">
        <v>121</v>
      </c>
      <c r="BP259" s="1" t="s">
        <v>6667</v>
      </c>
      <c r="BQ259" s="1" t="s">
        <v>818</v>
      </c>
      <c r="BR259" s="1" t="s">
        <v>7704</v>
      </c>
      <c r="BS259" s="1" t="s">
        <v>239</v>
      </c>
      <c r="BT259" s="1" t="s">
        <v>8877</v>
      </c>
    </row>
    <row r="260" spans="1:72" ht="13.5" customHeight="1">
      <c r="A260" s="2" t="str">
        <f t="shared" si="7"/>
        <v>1687_각북면_326</v>
      </c>
      <c r="B260" s="1">
        <v>1687</v>
      </c>
      <c r="C260" s="1" t="s">
        <v>11423</v>
      </c>
      <c r="D260" s="1" t="s">
        <v>11426</v>
      </c>
      <c r="E260" s="1">
        <v>259</v>
      </c>
      <c r="F260" s="1">
        <v>2</v>
      </c>
      <c r="G260" s="1" t="s">
        <v>13556</v>
      </c>
      <c r="H260" s="1" t="s">
        <v>6469</v>
      </c>
      <c r="I260" s="1">
        <v>2</v>
      </c>
      <c r="L260" s="1">
        <v>5</v>
      </c>
      <c r="M260" s="1" t="s">
        <v>12814</v>
      </c>
      <c r="N260" s="1" t="s">
        <v>10154</v>
      </c>
      <c r="S260" s="1" t="s">
        <v>49</v>
      </c>
      <c r="T260" s="1" t="s">
        <v>4842</v>
      </c>
      <c r="U260" s="1" t="s">
        <v>115</v>
      </c>
      <c r="V260" s="1" t="s">
        <v>6665</v>
      </c>
      <c r="Y260" s="1" t="s">
        <v>819</v>
      </c>
      <c r="Z260" s="1" t="s">
        <v>8357</v>
      </c>
      <c r="AC260" s="1">
        <v>40</v>
      </c>
      <c r="AD260" s="1" t="s">
        <v>189</v>
      </c>
      <c r="AE260" s="1" t="s">
        <v>8767</v>
      </c>
      <c r="AJ260" s="1" t="s">
        <v>17</v>
      </c>
      <c r="AK260" s="1" t="s">
        <v>8918</v>
      </c>
      <c r="AL260" s="1" t="s">
        <v>489</v>
      </c>
      <c r="AM260" s="1" t="s">
        <v>8991</v>
      </c>
      <c r="AN260" s="1" t="s">
        <v>118</v>
      </c>
      <c r="AO260" s="1" t="s">
        <v>8999</v>
      </c>
      <c r="AP260" s="1" t="s">
        <v>119</v>
      </c>
      <c r="AQ260" s="1" t="s">
        <v>6694</v>
      </c>
      <c r="AR260" s="1" t="s">
        <v>820</v>
      </c>
      <c r="AS260" s="1" t="s">
        <v>12019</v>
      </c>
      <c r="AV260" s="1" t="s">
        <v>821</v>
      </c>
      <c r="AW260" s="1" t="s">
        <v>9623</v>
      </c>
      <c r="BB260" s="1" t="s">
        <v>171</v>
      </c>
      <c r="BC260" s="1" t="s">
        <v>6676</v>
      </c>
      <c r="BD260" s="1" t="s">
        <v>175</v>
      </c>
      <c r="BE260" s="1" t="s">
        <v>7292</v>
      </c>
      <c r="BG260" s="1" t="s">
        <v>121</v>
      </c>
      <c r="BH260" s="1" t="s">
        <v>6667</v>
      </c>
      <c r="BI260" s="1" t="s">
        <v>822</v>
      </c>
      <c r="BJ260" s="1" t="s">
        <v>10390</v>
      </c>
      <c r="BK260" s="1" t="s">
        <v>121</v>
      </c>
      <c r="BL260" s="1" t="s">
        <v>6667</v>
      </c>
      <c r="BM260" s="1" t="s">
        <v>823</v>
      </c>
      <c r="BN260" s="1" t="s">
        <v>12370</v>
      </c>
      <c r="BO260" s="1" t="s">
        <v>121</v>
      </c>
      <c r="BP260" s="1" t="s">
        <v>6667</v>
      </c>
      <c r="BQ260" s="1" t="s">
        <v>824</v>
      </c>
      <c r="BR260" s="1" t="s">
        <v>11209</v>
      </c>
      <c r="BS260" s="1" t="s">
        <v>227</v>
      </c>
      <c r="BT260" s="1" t="s">
        <v>8859</v>
      </c>
    </row>
    <row r="261" spans="1:72" ht="13.5" customHeight="1">
      <c r="A261" s="2" t="str">
        <f t="shared" si="7"/>
        <v>1687_각북면_326</v>
      </c>
      <c r="B261" s="1">
        <v>1687</v>
      </c>
      <c r="C261" s="1" t="s">
        <v>11423</v>
      </c>
      <c r="D261" s="1" t="s">
        <v>11426</v>
      </c>
      <c r="E261" s="1">
        <v>260</v>
      </c>
      <c r="F261" s="1">
        <v>2</v>
      </c>
      <c r="G261" s="1" t="s">
        <v>13556</v>
      </c>
      <c r="H261" s="1" t="s">
        <v>6469</v>
      </c>
      <c r="I261" s="1">
        <v>2</v>
      </c>
      <c r="L261" s="1">
        <v>5</v>
      </c>
      <c r="M261" s="1" t="s">
        <v>12814</v>
      </c>
      <c r="N261" s="1" t="s">
        <v>10154</v>
      </c>
      <c r="S261" s="1" t="s">
        <v>67</v>
      </c>
      <c r="T261" s="1" t="s">
        <v>6597</v>
      </c>
      <c r="U261" s="1" t="s">
        <v>825</v>
      </c>
      <c r="V261" s="1" t="s">
        <v>6866</v>
      </c>
      <c r="Y261" s="1" t="s">
        <v>826</v>
      </c>
      <c r="Z261" s="1" t="s">
        <v>8648</v>
      </c>
      <c r="AC261" s="1">
        <v>14</v>
      </c>
      <c r="AD261" s="1" t="s">
        <v>248</v>
      </c>
      <c r="AE261" s="1" t="s">
        <v>8745</v>
      </c>
    </row>
    <row r="262" spans="1:72" ht="13.5" customHeight="1">
      <c r="A262" s="2" t="str">
        <f t="shared" si="7"/>
        <v>1687_각북면_326</v>
      </c>
      <c r="B262" s="1">
        <v>1687</v>
      </c>
      <c r="C262" s="1" t="s">
        <v>11423</v>
      </c>
      <c r="D262" s="1" t="s">
        <v>11426</v>
      </c>
      <c r="E262" s="1">
        <v>261</v>
      </c>
      <c r="F262" s="1">
        <v>2</v>
      </c>
      <c r="G262" s="1" t="s">
        <v>13556</v>
      </c>
      <c r="H262" s="1" t="s">
        <v>6469</v>
      </c>
      <c r="I262" s="1">
        <v>2</v>
      </c>
      <c r="L262" s="1">
        <v>5</v>
      </c>
      <c r="M262" s="1" t="s">
        <v>12814</v>
      </c>
      <c r="N262" s="1" t="s">
        <v>10154</v>
      </c>
      <c r="S262" s="1" t="s">
        <v>134</v>
      </c>
      <c r="T262" s="1" t="s">
        <v>6598</v>
      </c>
      <c r="Y262" s="1" t="s">
        <v>246</v>
      </c>
      <c r="Z262" s="1" t="s">
        <v>7492</v>
      </c>
      <c r="AF262" s="1" t="s">
        <v>827</v>
      </c>
      <c r="AG262" s="1" t="s">
        <v>8849</v>
      </c>
    </row>
    <row r="263" spans="1:72" ht="13.5" customHeight="1">
      <c r="A263" s="2" t="str">
        <f t="shared" si="7"/>
        <v>1687_각북면_326</v>
      </c>
      <c r="B263" s="1">
        <v>1687</v>
      </c>
      <c r="C263" s="1" t="s">
        <v>11423</v>
      </c>
      <c r="D263" s="1" t="s">
        <v>11426</v>
      </c>
      <c r="E263" s="1">
        <v>262</v>
      </c>
      <c r="F263" s="1">
        <v>2</v>
      </c>
      <c r="G263" s="1" t="s">
        <v>13556</v>
      </c>
      <c r="H263" s="1" t="s">
        <v>6469</v>
      </c>
      <c r="I263" s="1">
        <v>2</v>
      </c>
      <c r="L263" s="1">
        <v>5</v>
      </c>
      <c r="M263" s="1" t="s">
        <v>12814</v>
      </c>
      <c r="N263" s="1" t="s">
        <v>10154</v>
      </c>
      <c r="S263" s="1" t="s">
        <v>63</v>
      </c>
      <c r="T263" s="1" t="s">
        <v>6596</v>
      </c>
      <c r="Y263" s="1" t="s">
        <v>828</v>
      </c>
      <c r="Z263" s="1" t="s">
        <v>8323</v>
      </c>
      <c r="AC263" s="1">
        <v>5</v>
      </c>
      <c r="AD263" s="1" t="s">
        <v>76</v>
      </c>
      <c r="AE263" s="1" t="s">
        <v>8744</v>
      </c>
    </row>
    <row r="264" spans="1:72" ht="13.5" customHeight="1">
      <c r="A264" s="2" t="str">
        <f t="shared" si="7"/>
        <v>1687_각북면_326</v>
      </c>
      <c r="B264" s="1">
        <v>1687</v>
      </c>
      <c r="C264" s="1" t="s">
        <v>11423</v>
      </c>
      <c r="D264" s="1" t="s">
        <v>11426</v>
      </c>
      <c r="E264" s="1">
        <v>263</v>
      </c>
      <c r="F264" s="1">
        <v>2</v>
      </c>
      <c r="G264" s="1" t="s">
        <v>13556</v>
      </c>
      <c r="H264" s="1" t="s">
        <v>6469</v>
      </c>
      <c r="I264" s="1">
        <v>3</v>
      </c>
      <c r="J264" s="1" t="s">
        <v>829</v>
      </c>
      <c r="K264" s="1" t="s">
        <v>6571</v>
      </c>
      <c r="L264" s="1">
        <v>1</v>
      </c>
      <c r="M264" s="1" t="s">
        <v>830</v>
      </c>
      <c r="N264" s="1" t="s">
        <v>7752</v>
      </c>
      <c r="T264" s="1" t="s">
        <v>11527</v>
      </c>
      <c r="U264" s="1" t="s">
        <v>591</v>
      </c>
      <c r="V264" s="1" t="s">
        <v>6858</v>
      </c>
      <c r="Y264" s="1" t="s">
        <v>830</v>
      </c>
      <c r="Z264" s="1" t="s">
        <v>7752</v>
      </c>
      <c r="AC264" s="1">
        <v>30</v>
      </c>
      <c r="AD264" s="1" t="s">
        <v>606</v>
      </c>
      <c r="AE264" s="1" t="s">
        <v>7034</v>
      </c>
      <c r="AJ264" s="1" t="s">
        <v>17</v>
      </c>
      <c r="AK264" s="1" t="s">
        <v>8918</v>
      </c>
      <c r="AL264" s="1" t="s">
        <v>81</v>
      </c>
      <c r="AM264" s="1" t="s">
        <v>8927</v>
      </c>
      <c r="AN264" s="1" t="s">
        <v>766</v>
      </c>
      <c r="AO264" s="1" t="s">
        <v>8922</v>
      </c>
      <c r="AP264" s="1" t="s">
        <v>119</v>
      </c>
      <c r="AQ264" s="1" t="s">
        <v>6694</v>
      </c>
      <c r="AR264" s="1" t="s">
        <v>831</v>
      </c>
      <c r="AS264" s="1" t="s">
        <v>12067</v>
      </c>
      <c r="AT264" s="1" t="s">
        <v>121</v>
      </c>
      <c r="AU264" s="1" t="s">
        <v>6667</v>
      </c>
      <c r="AV264" s="1" t="s">
        <v>832</v>
      </c>
      <c r="AW264" s="1" t="s">
        <v>8028</v>
      </c>
      <c r="BB264" s="1" t="s">
        <v>50</v>
      </c>
      <c r="BC264" s="1" t="s">
        <v>11472</v>
      </c>
      <c r="BD264" s="1" t="s">
        <v>833</v>
      </c>
      <c r="BE264" s="1" t="s">
        <v>9981</v>
      </c>
      <c r="BG264" s="1" t="s">
        <v>121</v>
      </c>
      <c r="BH264" s="1" t="s">
        <v>6667</v>
      </c>
      <c r="BI264" s="1" t="s">
        <v>834</v>
      </c>
      <c r="BJ264" s="1" t="s">
        <v>7475</v>
      </c>
      <c r="BK264" s="1" t="s">
        <v>121</v>
      </c>
      <c r="BL264" s="1" t="s">
        <v>6667</v>
      </c>
      <c r="BM264" s="1" t="s">
        <v>835</v>
      </c>
      <c r="BN264" s="1" t="s">
        <v>10744</v>
      </c>
      <c r="BO264" s="1" t="s">
        <v>44</v>
      </c>
      <c r="BP264" s="1" t="s">
        <v>6728</v>
      </c>
      <c r="BQ264" s="1" t="s">
        <v>836</v>
      </c>
      <c r="BR264" s="1" t="s">
        <v>11208</v>
      </c>
      <c r="BS264" s="1" t="s">
        <v>41</v>
      </c>
      <c r="BT264" s="1" t="s">
        <v>11911</v>
      </c>
    </row>
    <row r="265" spans="1:72" ht="13.5" customHeight="1">
      <c r="A265" s="2" t="str">
        <f t="shared" si="7"/>
        <v>1687_각북면_326</v>
      </c>
      <c r="B265" s="1">
        <v>1687</v>
      </c>
      <c r="C265" s="1" t="s">
        <v>11423</v>
      </c>
      <c r="D265" s="1" t="s">
        <v>11426</v>
      </c>
      <c r="E265" s="1">
        <v>264</v>
      </c>
      <c r="F265" s="1">
        <v>2</v>
      </c>
      <c r="G265" s="1" t="s">
        <v>13556</v>
      </c>
      <c r="H265" s="1" t="s">
        <v>6469</v>
      </c>
      <c r="I265" s="1">
        <v>3</v>
      </c>
      <c r="L265" s="1">
        <v>1</v>
      </c>
      <c r="M265" s="1" t="s">
        <v>830</v>
      </c>
      <c r="N265" s="1" t="s">
        <v>7752</v>
      </c>
      <c r="S265" s="1" t="s">
        <v>49</v>
      </c>
      <c r="T265" s="1" t="s">
        <v>4842</v>
      </c>
      <c r="U265" s="1" t="s">
        <v>50</v>
      </c>
      <c r="V265" s="1" t="s">
        <v>11472</v>
      </c>
      <c r="W265" s="1" t="s">
        <v>152</v>
      </c>
      <c r="X265" s="1" t="s">
        <v>6978</v>
      </c>
      <c r="Y265" s="1" t="s">
        <v>837</v>
      </c>
      <c r="Z265" s="1" t="s">
        <v>8647</v>
      </c>
      <c r="AC265" s="1">
        <v>29</v>
      </c>
      <c r="AD265" s="1" t="s">
        <v>238</v>
      </c>
      <c r="AE265" s="1" t="s">
        <v>8751</v>
      </c>
      <c r="AJ265" s="1" t="s">
        <v>17</v>
      </c>
      <c r="AK265" s="1" t="s">
        <v>8918</v>
      </c>
      <c r="AL265" s="1" t="s">
        <v>81</v>
      </c>
      <c r="AM265" s="1" t="s">
        <v>8927</v>
      </c>
      <c r="AT265" s="1" t="s">
        <v>373</v>
      </c>
      <c r="AU265" s="1" t="s">
        <v>6687</v>
      </c>
      <c r="AV265" s="1" t="s">
        <v>838</v>
      </c>
      <c r="AW265" s="1" t="s">
        <v>9772</v>
      </c>
      <c r="BG265" s="1" t="s">
        <v>373</v>
      </c>
      <c r="BH265" s="1" t="s">
        <v>6687</v>
      </c>
      <c r="BI265" s="1" t="s">
        <v>839</v>
      </c>
      <c r="BJ265" s="1" t="s">
        <v>10389</v>
      </c>
      <c r="BK265" s="1" t="s">
        <v>373</v>
      </c>
      <c r="BL265" s="1" t="s">
        <v>6687</v>
      </c>
      <c r="BM265" s="1" t="s">
        <v>840</v>
      </c>
      <c r="BN265" s="1" t="s">
        <v>10743</v>
      </c>
      <c r="BO265" s="1" t="s">
        <v>44</v>
      </c>
      <c r="BP265" s="1" t="s">
        <v>6728</v>
      </c>
      <c r="BQ265" s="1" t="s">
        <v>841</v>
      </c>
      <c r="BR265" s="1" t="s">
        <v>12472</v>
      </c>
      <c r="BS265" s="1" t="s">
        <v>574</v>
      </c>
      <c r="BT265" s="1" t="s">
        <v>12718</v>
      </c>
    </row>
    <row r="266" spans="1:72" ht="13.5" customHeight="1">
      <c r="A266" s="2" t="str">
        <f t="shared" si="7"/>
        <v>1687_각북면_326</v>
      </c>
      <c r="B266" s="1">
        <v>1687</v>
      </c>
      <c r="C266" s="1" t="s">
        <v>11423</v>
      </c>
      <c r="D266" s="1" t="s">
        <v>11426</v>
      </c>
      <c r="E266" s="1">
        <v>265</v>
      </c>
      <c r="F266" s="1">
        <v>2</v>
      </c>
      <c r="G266" s="1" t="s">
        <v>13556</v>
      </c>
      <c r="H266" s="1" t="s">
        <v>6469</v>
      </c>
      <c r="I266" s="1">
        <v>3</v>
      </c>
      <c r="L266" s="1">
        <v>1</v>
      </c>
      <c r="M266" s="1" t="s">
        <v>830</v>
      </c>
      <c r="N266" s="1" t="s">
        <v>7752</v>
      </c>
      <c r="S266" s="1" t="s">
        <v>200</v>
      </c>
      <c r="T266" s="1" t="s">
        <v>11584</v>
      </c>
      <c r="U266" s="1" t="s">
        <v>842</v>
      </c>
      <c r="V266" s="1" t="s">
        <v>6662</v>
      </c>
      <c r="Y266" s="1" t="s">
        <v>832</v>
      </c>
      <c r="Z266" s="1" t="s">
        <v>8028</v>
      </c>
      <c r="AC266" s="1">
        <v>52</v>
      </c>
      <c r="AD266" s="1" t="s">
        <v>230</v>
      </c>
      <c r="AE266" s="1" t="s">
        <v>8790</v>
      </c>
    </row>
    <row r="267" spans="1:72" ht="13.5" customHeight="1">
      <c r="A267" s="2" t="str">
        <f t="shared" si="7"/>
        <v>1687_각북면_326</v>
      </c>
      <c r="B267" s="1">
        <v>1687</v>
      </c>
      <c r="C267" s="1" t="s">
        <v>11423</v>
      </c>
      <c r="D267" s="1" t="s">
        <v>11426</v>
      </c>
      <c r="E267" s="1">
        <v>266</v>
      </c>
      <c r="F267" s="1">
        <v>2</v>
      </c>
      <c r="G267" s="1" t="s">
        <v>13556</v>
      </c>
      <c r="H267" s="1" t="s">
        <v>6469</v>
      </c>
      <c r="I267" s="1">
        <v>3</v>
      </c>
      <c r="L267" s="1">
        <v>1</v>
      </c>
      <c r="M267" s="1" t="s">
        <v>830</v>
      </c>
      <c r="N267" s="1" t="s">
        <v>7752</v>
      </c>
      <c r="S267" s="1" t="s">
        <v>60</v>
      </c>
      <c r="T267" s="1" t="s">
        <v>6604</v>
      </c>
      <c r="W267" s="1" t="s">
        <v>843</v>
      </c>
      <c r="X267" s="1" t="s">
        <v>6988</v>
      </c>
      <c r="Y267" s="1" t="s">
        <v>844</v>
      </c>
      <c r="Z267" s="1" t="s">
        <v>7832</v>
      </c>
      <c r="AC267" s="1">
        <v>50</v>
      </c>
      <c r="AD267" s="1" t="s">
        <v>536</v>
      </c>
      <c r="AE267" s="1" t="s">
        <v>8446</v>
      </c>
    </row>
    <row r="268" spans="1:72" ht="13.5" customHeight="1">
      <c r="A268" s="2" t="str">
        <f t="shared" si="7"/>
        <v>1687_각북면_326</v>
      </c>
      <c r="B268" s="1">
        <v>1687</v>
      </c>
      <c r="C268" s="1" t="s">
        <v>11423</v>
      </c>
      <c r="D268" s="1" t="s">
        <v>11426</v>
      </c>
      <c r="E268" s="1">
        <v>267</v>
      </c>
      <c r="F268" s="1">
        <v>2</v>
      </c>
      <c r="G268" s="1" t="s">
        <v>13556</v>
      </c>
      <c r="H268" s="1" t="s">
        <v>6469</v>
      </c>
      <c r="I268" s="1">
        <v>3</v>
      </c>
      <c r="L268" s="1">
        <v>1</v>
      </c>
      <c r="M268" s="1" t="s">
        <v>830</v>
      </c>
      <c r="N268" s="1" t="s">
        <v>7752</v>
      </c>
      <c r="S268" s="1" t="s">
        <v>845</v>
      </c>
      <c r="T268" s="1" t="s">
        <v>6645</v>
      </c>
      <c r="Y268" s="1" t="s">
        <v>846</v>
      </c>
      <c r="Z268" s="1" t="s">
        <v>11838</v>
      </c>
      <c r="AC268" s="1">
        <v>64</v>
      </c>
    </row>
    <row r="269" spans="1:72" ht="13.5" customHeight="1">
      <c r="A269" s="2" t="str">
        <f t="shared" si="7"/>
        <v>1687_각북면_326</v>
      </c>
      <c r="B269" s="1">
        <v>1687</v>
      </c>
      <c r="C269" s="1" t="s">
        <v>11423</v>
      </c>
      <c r="D269" s="1" t="s">
        <v>11426</v>
      </c>
      <c r="E269" s="1">
        <v>268</v>
      </c>
      <c r="F269" s="1">
        <v>2</v>
      </c>
      <c r="G269" s="1" t="s">
        <v>13556</v>
      </c>
      <c r="H269" s="1" t="s">
        <v>6469</v>
      </c>
      <c r="I269" s="1">
        <v>3</v>
      </c>
      <c r="L269" s="1">
        <v>1</v>
      </c>
      <c r="M269" s="1" t="s">
        <v>830</v>
      </c>
      <c r="N269" s="1" t="s">
        <v>7752</v>
      </c>
      <c r="S269" s="1" t="s">
        <v>72</v>
      </c>
      <c r="T269" s="1" t="s">
        <v>6595</v>
      </c>
      <c r="Y269" s="1" t="s">
        <v>847</v>
      </c>
      <c r="Z269" s="1" t="s">
        <v>7610</v>
      </c>
      <c r="AC269" s="1">
        <v>5</v>
      </c>
      <c r="AD269" s="1" t="s">
        <v>76</v>
      </c>
      <c r="AE269" s="1" t="s">
        <v>8744</v>
      </c>
    </row>
    <row r="270" spans="1:72" ht="13.5" customHeight="1">
      <c r="A270" s="2" t="str">
        <f t="shared" ref="A270:A301" si="8">HYPERLINK("http://kyu.snu.ac.kr/sdhj/index.jsp?type=hj/GK14817_00IH_0001_0327.jpg","1687_각북면_327")</f>
        <v>1687_각북면_327</v>
      </c>
      <c r="B270" s="1">
        <v>1687</v>
      </c>
      <c r="C270" s="1" t="s">
        <v>11423</v>
      </c>
      <c r="D270" s="1" t="s">
        <v>11426</v>
      </c>
      <c r="E270" s="1">
        <v>269</v>
      </c>
      <c r="F270" s="1">
        <v>2</v>
      </c>
      <c r="G270" s="1" t="s">
        <v>13556</v>
      </c>
      <c r="H270" s="1" t="s">
        <v>6469</v>
      </c>
      <c r="I270" s="1">
        <v>3</v>
      </c>
      <c r="L270" s="1">
        <v>2</v>
      </c>
      <c r="M270" s="1" t="s">
        <v>12815</v>
      </c>
      <c r="N270" s="1" t="s">
        <v>12816</v>
      </c>
      <c r="T270" s="1" t="s">
        <v>11527</v>
      </c>
      <c r="U270" s="1" t="s">
        <v>848</v>
      </c>
      <c r="V270" s="1" t="s">
        <v>6850</v>
      </c>
      <c r="W270" s="1" t="s">
        <v>38</v>
      </c>
      <c r="X270" s="1" t="s">
        <v>11733</v>
      </c>
      <c r="Y270" s="1" t="s">
        <v>849</v>
      </c>
      <c r="Z270" s="1" t="s">
        <v>8646</v>
      </c>
      <c r="AC270" s="1">
        <v>36</v>
      </c>
      <c r="AD270" s="1" t="s">
        <v>52</v>
      </c>
      <c r="AE270" s="1" t="s">
        <v>8766</v>
      </c>
      <c r="AJ270" s="1" t="s">
        <v>17</v>
      </c>
      <c r="AK270" s="1" t="s">
        <v>8918</v>
      </c>
      <c r="AL270" s="1" t="s">
        <v>158</v>
      </c>
      <c r="AM270" s="1" t="s">
        <v>8931</v>
      </c>
      <c r="AT270" s="1" t="s">
        <v>42</v>
      </c>
      <c r="AU270" s="1" t="s">
        <v>6735</v>
      </c>
      <c r="AV270" s="1" t="s">
        <v>850</v>
      </c>
      <c r="AW270" s="1" t="s">
        <v>8456</v>
      </c>
      <c r="BG270" s="1" t="s">
        <v>44</v>
      </c>
      <c r="BH270" s="1" t="s">
        <v>6728</v>
      </c>
      <c r="BI270" s="1" t="s">
        <v>851</v>
      </c>
      <c r="BJ270" s="1" t="s">
        <v>10388</v>
      </c>
      <c r="BK270" s="1" t="s">
        <v>44</v>
      </c>
      <c r="BL270" s="1" t="s">
        <v>6728</v>
      </c>
      <c r="BM270" s="1" t="s">
        <v>852</v>
      </c>
      <c r="BN270" s="1" t="s">
        <v>7185</v>
      </c>
      <c r="BO270" s="1" t="s">
        <v>44</v>
      </c>
      <c r="BP270" s="1" t="s">
        <v>6728</v>
      </c>
      <c r="BQ270" s="1" t="s">
        <v>853</v>
      </c>
      <c r="BR270" s="1" t="s">
        <v>11207</v>
      </c>
      <c r="BS270" s="1" t="s">
        <v>109</v>
      </c>
      <c r="BT270" s="1" t="s">
        <v>8937</v>
      </c>
    </row>
    <row r="271" spans="1:72" ht="13.5" customHeight="1">
      <c r="A271" s="2" t="str">
        <f t="shared" si="8"/>
        <v>1687_각북면_327</v>
      </c>
      <c r="B271" s="1">
        <v>1687</v>
      </c>
      <c r="C271" s="1" t="s">
        <v>11423</v>
      </c>
      <c r="D271" s="1" t="s">
        <v>11426</v>
      </c>
      <c r="E271" s="1">
        <v>270</v>
      </c>
      <c r="F271" s="1">
        <v>2</v>
      </c>
      <c r="G271" s="1" t="s">
        <v>13556</v>
      </c>
      <c r="H271" s="1" t="s">
        <v>6469</v>
      </c>
      <c r="I271" s="1">
        <v>3</v>
      </c>
      <c r="L271" s="1">
        <v>2</v>
      </c>
      <c r="M271" s="1" t="s">
        <v>12815</v>
      </c>
      <c r="N271" s="1" t="s">
        <v>12816</v>
      </c>
      <c r="S271" s="1" t="s">
        <v>49</v>
      </c>
      <c r="T271" s="1" t="s">
        <v>4842</v>
      </c>
      <c r="U271" s="1" t="s">
        <v>50</v>
      </c>
      <c r="V271" s="1" t="s">
        <v>11472</v>
      </c>
      <c r="W271" s="1" t="s">
        <v>330</v>
      </c>
      <c r="X271" s="1" t="s">
        <v>6985</v>
      </c>
      <c r="Y271" s="1" t="s">
        <v>140</v>
      </c>
      <c r="Z271" s="1" t="s">
        <v>7100</v>
      </c>
      <c r="AC271" s="1" t="s">
        <v>11862</v>
      </c>
      <c r="AD271" s="1" t="s">
        <v>606</v>
      </c>
      <c r="AE271" s="1" t="s">
        <v>7034</v>
      </c>
      <c r="AJ271" s="1" t="s">
        <v>17</v>
      </c>
      <c r="AK271" s="1" t="s">
        <v>8918</v>
      </c>
      <c r="AL271" s="1" t="s">
        <v>402</v>
      </c>
      <c r="AM271" s="1" t="s">
        <v>8995</v>
      </c>
      <c r="AT271" s="1" t="s">
        <v>44</v>
      </c>
      <c r="AU271" s="1" t="s">
        <v>6728</v>
      </c>
      <c r="AV271" s="1" t="s">
        <v>403</v>
      </c>
      <c r="AW271" s="1" t="s">
        <v>9771</v>
      </c>
      <c r="BG271" s="1" t="s">
        <v>44</v>
      </c>
      <c r="BH271" s="1" t="s">
        <v>6728</v>
      </c>
      <c r="BI271" s="1" t="s">
        <v>404</v>
      </c>
      <c r="BJ271" s="1" t="s">
        <v>9715</v>
      </c>
      <c r="BK271" s="1" t="s">
        <v>44</v>
      </c>
      <c r="BL271" s="1" t="s">
        <v>6728</v>
      </c>
      <c r="BM271" s="1" t="s">
        <v>854</v>
      </c>
      <c r="BN271" s="1" t="s">
        <v>10742</v>
      </c>
      <c r="BO271" s="1" t="s">
        <v>44</v>
      </c>
      <c r="BP271" s="1" t="s">
        <v>6728</v>
      </c>
      <c r="BQ271" s="1" t="s">
        <v>406</v>
      </c>
      <c r="BR271" s="1" t="s">
        <v>11206</v>
      </c>
      <c r="BS271" s="1" t="s">
        <v>402</v>
      </c>
      <c r="BT271" s="1" t="s">
        <v>8995</v>
      </c>
    </row>
    <row r="272" spans="1:72" ht="13.5" customHeight="1">
      <c r="A272" s="2" t="str">
        <f t="shared" si="8"/>
        <v>1687_각북면_327</v>
      </c>
      <c r="B272" s="1">
        <v>1687</v>
      </c>
      <c r="C272" s="1" t="s">
        <v>11423</v>
      </c>
      <c r="D272" s="1" t="s">
        <v>11426</v>
      </c>
      <c r="E272" s="1">
        <v>271</v>
      </c>
      <c r="F272" s="1">
        <v>2</v>
      </c>
      <c r="G272" s="1" t="s">
        <v>13556</v>
      </c>
      <c r="H272" s="1" t="s">
        <v>6469</v>
      </c>
      <c r="I272" s="1">
        <v>3</v>
      </c>
      <c r="L272" s="1">
        <v>2</v>
      </c>
      <c r="M272" s="1" t="s">
        <v>12815</v>
      </c>
      <c r="N272" s="1" t="s">
        <v>12816</v>
      </c>
      <c r="S272" s="1" t="s">
        <v>200</v>
      </c>
      <c r="T272" s="1" t="s">
        <v>11584</v>
      </c>
      <c r="U272" s="1" t="s">
        <v>214</v>
      </c>
      <c r="V272" s="1" t="s">
        <v>11496</v>
      </c>
      <c r="Y272" s="1" t="s">
        <v>850</v>
      </c>
      <c r="Z272" s="1" t="s">
        <v>8456</v>
      </c>
      <c r="AC272" s="1">
        <v>72</v>
      </c>
      <c r="AD272" s="1" t="s">
        <v>135</v>
      </c>
      <c r="AE272" s="1" t="s">
        <v>8742</v>
      </c>
    </row>
    <row r="273" spans="1:73" ht="13.5" customHeight="1">
      <c r="A273" s="2" t="str">
        <f t="shared" si="8"/>
        <v>1687_각북면_327</v>
      </c>
      <c r="B273" s="1">
        <v>1687</v>
      </c>
      <c r="C273" s="1" t="s">
        <v>11423</v>
      </c>
      <c r="D273" s="1" t="s">
        <v>11426</v>
      </c>
      <c r="E273" s="1">
        <v>272</v>
      </c>
      <c r="F273" s="1">
        <v>2</v>
      </c>
      <c r="G273" s="1" t="s">
        <v>13556</v>
      </c>
      <c r="H273" s="1" t="s">
        <v>6469</v>
      </c>
      <c r="I273" s="1">
        <v>3</v>
      </c>
      <c r="L273" s="1">
        <v>2</v>
      </c>
      <c r="M273" s="1" t="s">
        <v>12815</v>
      </c>
      <c r="N273" s="1" t="s">
        <v>12816</v>
      </c>
      <c r="S273" s="1" t="s">
        <v>63</v>
      </c>
      <c r="T273" s="1" t="s">
        <v>6596</v>
      </c>
      <c r="Y273" s="1" t="s">
        <v>855</v>
      </c>
      <c r="Z273" s="1" t="s">
        <v>7340</v>
      </c>
      <c r="AC273" s="1">
        <v>14</v>
      </c>
      <c r="AD273" s="1" t="s">
        <v>248</v>
      </c>
      <c r="AE273" s="1" t="s">
        <v>8745</v>
      </c>
    </row>
    <row r="274" spans="1:73" ht="13.5" customHeight="1">
      <c r="A274" s="2" t="str">
        <f t="shared" si="8"/>
        <v>1687_각북면_327</v>
      </c>
      <c r="B274" s="1">
        <v>1687</v>
      </c>
      <c r="C274" s="1" t="s">
        <v>11423</v>
      </c>
      <c r="D274" s="1" t="s">
        <v>11426</v>
      </c>
      <c r="E274" s="1">
        <v>273</v>
      </c>
      <c r="F274" s="1">
        <v>2</v>
      </c>
      <c r="G274" s="1" t="s">
        <v>13556</v>
      </c>
      <c r="H274" s="1" t="s">
        <v>6469</v>
      </c>
      <c r="I274" s="1">
        <v>3</v>
      </c>
      <c r="L274" s="1">
        <v>2</v>
      </c>
      <c r="M274" s="1" t="s">
        <v>12815</v>
      </c>
      <c r="N274" s="1" t="s">
        <v>12816</v>
      </c>
      <c r="S274" s="1" t="s">
        <v>63</v>
      </c>
      <c r="T274" s="1" t="s">
        <v>6596</v>
      </c>
      <c r="Y274" s="1" t="s">
        <v>856</v>
      </c>
      <c r="Z274" s="1" t="s">
        <v>8645</v>
      </c>
      <c r="AC274" s="1">
        <v>6</v>
      </c>
      <c r="AD274" s="1" t="s">
        <v>217</v>
      </c>
      <c r="AE274" s="1" t="s">
        <v>8765</v>
      </c>
    </row>
    <row r="275" spans="1:73" ht="13.5" customHeight="1">
      <c r="A275" s="2" t="str">
        <f t="shared" si="8"/>
        <v>1687_각북면_327</v>
      </c>
      <c r="B275" s="1">
        <v>1687</v>
      </c>
      <c r="C275" s="1" t="s">
        <v>11423</v>
      </c>
      <c r="D275" s="1" t="s">
        <v>11426</v>
      </c>
      <c r="E275" s="1">
        <v>274</v>
      </c>
      <c r="F275" s="1">
        <v>2</v>
      </c>
      <c r="G275" s="1" t="s">
        <v>13556</v>
      </c>
      <c r="H275" s="1" t="s">
        <v>6469</v>
      </c>
      <c r="I275" s="1">
        <v>3</v>
      </c>
      <c r="L275" s="1">
        <v>2</v>
      </c>
      <c r="M275" s="1" t="s">
        <v>12815</v>
      </c>
      <c r="N275" s="1" t="s">
        <v>12816</v>
      </c>
      <c r="S275" s="1" t="s">
        <v>72</v>
      </c>
      <c r="T275" s="1" t="s">
        <v>6595</v>
      </c>
      <c r="Y275" s="1" t="s">
        <v>857</v>
      </c>
      <c r="Z275" s="1" t="s">
        <v>8181</v>
      </c>
      <c r="AC275" s="1">
        <v>1</v>
      </c>
      <c r="AD275" s="1" t="s">
        <v>274</v>
      </c>
      <c r="AE275" s="1" t="s">
        <v>8770</v>
      </c>
      <c r="AF275" s="1" t="s">
        <v>156</v>
      </c>
      <c r="AG275" s="1" t="s">
        <v>8798</v>
      </c>
    </row>
    <row r="276" spans="1:73" ht="13.5" customHeight="1">
      <c r="A276" s="2" t="str">
        <f t="shared" si="8"/>
        <v>1687_각북면_327</v>
      </c>
      <c r="B276" s="1">
        <v>1687</v>
      </c>
      <c r="C276" s="1" t="s">
        <v>11423</v>
      </c>
      <c r="D276" s="1" t="s">
        <v>11426</v>
      </c>
      <c r="E276" s="1">
        <v>275</v>
      </c>
      <c r="F276" s="1">
        <v>2</v>
      </c>
      <c r="G276" s="1" t="s">
        <v>13556</v>
      </c>
      <c r="H276" s="1" t="s">
        <v>6469</v>
      </c>
      <c r="I276" s="1">
        <v>3</v>
      </c>
      <c r="L276" s="1">
        <v>3</v>
      </c>
      <c r="M276" s="1" t="s">
        <v>12817</v>
      </c>
      <c r="N276" s="1" t="s">
        <v>8641</v>
      </c>
      <c r="T276" s="1" t="s">
        <v>11527</v>
      </c>
      <c r="U276" s="1" t="s">
        <v>121</v>
      </c>
      <c r="V276" s="1" t="s">
        <v>6667</v>
      </c>
      <c r="W276" s="1" t="s">
        <v>51</v>
      </c>
      <c r="X276" s="1" t="s">
        <v>6986</v>
      </c>
      <c r="Y276" s="1" t="s">
        <v>858</v>
      </c>
      <c r="Z276" s="1" t="s">
        <v>8644</v>
      </c>
      <c r="AC276" s="1">
        <v>71</v>
      </c>
      <c r="AD276" s="1" t="s">
        <v>71</v>
      </c>
      <c r="AE276" s="1" t="s">
        <v>8756</v>
      </c>
      <c r="AJ276" s="1" t="s">
        <v>17</v>
      </c>
      <c r="AK276" s="1" t="s">
        <v>8918</v>
      </c>
      <c r="AL276" s="1" t="s">
        <v>53</v>
      </c>
      <c r="AM276" s="1" t="s">
        <v>8954</v>
      </c>
      <c r="AN276" s="1" t="s">
        <v>158</v>
      </c>
      <c r="AO276" s="1" t="s">
        <v>8931</v>
      </c>
      <c r="AP276" s="1" t="s">
        <v>119</v>
      </c>
      <c r="AQ276" s="1" t="s">
        <v>6694</v>
      </c>
      <c r="AR276" s="1" t="s">
        <v>800</v>
      </c>
      <c r="AS276" s="1" t="s">
        <v>12065</v>
      </c>
      <c r="AT276" s="1" t="s">
        <v>121</v>
      </c>
      <c r="AU276" s="1" t="s">
        <v>6667</v>
      </c>
      <c r="AV276" s="1" t="s">
        <v>749</v>
      </c>
      <c r="AW276" s="1" t="s">
        <v>9770</v>
      </c>
      <c r="BB276" s="1" t="s">
        <v>50</v>
      </c>
      <c r="BC276" s="1" t="s">
        <v>11472</v>
      </c>
      <c r="BD276" s="1" t="s">
        <v>859</v>
      </c>
      <c r="BE276" s="1" t="s">
        <v>11781</v>
      </c>
      <c r="BG276" s="1" t="s">
        <v>121</v>
      </c>
      <c r="BH276" s="1" t="s">
        <v>6667</v>
      </c>
      <c r="BI276" s="1" t="s">
        <v>752</v>
      </c>
      <c r="BJ276" s="1" t="s">
        <v>8273</v>
      </c>
      <c r="BK276" s="1" t="s">
        <v>121</v>
      </c>
      <c r="BL276" s="1" t="s">
        <v>6667</v>
      </c>
      <c r="BM276" s="1" t="s">
        <v>860</v>
      </c>
      <c r="BN276" s="1" t="s">
        <v>10741</v>
      </c>
      <c r="BO276" s="1" t="s">
        <v>121</v>
      </c>
      <c r="BP276" s="1" t="s">
        <v>6667</v>
      </c>
      <c r="BQ276" s="1" t="s">
        <v>861</v>
      </c>
      <c r="BR276" s="1" t="s">
        <v>10230</v>
      </c>
      <c r="BS276" s="1" t="s">
        <v>41</v>
      </c>
      <c r="BT276" s="1" t="s">
        <v>11911</v>
      </c>
    </row>
    <row r="277" spans="1:73" ht="13.5" customHeight="1">
      <c r="A277" s="2" t="str">
        <f t="shared" si="8"/>
        <v>1687_각북면_327</v>
      </c>
      <c r="B277" s="1">
        <v>1687</v>
      </c>
      <c r="C277" s="1" t="s">
        <v>11423</v>
      </c>
      <c r="D277" s="1" t="s">
        <v>11426</v>
      </c>
      <c r="E277" s="1">
        <v>276</v>
      </c>
      <c r="F277" s="1">
        <v>2</v>
      </c>
      <c r="G277" s="1" t="s">
        <v>13556</v>
      </c>
      <c r="H277" s="1" t="s">
        <v>6469</v>
      </c>
      <c r="I277" s="1">
        <v>3</v>
      </c>
      <c r="L277" s="1">
        <v>3</v>
      </c>
      <c r="M277" s="1" t="s">
        <v>12817</v>
      </c>
      <c r="N277" s="1" t="s">
        <v>8641</v>
      </c>
      <c r="S277" s="1" t="s">
        <v>49</v>
      </c>
      <c r="T277" s="1" t="s">
        <v>4842</v>
      </c>
      <c r="U277" s="1" t="s">
        <v>862</v>
      </c>
      <c r="V277" s="1" t="s">
        <v>11650</v>
      </c>
      <c r="Y277" s="1" t="s">
        <v>817</v>
      </c>
      <c r="Z277" s="1" t="s">
        <v>8643</v>
      </c>
      <c r="AC277" s="1">
        <v>63</v>
      </c>
      <c r="AD277" s="1" t="s">
        <v>138</v>
      </c>
      <c r="AE277" s="1" t="s">
        <v>8754</v>
      </c>
      <c r="AJ277" s="1" t="s">
        <v>17</v>
      </c>
      <c r="AK277" s="1" t="s">
        <v>8918</v>
      </c>
      <c r="AL277" s="1" t="s">
        <v>59</v>
      </c>
      <c r="AM277" s="1" t="s">
        <v>8921</v>
      </c>
      <c r="AT277" s="1" t="s">
        <v>121</v>
      </c>
      <c r="AU277" s="1" t="s">
        <v>6667</v>
      </c>
      <c r="AV277" s="1" t="s">
        <v>863</v>
      </c>
      <c r="AW277" s="1" t="s">
        <v>7704</v>
      </c>
      <c r="BB277" s="1" t="s">
        <v>182</v>
      </c>
      <c r="BC277" s="1" t="s">
        <v>12214</v>
      </c>
      <c r="BD277" s="1" t="s">
        <v>864</v>
      </c>
      <c r="BE277" s="1" t="s">
        <v>9880</v>
      </c>
      <c r="BG277" s="1" t="s">
        <v>121</v>
      </c>
      <c r="BH277" s="1" t="s">
        <v>6667</v>
      </c>
      <c r="BI277" s="1" t="s">
        <v>865</v>
      </c>
      <c r="BJ277" s="1" t="s">
        <v>10182</v>
      </c>
      <c r="BK277" s="1" t="s">
        <v>121</v>
      </c>
      <c r="BL277" s="1" t="s">
        <v>6667</v>
      </c>
      <c r="BM277" s="1" t="s">
        <v>866</v>
      </c>
      <c r="BN277" s="1" t="s">
        <v>8226</v>
      </c>
      <c r="BO277" s="1" t="s">
        <v>121</v>
      </c>
      <c r="BP277" s="1" t="s">
        <v>6667</v>
      </c>
      <c r="BQ277" s="1" t="s">
        <v>867</v>
      </c>
      <c r="BR277" s="1" t="s">
        <v>7428</v>
      </c>
      <c r="BS277" s="1" t="s">
        <v>227</v>
      </c>
      <c r="BT277" s="1" t="s">
        <v>8859</v>
      </c>
    </row>
    <row r="278" spans="1:73" ht="13.5" customHeight="1">
      <c r="A278" s="2" t="str">
        <f t="shared" si="8"/>
        <v>1687_각북면_327</v>
      </c>
      <c r="B278" s="1">
        <v>1687</v>
      </c>
      <c r="C278" s="1" t="s">
        <v>11423</v>
      </c>
      <c r="D278" s="1" t="s">
        <v>11426</v>
      </c>
      <c r="E278" s="1">
        <v>277</v>
      </c>
      <c r="F278" s="1">
        <v>2</v>
      </c>
      <c r="G278" s="1" t="s">
        <v>13556</v>
      </c>
      <c r="H278" s="1" t="s">
        <v>6469</v>
      </c>
      <c r="I278" s="1">
        <v>3</v>
      </c>
      <c r="L278" s="1">
        <v>3</v>
      </c>
      <c r="M278" s="1" t="s">
        <v>12817</v>
      </c>
      <c r="N278" s="1" t="s">
        <v>8641</v>
      </c>
      <c r="S278" s="1" t="s">
        <v>261</v>
      </c>
      <c r="T278" s="1" t="s">
        <v>6605</v>
      </c>
      <c r="U278" s="1" t="s">
        <v>50</v>
      </c>
      <c r="V278" s="1" t="s">
        <v>11472</v>
      </c>
      <c r="W278" s="1" t="s">
        <v>38</v>
      </c>
      <c r="X278" s="1" t="s">
        <v>11733</v>
      </c>
      <c r="Y278" s="1" t="s">
        <v>859</v>
      </c>
      <c r="Z278" s="1" t="s">
        <v>11781</v>
      </c>
      <c r="AF278" s="1" t="s">
        <v>326</v>
      </c>
      <c r="AG278" s="1" t="s">
        <v>8802</v>
      </c>
    </row>
    <row r="279" spans="1:73" ht="13.5" customHeight="1">
      <c r="A279" s="2" t="str">
        <f t="shared" si="8"/>
        <v>1687_각북면_327</v>
      </c>
      <c r="B279" s="1">
        <v>1687</v>
      </c>
      <c r="C279" s="1" t="s">
        <v>11423</v>
      </c>
      <c r="D279" s="1" t="s">
        <v>11426</v>
      </c>
      <c r="E279" s="1">
        <v>278</v>
      </c>
      <c r="F279" s="1">
        <v>2</v>
      </c>
      <c r="G279" s="1" t="s">
        <v>13556</v>
      </c>
      <c r="H279" s="1" t="s">
        <v>6469</v>
      </c>
      <c r="I279" s="1">
        <v>3</v>
      </c>
      <c r="L279" s="1">
        <v>3</v>
      </c>
      <c r="M279" s="1" t="s">
        <v>12817</v>
      </c>
      <c r="N279" s="1" t="s">
        <v>8641</v>
      </c>
      <c r="S279" s="1" t="s">
        <v>72</v>
      </c>
      <c r="T279" s="1" t="s">
        <v>6595</v>
      </c>
      <c r="U279" s="1" t="s">
        <v>591</v>
      </c>
      <c r="V279" s="1" t="s">
        <v>6858</v>
      </c>
      <c r="Y279" s="1" t="s">
        <v>442</v>
      </c>
      <c r="Z279" s="1" t="s">
        <v>442</v>
      </c>
      <c r="AC279" s="1">
        <v>16</v>
      </c>
      <c r="AD279" s="1" t="s">
        <v>552</v>
      </c>
      <c r="AE279" s="1" t="s">
        <v>8104</v>
      </c>
    </row>
    <row r="280" spans="1:73" ht="13.5" customHeight="1">
      <c r="A280" s="2" t="str">
        <f t="shared" si="8"/>
        <v>1687_각북면_327</v>
      </c>
      <c r="B280" s="1">
        <v>1687</v>
      </c>
      <c r="C280" s="1" t="s">
        <v>11423</v>
      </c>
      <c r="D280" s="1" t="s">
        <v>11426</v>
      </c>
      <c r="E280" s="1">
        <v>279</v>
      </c>
      <c r="F280" s="1">
        <v>2</v>
      </c>
      <c r="G280" s="1" t="s">
        <v>13556</v>
      </c>
      <c r="H280" s="1" t="s">
        <v>6469</v>
      </c>
      <c r="I280" s="1">
        <v>3</v>
      </c>
      <c r="L280" s="1">
        <v>3</v>
      </c>
      <c r="M280" s="1" t="s">
        <v>12817</v>
      </c>
      <c r="N280" s="1" t="s">
        <v>8641</v>
      </c>
      <c r="S280" s="1" t="s">
        <v>329</v>
      </c>
      <c r="T280" s="1" t="s">
        <v>6594</v>
      </c>
      <c r="U280" s="1" t="s">
        <v>50</v>
      </c>
      <c r="V280" s="1" t="s">
        <v>11472</v>
      </c>
      <c r="W280" s="1" t="s">
        <v>272</v>
      </c>
      <c r="X280" s="1" t="s">
        <v>6993</v>
      </c>
      <c r="Y280" s="1" t="s">
        <v>868</v>
      </c>
      <c r="Z280" s="1" t="s">
        <v>8642</v>
      </c>
      <c r="AC280" s="1">
        <v>29</v>
      </c>
      <c r="AD280" s="1" t="s">
        <v>606</v>
      </c>
      <c r="AE280" s="1" t="s">
        <v>7034</v>
      </c>
      <c r="AJ280" s="1" t="s">
        <v>17</v>
      </c>
      <c r="AK280" s="1" t="s">
        <v>8918</v>
      </c>
      <c r="AL280" s="1" t="s">
        <v>159</v>
      </c>
      <c r="AM280" s="1" t="s">
        <v>8879</v>
      </c>
    </row>
    <row r="281" spans="1:73" ht="13.5" customHeight="1">
      <c r="A281" s="2" t="str">
        <f t="shared" si="8"/>
        <v>1687_각북면_327</v>
      </c>
      <c r="B281" s="1">
        <v>1687</v>
      </c>
      <c r="C281" s="1" t="s">
        <v>11423</v>
      </c>
      <c r="D281" s="1" t="s">
        <v>11426</v>
      </c>
      <c r="E281" s="1">
        <v>280</v>
      </c>
      <c r="F281" s="1">
        <v>2</v>
      </c>
      <c r="G281" s="1" t="s">
        <v>13556</v>
      </c>
      <c r="H281" s="1" t="s">
        <v>6469</v>
      </c>
      <c r="I281" s="1">
        <v>3</v>
      </c>
      <c r="L281" s="1">
        <v>3</v>
      </c>
      <c r="M281" s="1" t="s">
        <v>12817</v>
      </c>
      <c r="N281" s="1" t="s">
        <v>8641</v>
      </c>
      <c r="S281" s="1" t="s">
        <v>869</v>
      </c>
      <c r="T281" s="1" t="s">
        <v>6599</v>
      </c>
      <c r="Y281" s="1" t="s">
        <v>664</v>
      </c>
      <c r="Z281" s="1" t="s">
        <v>7504</v>
      </c>
      <c r="AF281" s="1" t="s">
        <v>326</v>
      </c>
      <c r="AG281" s="1" t="s">
        <v>8802</v>
      </c>
    </row>
    <row r="282" spans="1:73" ht="13.5" customHeight="1">
      <c r="A282" s="2" t="str">
        <f t="shared" si="8"/>
        <v>1687_각북면_327</v>
      </c>
      <c r="B282" s="1">
        <v>1687</v>
      </c>
      <c r="C282" s="1" t="s">
        <v>11423</v>
      </c>
      <c r="D282" s="1" t="s">
        <v>11426</v>
      </c>
      <c r="E282" s="1">
        <v>281</v>
      </c>
      <c r="F282" s="1">
        <v>2</v>
      </c>
      <c r="G282" s="1" t="s">
        <v>13556</v>
      </c>
      <c r="H282" s="1" t="s">
        <v>6469</v>
      </c>
      <c r="I282" s="1">
        <v>3</v>
      </c>
      <c r="L282" s="1">
        <v>3</v>
      </c>
      <c r="M282" s="1" t="s">
        <v>12817</v>
      </c>
      <c r="N282" s="1" t="s">
        <v>8641</v>
      </c>
      <c r="S282" s="1" t="s">
        <v>380</v>
      </c>
      <c r="T282" s="1" t="s">
        <v>6600</v>
      </c>
      <c r="Y282" s="1" t="s">
        <v>870</v>
      </c>
      <c r="Z282" s="1" t="s">
        <v>7977</v>
      </c>
      <c r="AC282" s="1">
        <v>5</v>
      </c>
      <c r="AD282" s="1" t="s">
        <v>76</v>
      </c>
      <c r="AE282" s="1" t="s">
        <v>8744</v>
      </c>
    </row>
    <row r="283" spans="1:73" ht="13.5" customHeight="1">
      <c r="A283" s="2" t="str">
        <f t="shared" si="8"/>
        <v>1687_각북면_327</v>
      </c>
      <c r="B283" s="1">
        <v>1687</v>
      </c>
      <c r="C283" s="1" t="s">
        <v>11423</v>
      </c>
      <c r="D283" s="1" t="s">
        <v>11426</v>
      </c>
      <c r="E283" s="1">
        <v>282</v>
      </c>
      <c r="F283" s="1">
        <v>2</v>
      </c>
      <c r="G283" s="1" t="s">
        <v>13556</v>
      </c>
      <c r="H283" s="1" t="s">
        <v>6469</v>
      </c>
      <c r="I283" s="1">
        <v>3</v>
      </c>
      <c r="L283" s="1">
        <v>3</v>
      </c>
      <c r="M283" s="1" t="s">
        <v>12817</v>
      </c>
      <c r="N283" s="1" t="s">
        <v>8641</v>
      </c>
      <c r="S283" s="1" t="s">
        <v>869</v>
      </c>
      <c r="T283" s="1" t="s">
        <v>6599</v>
      </c>
      <c r="Y283" s="1" t="s">
        <v>871</v>
      </c>
      <c r="Z283" s="1" t="s">
        <v>7346</v>
      </c>
      <c r="AC283" s="1">
        <v>1</v>
      </c>
      <c r="AD283" s="1" t="s">
        <v>274</v>
      </c>
      <c r="AE283" s="1" t="s">
        <v>8770</v>
      </c>
      <c r="AF283" s="1" t="s">
        <v>156</v>
      </c>
      <c r="AG283" s="1" t="s">
        <v>8798</v>
      </c>
    </row>
    <row r="284" spans="1:73" ht="13.5" customHeight="1">
      <c r="A284" s="2" t="str">
        <f t="shared" si="8"/>
        <v>1687_각북면_327</v>
      </c>
      <c r="B284" s="1">
        <v>1687</v>
      </c>
      <c r="C284" s="1" t="s">
        <v>11423</v>
      </c>
      <c r="D284" s="1" t="s">
        <v>11426</v>
      </c>
      <c r="E284" s="1">
        <v>283</v>
      </c>
      <c r="F284" s="1">
        <v>2</v>
      </c>
      <c r="G284" s="1" t="s">
        <v>13556</v>
      </c>
      <c r="H284" s="1" t="s">
        <v>6469</v>
      </c>
      <c r="I284" s="1">
        <v>3</v>
      </c>
      <c r="L284" s="1">
        <v>4</v>
      </c>
      <c r="M284" s="1" t="s">
        <v>872</v>
      </c>
      <c r="N284" s="1" t="s">
        <v>8641</v>
      </c>
      <c r="T284" s="1" t="s">
        <v>11527</v>
      </c>
      <c r="U284" s="1" t="s">
        <v>591</v>
      </c>
      <c r="V284" s="1" t="s">
        <v>6858</v>
      </c>
      <c r="Y284" s="1" t="s">
        <v>872</v>
      </c>
      <c r="Z284" s="1" t="s">
        <v>8641</v>
      </c>
      <c r="AC284" s="1">
        <v>32</v>
      </c>
      <c r="AD284" s="1" t="s">
        <v>660</v>
      </c>
      <c r="AE284" s="1" t="s">
        <v>8752</v>
      </c>
      <c r="AJ284" s="1" t="s">
        <v>17</v>
      </c>
      <c r="AK284" s="1" t="s">
        <v>8918</v>
      </c>
      <c r="AL284" s="1" t="s">
        <v>87</v>
      </c>
      <c r="AM284" s="1" t="s">
        <v>8880</v>
      </c>
      <c r="AT284" s="1" t="s">
        <v>44</v>
      </c>
      <c r="AU284" s="1" t="s">
        <v>6728</v>
      </c>
      <c r="AV284" s="1" t="s">
        <v>873</v>
      </c>
      <c r="AW284" s="1" t="s">
        <v>9769</v>
      </c>
      <c r="BB284" s="1" t="s">
        <v>115</v>
      </c>
      <c r="BC284" s="1" t="s">
        <v>6665</v>
      </c>
      <c r="BD284" s="1" t="s">
        <v>874</v>
      </c>
      <c r="BE284" s="1" t="s">
        <v>9980</v>
      </c>
      <c r="BG284" s="1" t="s">
        <v>44</v>
      </c>
      <c r="BH284" s="1" t="s">
        <v>6728</v>
      </c>
      <c r="BI284" s="1" t="s">
        <v>714</v>
      </c>
      <c r="BJ284" s="1" t="s">
        <v>9768</v>
      </c>
      <c r="BK284" s="1" t="s">
        <v>689</v>
      </c>
      <c r="BL284" s="1" t="s">
        <v>10040</v>
      </c>
      <c r="BM284" s="1" t="s">
        <v>875</v>
      </c>
      <c r="BN284" s="1" t="s">
        <v>10386</v>
      </c>
      <c r="BO284" s="1" t="s">
        <v>121</v>
      </c>
      <c r="BP284" s="1" t="s">
        <v>6667</v>
      </c>
      <c r="BQ284" s="1" t="s">
        <v>6357</v>
      </c>
      <c r="BR284" s="1" t="s">
        <v>9774</v>
      </c>
      <c r="BS284" s="1" t="s">
        <v>227</v>
      </c>
      <c r="BT284" s="1" t="s">
        <v>8859</v>
      </c>
    </row>
    <row r="285" spans="1:73" ht="13.5" customHeight="1">
      <c r="A285" s="2" t="str">
        <f t="shared" si="8"/>
        <v>1687_각북면_327</v>
      </c>
      <c r="B285" s="1">
        <v>1687</v>
      </c>
      <c r="C285" s="1" t="s">
        <v>11423</v>
      </c>
      <c r="D285" s="1" t="s">
        <v>11426</v>
      </c>
      <c r="E285" s="1">
        <v>284</v>
      </c>
      <c r="F285" s="1">
        <v>2</v>
      </c>
      <c r="G285" s="1" t="s">
        <v>13556</v>
      </c>
      <c r="H285" s="1" t="s">
        <v>6469</v>
      </c>
      <c r="I285" s="1">
        <v>3</v>
      </c>
      <c r="L285" s="1">
        <v>4</v>
      </c>
      <c r="M285" s="1" t="s">
        <v>872</v>
      </c>
      <c r="N285" s="1" t="s">
        <v>8641</v>
      </c>
      <c r="S285" s="1" t="s">
        <v>49</v>
      </c>
      <c r="T285" s="1" t="s">
        <v>4842</v>
      </c>
      <c r="U285" s="1" t="s">
        <v>115</v>
      </c>
      <c r="V285" s="1" t="s">
        <v>6665</v>
      </c>
      <c r="Y285" s="1" t="s">
        <v>876</v>
      </c>
      <c r="Z285" s="1" t="s">
        <v>8640</v>
      </c>
      <c r="AC285" s="1">
        <v>38</v>
      </c>
      <c r="AD285" s="1" t="s">
        <v>294</v>
      </c>
      <c r="AE285" s="1" t="s">
        <v>8781</v>
      </c>
      <c r="AJ285" s="1" t="s">
        <v>17</v>
      </c>
      <c r="AK285" s="1" t="s">
        <v>8918</v>
      </c>
      <c r="AL285" s="1" t="s">
        <v>729</v>
      </c>
      <c r="AM285" s="1" t="s">
        <v>8886</v>
      </c>
      <c r="AN285" s="1" t="s">
        <v>729</v>
      </c>
      <c r="AO285" s="1" t="s">
        <v>8886</v>
      </c>
      <c r="AP285" s="1" t="s">
        <v>119</v>
      </c>
      <c r="AQ285" s="1" t="s">
        <v>6694</v>
      </c>
      <c r="AR285" s="1" t="s">
        <v>877</v>
      </c>
      <c r="AS285" s="1" t="s">
        <v>9208</v>
      </c>
      <c r="AT285" s="1" t="s">
        <v>44</v>
      </c>
      <c r="AU285" s="1" t="s">
        <v>6728</v>
      </c>
      <c r="AV285" s="1" t="s">
        <v>538</v>
      </c>
      <c r="AW285" s="1" t="s">
        <v>7176</v>
      </c>
      <c r="BB285" s="1" t="s">
        <v>115</v>
      </c>
      <c r="BC285" s="1" t="s">
        <v>6665</v>
      </c>
      <c r="BD285" s="1" t="s">
        <v>878</v>
      </c>
      <c r="BE285" s="1" t="s">
        <v>9979</v>
      </c>
      <c r="BG285" s="1" t="s">
        <v>44</v>
      </c>
      <c r="BH285" s="1" t="s">
        <v>6728</v>
      </c>
      <c r="BI285" s="1" t="s">
        <v>879</v>
      </c>
      <c r="BJ285" s="1" t="s">
        <v>10387</v>
      </c>
      <c r="BK285" s="1" t="s">
        <v>144</v>
      </c>
      <c r="BL285" s="1" t="s">
        <v>6759</v>
      </c>
      <c r="BM285" s="1" t="s">
        <v>880</v>
      </c>
      <c r="BN285" s="1" t="s">
        <v>10740</v>
      </c>
      <c r="BO285" s="1" t="s">
        <v>44</v>
      </c>
      <c r="BP285" s="1" t="s">
        <v>6728</v>
      </c>
      <c r="BQ285" s="1" t="s">
        <v>881</v>
      </c>
      <c r="BR285" s="1" t="s">
        <v>12641</v>
      </c>
      <c r="BS285" s="1" t="s">
        <v>158</v>
      </c>
      <c r="BT285" s="1" t="s">
        <v>8931</v>
      </c>
      <c r="BU285" s="1" t="s">
        <v>882</v>
      </c>
    </row>
    <row r="286" spans="1:73" ht="13.5" customHeight="1">
      <c r="A286" s="2" t="str">
        <f t="shared" si="8"/>
        <v>1687_각북면_327</v>
      </c>
      <c r="B286" s="1">
        <v>1687</v>
      </c>
      <c r="C286" s="1" t="s">
        <v>11423</v>
      </c>
      <c r="D286" s="1" t="s">
        <v>11426</v>
      </c>
      <c r="E286" s="1">
        <v>285</v>
      </c>
      <c r="F286" s="1">
        <v>2</v>
      </c>
      <c r="G286" s="1" t="s">
        <v>13556</v>
      </c>
      <c r="H286" s="1" t="s">
        <v>6469</v>
      </c>
      <c r="I286" s="1">
        <v>3</v>
      </c>
      <c r="L286" s="1">
        <v>4</v>
      </c>
      <c r="M286" s="1" t="s">
        <v>872</v>
      </c>
      <c r="N286" s="1" t="s">
        <v>8641</v>
      </c>
      <c r="S286" s="1" t="s">
        <v>200</v>
      </c>
      <c r="T286" s="1" t="s">
        <v>11584</v>
      </c>
      <c r="U286" s="1" t="s">
        <v>883</v>
      </c>
      <c r="V286" s="1" t="s">
        <v>11499</v>
      </c>
      <c r="Y286" s="1" t="s">
        <v>884</v>
      </c>
      <c r="Z286" s="1" t="s">
        <v>8269</v>
      </c>
      <c r="AC286" s="1">
        <v>65</v>
      </c>
      <c r="AD286" s="1" t="s">
        <v>76</v>
      </c>
      <c r="AE286" s="1" t="s">
        <v>8744</v>
      </c>
    </row>
    <row r="287" spans="1:73" ht="13.5" customHeight="1">
      <c r="A287" s="2" t="str">
        <f t="shared" si="8"/>
        <v>1687_각북면_327</v>
      </c>
      <c r="B287" s="1">
        <v>1687</v>
      </c>
      <c r="C287" s="1" t="s">
        <v>11423</v>
      </c>
      <c r="D287" s="1" t="s">
        <v>11426</v>
      </c>
      <c r="E287" s="1">
        <v>286</v>
      </c>
      <c r="F287" s="1">
        <v>2</v>
      </c>
      <c r="G287" s="1" t="s">
        <v>13556</v>
      </c>
      <c r="H287" s="1" t="s">
        <v>6469</v>
      </c>
      <c r="I287" s="1">
        <v>3</v>
      </c>
      <c r="L287" s="1">
        <v>4</v>
      </c>
      <c r="M287" s="1" t="s">
        <v>872</v>
      </c>
      <c r="N287" s="1" t="s">
        <v>8641</v>
      </c>
      <c r="S287" s="1" t="s">
        <v>60</v>
      </c>
      <c r="T287" s="1" t="s">
        <v>6604</v>
      </c>
      <c r="U287" s="1" t="s">
        <v>115</v>
      </c>
      <c r="V287" s="1" t="s">
        <v>6665</v>
      </c>
      <c r="Y287" s="1" t="s">
        <v>6359</v>
      </c>
      <c r="Z287" s="1" t="s">
        <v>8639</v>
      </c>
      <c r="AF287" s="1" t="s">
        <v>74</v>
      </c>
      <c r="AG287" s="1" t="s">
        <v>8800</v>
      </c>
    </row>
    <row r="288" spans="1:73" ht="13.5" customHeight="1">
      <c r="A288" s="2" t="str">
        <f t="shared" si="8"/>
        <v>1687_각북면_327</v>
      </c>
      <c r="B288" s="1">
        <v>1687</v>
      </c>
      <c r="C288" s="1" t="s">
        <v>11423</v>
      </c>
      <c r="D288" s="1" t="s">
        <v>11426</v>
      </c>
      <c r="E288" s="1">
        <v>287</v>
      </c>
      <c r="F288" s="1">
        <v>2</v>
      </c>
      <c r="G288" s="1" t="s">
        <v>13556</v>
      </c>
      <c r="H288" s="1" t="s">
        <v>6469</v>
      </c>
      <c r="I288" s="1">
        <v>3</v>
      </c>
      <c r="L288" s="1">
        <v>4</v>
      </c>
      <c r="M288" s="1" t="s">
        <v>872</v>
      </c>
      <c r="N288" s="1" t="s">
        <v>8641</v>
      </c>
      <c r="S288" s="1" t="s">
        <v>72</v>
      </c>
      <c r="T288" s="1" t="s">
        <v>6595</v>
      </c>
      <c r="Y288" s="1" t="s">
        <v>885</v>
      </c>
      <c r="Z288" s="1" t="s">
        <v>8638</v>
      </c>
      <c r="AC288" s="1">
        <v>7</v>
      </c>
      <c r="AD288" s="1" t="s">
        <v>475</v>
      </c>
      <c r="AE288" s="1" t="s">
        <v>8747</v>
      </c>
      <c r="BU288" s="1" t="s">
        <v>886</v>
      </c>
    </row>
    <row r="289" spans="1:73" ht="13.5" customHeight="1">
      <c r="A289" s="2" t="str">
        <f t="shared" si="8"/>
        <v>1687_각북면_327</v>
      </c>
      <c r="B289" s="1">
        <v>1687</v>
      </c>
      <c r="C289" s="1" t="s">
        <v>11423</v>
      </c>
      <c r="D289" s="1" t="s">
        <v>11426</v>
      </c>
      <c r="E289" s="1">
        <v>288</v>
      </c>
      <c r="F289" s="1">
        <v>2</v>
      </c>
      <c r="G289" s="1" t="s">
        <v>13556</v>
      </c>
      <c r="H289" s="1" t="s">
        <v>6469</v>
      </c>
      <c r="I289" s="1">
        <v>3</v>
      </c>
      <c r="L289" s="1">
        <v>4</v>
      </c>
      <c r="M289" s="1" t="s">
        <v>872</v>
      </c>
      <c r="N289" s="1" t="s">
        <v>8641</v>
      </c>
      <c r="S289" s="1" t="s">
        <v>63</v>
      </c>
      <c r="T289" s="1" t="s">
        <v>6596</v>
      </c>
      <c r="Y289" s="1" t="s">
        <v>887</v>
      </c>
      <c r="Z289" s="1" t="s">
        <v>7133</v>
      </c>
      <c r="AC289" s="1">
        <v>4</v>
      </c>
      <c r="AD289" s="1" t="s">
        <v>103</v>
      </c>
      <c r="AE289" s="1" t="s">
        <v>8773</v>
      </c>
    </row>
    <row r="290" spans="1:73" ht="13.5" customHeight="1">
      <c r="A290" s="2" t="str">
        <f t="shared" si="8"/>
        <v>1687_각북면_327</v>
      </c>
      <c r="B290" s="1">
        <v>1687</v>
      </c>
      <c r="C290" s="1" t="s">
        <v>11423</v>
      </c>
      <c r="D290" s="1" t="s">
        <v>11426</v>
      </c>
      <c r="E290" s="1">
        <v>289</v>
      </c>
      <c r="F290" s="1">
        <v>2</v>
      </c>
      <c r="G290" s="1" t="s">
        <v>13556</v>
      </c>
      <c r="H290" s="1" t="s">
        <v>6469</v>
      </c>
      <c r="I290" s="1">
        <v>3</v>
      </c>
      <c r="L290" s="1">
        <v>5</v>
      </c>
      <c r="M290" s="1" t="s">
        <v>553</v>
      </c>
      <c r="N290" s="1" t="s">
        <v>7539</v>
      </c>
      <c r="T290" s="1" t="s">
        <v>11527</v>
      </c>
      <c r="U290" s="1" t="s">
        <v>481</v>
      </c>
      <c r="V290" s="1" t="s">
        <v>6695</v>
      </c>
      <c r="Y290" s="1" t="s">
        <v>553</v>
      </c>
      <c r="Z290" s="1" t="s">
        <v>7539</v>
      </c>
      <c r="AC290" s="1">
        <v>46</v>
      </c>
      <c r="AD290" s="1" t="s">
        <v>550</v>
      </c>
      <c r="AE290" s="1" t="s">
        <v>8787</v>
      </c>
      <c r="AJ290" s="1" t="s">
        <v>17</v>
      </c>
      <c r="AK290" s="1" t="s">
        <v>8918</v>
      </c>
      <c r="AL290" s="1" t="s">
        <v>87</v>
      </c>
      <c r="AM290" s="1" t="s">
        <v>8880</v>
      </c>
      <c r="AN290" s="1" t="s">
        <v>888</v>
      </c>
      <c r="AO290" s="1" t="s">
        <v>8953</v>
      </c>
      <c r="AP290" s="1" t="s">
        <v>889</v>
      </c>
      <c r="AQ290" s="1" t="s">
        <v>9035</v>
      </c>
      <c r="AR290" s="1" t="s">
        <v>890</v>
      </c>
      <c r="AS290" s="1" t="s">
        <v>9188</v>
      </c>
      <c r="AT290" s="1" t="s">
        <v>121</v>
      </c>
      <c r="AU290" s="1" t="s">
        <v>6667</v>
      </c>
      <c r="AV290" s="1" t="s">
        <v>714</v>
      </c>
      <c r="AW290" s="1" t="s">
        <v>9768</v>
      </c>
      <c r="BB290" s="1" t="s">
        <v>171</v>
      </c>
      <c r="BC290" s="1" t="s">
        <v>6676</v>
      </c>
      <c r="BD290" s="1" t="s">
        <v>891</v>
      </c>
      <c r="BE290" s="1" t="s">
        <v>12239</v>
      </c>
      <c r="BG290" s="1" t="s">
        <v>689</v>
      </c>
      <c r="BH290" s="1" t="s">
        <v>10040</v>
      </c>
      <c r="BI290" s="1" t="s">
        <v>875</v>
      </c>
      <c r="BJ290" s="1" t="s">
        <v>10386</v>
      </c>
      <c r="BK290" s="1" t="s">
        <v>47</v>
      </c>
      <c r="BL290" s="1" t="s">
        <v>9039</v>
      </c>
      <c r="BM290" s="1" t="s">
        <v>892</v>
      </c>
      <c r="BN290" s="1" t="s">
        <v>10739</v>
      </c>
      <c r="BO290" s="1" t="s">
        <v>121</v>
      </c>
      <c r="BP290" s="1" t="s">
        <v>6667</v>
      </c>
      <c r="BQ290" s="1" t="s">
        <v>893</v>
      </c>
      <c r="BR290" s="1" t="s">
        <v>12558</v>
      </c>
      <c r="BS290" s="1" t="s">
        <v>711</v>
      </c>
      <c r="BT290" s="1" t="s">
        <v>8943</v>
      </c>
      <c r="BU290" s="1" t="s">
        <v>894</v>
      </c>
    </row>
    <row r="291" spans="1:73" ht="13.5" customHeight="1">
      <c r="A291" s="2" t="str">
        <f t="shared" si="8"/>
        <v>1687_각북면_327</v>
      </c>
      <c r="B291" s="1">
        <v>1687</v>
      </c>
      <c r="C291" s="1" t="s">
        <v>11423</v>
      </c>
      <c r="D291" s="1" t="s">
        <v>11426</v>
      </c>
      <c r="E291" s="1">
        <v>290</v>
      </c>
      <c r="F291" s="1">
        <v>2</v>
      </c>
      <c r="G291" s="1" t="s">
        <v>13556</v>
      </c>
      <c r="H291" s="1" t="s">
        <v>6469</v>
      </c>
      <c r="I291" s="1">
        <v>3</v>
      </c>
      <c r="L291" s="1">
        <v>5</v>
      </c>
      <c r="M291" s="1" t="s">
        <v>553</v>
      </c>
      <c r="N291" s="1" t="s">
        <v>7539</v>
      </c>
      <c r="S291" s="1" t="s">
        <v>236</v>
      </c>
      <c r="T291" s="1" t="s">
        <v>6602</v>
      </c>
      <c r="U291" s="1" t="s">
        <v>50</v>
      </c>
      <c r="V291" s="1" t="s">
        <v>11472</v>
      </c>
      <c r="W291" s="1" t="s">
        <v>38</v>
      </c>
      <c r="X291" s="1" t="s">
        <v>11733</v>
      </c>
      <c r="Y291" s="1" t="s">
        <v>887</v>
      </c>
      <c r="Z291" s="1" t="s">
        <v>7133</v>
      </c>
      <c r="AC291" s="1">
        <v>48</v>
      </c>
      <c r="AD291" s="1" t="s">
        <v>351</v>
      </c>
      <c r="AE291" s="1" t="s">
        <v>7146</v>
      </c>
      <c r="AF291" s="1" t="s">
        <v>156</v>
      </c>
      <c r="AG291" s="1" t="s">
        <v>8798</v>
      </c>
      <c r="AJ291" s="1" t="s">
        <v>17</v>
      </c>
      <c r="AK291" s="1" t="s">
        <v>8918</v>
      </c>
      <c r="AL291" s="1" t="s">
        <v>59</v>
      </c>
      <c r="AM291" s="1" t="s">
        <v>8921</v>
      </c>
      <c r="AT291" s="1" t="s">
        <v>42</v>
      </c>
      <c r="AU291" s="1" t="s">
        <v>6735</v>
      </c>
      <c r="AV291" s="1" t="s">
        <v>895</v>
      </c>
      <c r="AW291" s="1" t="s">
        <v>7957</v>
      </c>
      <c r="BG291" s="1" t="s">
        <v>44</v>
      </c>
      <c r="BH291" s="1" t="s">
        <v>6728</v>
      </c>
      <c r="BI291" s="1" t="s">
        <v>269</v>
      </c>
      <c r="BJ291" s="1" t="s">
        <v>7222</v>
      </c>
      <c r="BK291" s="1" t="s">
        <v>54</v>
      </c>
      <c r="BL291" s="1" t="s">
        <v>6714</v>
      </c>
      <c r="BM291" s="1" t="s">
        <v>896</v>
      </c>
      <c r="BN291" s="1" t="s">
        <v>10223</v>
      </c>
      <c r="BQ291" s="1" t="s">
        <v>164</v>
      </c>
      <c r="BR291" s="1" t="s">
        <v>10510</v>
      </c>
    </row>
    <row r="292" spans="1:73" ht="13.5" customHeight="1">
      <c r="A292" s="2" t="str">
        <f t="shared" si="8"/>
        <v>1687_각북면_327</v>
      </c>
      <c r="B292" s="1">
        <v>1687</v>
      </c>
      <c r="C292" s="1" t="s">
        <v>11423</v>
      </c>
      <c r="D292" s="1" t="s">
        <v>11426</v>
      </c>
      <c r="E292" s="1">
        <v>291</v>
      </c>
      <c r="F292" s="1">
        <v>2</v>
      </c>
      <c r="G292" s="1" t="s">
        <v>13556</v>
      </c>
      <c r="H292" s="1" t="s">
        <v>6469</v>
      </c>
      <c r="I292" s="1">
        <v>3</v>
      </c>
      <c r="L292" s="1">
        <v>5</v>
      </c>
      <c r="M292" s="1" t="s">
        <v>553</v>
      </c>
      <c r="N292" s="1" t="s">
        <v>7539</v>
      </c>
      <c r="S292" s="1" t="s">
        <v>67</v>
      </c>
      <c r="T292" s="1" t="s">
        <v>6597</v>
      </c>
      <c r="Y292" s="1" t="s">
        <v>897</v>
      </c>
      <c r="Z292" s="1" t="s">
        <v>7195</v>
      </c>
      <c r="AF292" s="1" t="s">
        <v>478</v>
      </c>
      <c r="AG292" s="1" t="s">
        <v>8846</v>
      </c>
    </row>
    <row r="293" spans="1:73" ht="13.5" customHeight="1">
      <c r="A293" s="2" t="str">
        <f t="shared" si="8"/>
        <v>1687_각북면_327</v>
      </c>
      <c r="B293" s="1">
        <v>1687</v>
      </c>
      <c r="C293" s="1" t="s">
        <v>11423</v>
      </c>
      <c r="D293" s="1" t="s">
        <v>11426</v>
      </c>
      <c r="E293" s="1">
        <v>292</v>
      </c>
      <c r="F293" s="1">
        <v>2</v>
      </c>
      <c r="G293" s="1" t="s">
        <v>13556</v>
      </c>
      <c r="H293" s="1" t="s">
        <v>6469</v>
      </c>
      <c r="I293" s="1">
        <v>4</v>
      </c>
      <c r="J293" s="1" t="s">
        <v>898</v>
      </c>
      <c r="K293" s="1" t="s">
        <v>11454</v>
      </c>
      <c r="L293" s="1">
        <v>1</v>
      </c>
      <c r="M293" s="1" t="s">
        <v>3882</v>
      </c>
      <c r="N293" s="1" t="s">
        <v>12818</v>
      </c>
      <c r="T293" s="1" t="s">
        <v>11527</v>
      </c>
      <c r="U293" s="1" t="s">
        <v>899</v>
      </c>
      <c r="V293" s="1" t="s">
        <v>6854</v>
      </c>
      <c r="W293" s="1" t="s">
        <v>38</v>
      </c>
      <c r="X293" s="1" t="s">
        <v>11733</v>
      </c>
      <c r="Y293" s="1" t="s">
        <v>232</v>
      </c>
      <c r="Z293" s="1" t="s">
        <v>7400</v>
      </c>
      <c r="AC293" s="1">
        <v>53</v>
      </c>
      <c r="AD293" s="1" t="s">
        <v>681</v>
      </c>
      <c r="AE293" s="1" t="s">
        <v>8795</v>
      </c>
      <c r="AJ293" s="1" t="s">
        <v>17</v>
      </c>
      <c r="AK293" s="1" t="s">
        <v>8918</v>
      </c>
      <c r="AL293" s="1" t="s">
        <v>41</v>
      </c>
      <c r="AM293" s="1" t="s">
        <v>11911</v>
      </c>
      <c r="AT293" s="1" t="s">
        <v>44</v>
      </c>
      <c r="AU293" s="1" t="s">
        <v>6728</v>
      </c>
      <c r="AV293" s="1" t="s">
        <v>900</v>
      </c>
      <c r="AW293" s="1" t="s">
        <v>7252</v>
      </c>
      <c r="BG293" s="1" t="s">
        <v>44</v>
      </c>
      <c r="BH293" s="1" t="s">
        <v>6728</v>
      </c>
      <c r="BI293" s="1" t="s">
        <v>901</v>
      </c>
      <c r="BJ293" s="1" t="s">
        <v>10385</v>
      </c>
      <c r="BK293" s="1" t="s">
        <v>44</v>
      </c>
      <c r="BL293" s="1" t="s">
        <v>6728</v>
      </c>
      <c r="BM293" s="1" t="s">
        <v>902</v>
      </c>
      <c r="BN293" s="1" t="s">
        <v>10687</v>
      </c>
      <c r="BO293" s="1" t="s">
        <v>82</v>
      </c>
      <c r="BP293" s="1" t="s">
        <v>9231</v>
      </c>
      <c r="BQ293" s="1" t="s">
        <v>903</v>
      </c>
      <c r="BR293" s="1" t="s">
        <v>11132</v>
      </c>
      <c r="BS293" s="1" t="s">
        <v>109</v>
      </c>
      <c r="BT293" s="1" t="s">
        <v>8937</v>
      </c>
    </row>
    <row r="294" spans="1:73" ht="13.5" customHeight="1">
      <c r="A294" s="2" t="str">
        <f t="shared" si="8"/>
        <v>1687_각북면_327</v>
      </c>
      <c r="B294" s="1">
        <v>1687</v>
      </c>
      <c r="C294" s="1" t="s">
        <v>11423</v>
      </c>
      <c r="D294" s="1" t="s">
        <v>11426</v>
      </c>
      <c r="E294" s="1">
        <v>293</v>
      </c>
      <c r="F294" s="1">
        <v>2</v>
      </c>
      <c r="G294" s="1" t="s">
        <v>13556</v>
      </c>
      <c r="H294" s="1" t="s">
        <v>6469</v>
      </c>
      <c r="I294" s="1">
        <v>4</v>
      </c>
      <c r="L294" s="1">
        <v>1</v>
      </c>
      <c r="M294" s="1" t="s">
        <v>3882</v>
      </c>
      <c r="N294" s="1" t="s">
        <v>12818</v>
      </c>
      <c r="S294" s="1" t="s">
        <v>49</v>
      </c>
      <c r="T294" s="1" t="s">
        <v>4842</v>
      </c>
      <c r="U294" s="1" t="s">
        <v>115</v>
      </c>
      <c r="V294" s="1" t="s">
        <v>6665</v>
      </c>
      <c r="Y294" s="1" t="s">
        <v>904</v>
      </c>
      <c r="Z294" s="1" t="s">
        <v>7065</v>
      </c>
      <c r="AC294" s="1">
        <v>41</v>
      </c>
      <c r="AD294" s="1" t="s">
        <v>40</v>
      </c>
      <c r="AE294" s="1" t="s">
        <v>8772</v>
      </c>
      <c r="AJ294" s="1" t="s">
        <v>17</v>
      </c>
      <c r="AK294" s="1" t="s">
        <v>8918</v>
      </c>
      <c r="AL294" s="1" t="s">
        <v>87</v>
      </c>
      <c r="AM294" s="1" t="s">
        <v>8880</v>
      </c>
      <c r="AN294" s="1" t="s">
        <v>158</v>
      </c>
      <c r="AO294" s="1" t="s">
        <v>8931</v>
      </c>
      <c r="AP294" s="1" t="s">
        <v>119</v>
      </c>
      <c r="AQ294" s="1" t="s">
        <v>6694</v>
      </c>
      <c r="AR294" s="1" t="s">
        <v>905</v>
      </c>
      <c r="AS294" s="1" t="s">
        <v>11979</v>
      </c>
      <c r="AT294" s="1" t="s">
        <v>121</v>
      </c>
      <c r="AU294" s="1" t="s">
        <v>6667</v>
      </c>
      <c r="AV294" s="1" t="s">
        <v>906</v>
      </c>
      <c r="AW294" s="1" t="s">
        <v>8417</v>
      </c>
      <c r="BB294" s="1" t="s">
        <v>171</v>
      </c>
      <c r="BC294" s="1" t="s">
        <v>6676</v>
      </c>
      <c r="BD294" s="1" t="s">
        <v>907</v>
      </c>
      <c r="BE294" s="1" t="s">
        <v>9978</v>
      </c>
      <c r="BG294" s="1" t="s">
        <v>121</v>
      </c>
      <c r="BH294" s="1" t="s">
        <v>6667</v>
      </c>
      <c r="BI294" s="1" t="s">
        <v>908</v>
      </c>
      <c r="BJ294" s="1" t="s">
        <v>8213</v>
      </c>
      <c r="BK294" s="1" t="s">
        <v>121</v>
      </c>
      <c r="BL294" s="1" t="s">
        <v>6667</v>
      </c>
      <c r="BM294" s="1" t="s">
        <v>909</v>
      </c>
      <c r="BN294" s="1" t="s">
        <v>10407</v>
      </c>
      <c r="BO294" s="1" t="s">
        <v>121</v>
      </c>
      <c r="BP294" s="1" t="s">
        <v>6667</v>
      </c>
      <c r="BQ294" s="1" t="s">
        <v>910</v>
      </c>
      <c r="BR294" s="1" t="s">
        <v>11205</v>
      </c>
      <c r="BS294" s="1" t="s">
        <v>911</v>
      </c>
      <c r="BT294" s="1" t="s">
        <v>8955</v>
      </c>
    </row>
    <row r="295" spans="1:73" ht="13.5" customHeight="1">
      <c r="A295" s="2" t="str">
        <f t="shared" si="8"/>
        <v>1687_각북면_327</v>
      </c>
      <c r="B295" s="1">
        <v>1687</v>
      </c>
      <c r="C295" s="1" t="s">
        <v>11423</v>
      </c>
      <c r="D295" s="1" t="s">
        <v>11426</v>
      </c>
      <c r="E295" s="1">
        <v>294</v>
      </c>
      <c r="F295" s="1">
        <v>2</v>
      </c>
      <c r="G295" s="1" t="s">
        <v>13556</v>
      </c>
      <c r="H295" s="1" t="s">
        <v>6469</v>
      </c>
      <c r="I295" s="1">
        <v>4</v>
      </c>
      <c r="L295" s="1">
        <v>1</v>
      </c>
      <c r="M295" s="1" t="s">
        <v>3882</v>
      </c>
      <c r="N295" s="1" t="s">
        <v>12818</v>
      </c>
      <c r="S295" s="1" t="s">
        <v>134</v>
      </c>
      <c r="T295" s="1" t="s">
        <v>6598</v>
      </c>
      <c r="Y295" s="1" t="s">
        <v>912</v>
      </c>
      <c r="Z295" s="1" t="s">
        <v>7071</v>
      </c>
      <c r="AC295" s="1">
        <v>18</v>
      </c>
      <c r="AD295" s="1" t="s">
        <v>302</v>
      </c>
      <c r="AE295" s="1" t="s">
        <v>8785</v>
      </c>
    </row>
    <row r="296" spans="1:73" ht="13.5" customHeight="1">
      <c r="A296" s="2" t="str">
        <f t="shared" si="8"/>
        <v>1687_각북면_327</v>
      </c>
      <c r="B296" s="1">
        <v>1687</v>
      </c>
      <c r="C296" s="1" t="s">
        <v>11423</v>
      </c>
      <c r="D296" s="1" t="s">
        <v>11426</v>
      </c>
      <c r="E296" s="1">
        <v>295</v>
      </c>
      <c r="F296" s="1">
        <v>2</v>
      </c>
      <c r="G296" s="1" t="s">
        <v>13556</v>
      </c>
      <c r="H296" s="1" t="s">
        <v>6469</v>
      </c>
      <c r="I296" s="1">
        <v>4</v>
      </c>
      <c r="L296" s="1">
        <v>1</v>
      </c>
      <c r="M296" s="1" t="s">
        <v>3882</v>
      </c>
      <c r="N296" s="1" t="s">
        <v>12818</v>
      </c>
      <c r="S296" s="1" t="s">
        <v>63</v>
      </c>
      <c r="T296" s="1" t="s">
        <v>6596</v>
      </c>
      <c r="Y296" s="1" t="s">
        <v>913</v>
      </c>
      <c r="Z296" s="1" t="s">
        <v>8637</v>
      </c>
      <c r="AC296" s="1">
        <v>9</v>
      </c>
      <c r="AD296" s="1" t="s">
        <v>253</v>
      </c>
      <c r="AE296" s="1" t="s">
        <v>8793</v>
      </c>
    </row>
    <row r="297" spans="1:73" ht="13.5" customHeight="1">
      <c r="A297" s="2" t="str">
        <f t="shared" si="8"/>
        <v>1687_각북면_327</v>
      </c>
      <c r="B297" s="1">
        <v>1687</v>
      </c>
      <c r="C297" s="1" t="s">
        <v>11423</v>
      </c>
      <c r="D297" s="1" t="s">
        <v>11426</v>
      </c>
      <c r="E297" s="1">
        <v>296</v>
      </c>
      <c r="F297" s="1">
        <v>2</v>
      </c>
      <c r="G297" s="1" t="s">
        <v>13556</v>
      </c>
      <c r="H297" s="1" t="s">
        <v>6469</v>
      </c>
      <c r="I297" s="1">
        <v>4</v>
      </c>
      <c r="L297" s="1">
        <v>1</v>
      </c>
      <c r="M297" s="1" t="s">
        <v>3882</v>
      </c>
      <c r="N297" s="1" t="s">
        <v>12818</v>
      </c>
      <c r="S297" s="1" t="s">
        <v>63</v>
      </c>
      <c r="T297" s="1" t="s">
        <v>6596</v>
      </c>
      <c r="Y297" s="1" t="s">
        <v>6360</v>
      </c>
      <c r="Z297" s="1" t="s">
        <v>7697</v>
      </c>
      <c r="AC297" s="1">
        <v>4</v>
      </c>
      <c r="AD297" s="1" t="s">
        <v>103</v>
      </c>
      <c r="AE297" s="1" t="s">
        <v>8773</v>
      </c>
    </row>
    <row r="298" spans="1:73" ht="13.5" customHeight="1">
      <c r="A298" s="2" t="str">
        <f t="shared" si="8"/>
        <v>1687_각북면_327</v>
      </c>
      <c r="B298" s="1">
        <v>1687</v>
      </c>
      <c r="C298" s="1" t="s">
        <v>11423</v>
      </c>
      <c r="D298" s="1" t="s">
        <v>11426</v>
      </c>
      <c r="E298" s="1">
        <v>297</v>
      </c>
      <c r="F298" s="1">
        <v>2</v>
      </c>
      <c r="G298" s="1" t="s">
        <v>13556</v>
      </c>
      <c r="H298" s="1" t="s">
        <v>6469</v>
      </c>
      <c r="I298" s="1">
        <v>4</v>
      </c>
      <c r="L298" s="1">
        <v>1</v>
      </c>
      <c r="M298" s="1" t="s">
        <v>3882</v>
      </c>
      <c r="N298" s="1" t="s">
        <v>12818</v>
      </c>
      <c r="S298" s="1" t="s">
        <v>63</v>
      </c>
      <c r="T298" s="1" t="s">
        <v>6596</v>
      </c>
      <c r="Y298" s="1" t="s">
        <v>914</v>
      </c>
      <c r="Z298" s="1" t="s">
        <v>8024</v>
      </c>
      <c r="AC298" s="1">
        <v>7</v>
      </c>
      <c r="AD298" s="1" t="s">
        <v>475</v>
      </c>
      <c r="AE298" s="1" t="s">
        <v>8747</v>
      </c>
    </row>
    <row r="299" spans="1:73" ht="13.5" customHeight="1">
      <c r="A299" s="2" t="str">
        <f t="shared" si="8"/>
        <v>1687_각북면_327</v>
      </c>
      <c r="B299" s="1">
        <v>1687</v>
      </c>
      <c r="C299" s="1" t="s">
        <v>11423</v>
      </c>
      <c r="D299" s="1" t="s">
        <v>11426</v>
      </c>
      <c r="E299" s="1">
        <v>298</v>
      </c>
      <c r="F299" s="1">
        <v>2</v>
      </c>
      <c r="G299" s="1" t="s">
        <v>13556</v>
      </c>
      <c r="H299" s="1" t="s">
        <v>6469</v>
      </c>
      <c r="I299" s="1">
        <v>4</v>
      </c>
      <c r="L299" s="1">
        <v>2</v>
      </c>
      <c r="M299" s="1" t="s">
        <v>915</v>
      </c>
      <c r="N299" s="1" t="s">
        <v>8364</v>
      </c>
      <c r="T299" s="1" t="s">
        <v>11527</v>
      </c>
      <c r="U299" s="1" t="s">
        <v>481</v>
      </c>
      <c r="V299" s="1" t="s">
        <v>6695</v>
      </c>
      <c r="Y299" s="1" t="s">
        <v>915</v>
      </c>
      <c r="Z299" s="1" t="s">
        <v>8364</v>
      </c>
      <c r="AC299" s="1">
        <v>40</v>
      </c>
      <c r="AD299" s="1" t="s">
        <v>189</v>
      </c>
      <c r="AE299" s="1" t="s">
        <v>8767</v>
      </c>
      <c r="AJ299" s="1" t="s">
        <v>17</v>
      </c>
      <c r="AK299" s="1" t="s">
        <v>8918</v>
      </c>
      <c r="AL299" s="1" t="s">
        <v>227</v>
      </c>
      <c r="AM299" s="1" t="s">
        <v>8859</v>
      </c>
      <c r="AN299" s="1" t="s">
        <v>158</v>
      </c>
      <c r="AO299" s="1" t="s">
        <v>8931</v>
      </c>
      <c r="AP299" s="1" t="s">
        <v>119</v>
      </c>
      <c r="AQ299" s="1" t="s">
        <v>6694</v>
      </c>
      <c r="AR299" s="1" t="s">
        <v>800</v>
      </c>
      <c r="AS299" s="1" t="s">
        <v>12065</v>
      </c>
      <c r="AT299" s="1" t="s">
        <v>916</v>
      </c>
      <c r="AU299" s="1" t="s">
        <v>9244</v>
      </c>
      <c r="AV299" s="1" t="s">
        <v>111</v>
      </c>
      <c r="AW299" s="1" t="s">
        <v>9594</v>
      </c>
      <c r="BB299" s="1" t="s">
        <v>171</v>
      </c>
      <c r="BC299" s="1" t="s">
        <v>6676</v>
      </c>
      <c r="BD299" s="1" t="s">
        <v>917</v>
      </c>
      <c r="BE299" s="1" t="s">
        <v>11775</v>
      </c>
      <c r="BG299" s="1" t="s">
        <v>803</v>
      </c>
      <c r="BH299" s="1" t="s">
        <v>10036</v>
      </c>
      <c r="BI299" s="1" t="s">
        <v>918</v>
      </c>
      <c r="BJ299" s="1" t="s">
        <v>10377</v>
      </c>
      <c r="BK299" s="1" t="s">
        <v>576</v>
      </c>
      <c r="BL299" s="1" t="s">
        <v>10042</v>
      </c>
      <c r="BM299" s="1" t="s">
        <v>805</v>
      </c>
      <c r="BN299" s="1" t="s">
        <v>10738</v>
      </c>
      <c r="BO299" s="1" t="s">
        <v>121</v>
      </c>
      <c r="BP299" s="1" t="s">
        <v>6667</v>
      </c>
      <c r="BQ299" s="1" t="s">
        <v>919</v>
      </c>
      <c r="BR299" s="1" t="s">
        <v>12417</v>
      </c>
      <c r="BS299" s="1" t="s">
        <v>53</v>
      </c>
      <c r="BT299" s="1" t="s">
        <v>8954</v>
      </c>
    </row>
    <row r="300" spans="1:73" ht="13.5" customHeight="1">
      <c r="A300" s="2" t="str">
        <f t="shared" si="8"/>
        <v>1687_각북면_327</v>
      </c>
      <c r="B300" s="1">
        <v>1687</v>
      </c>
      <c r="C300" s="1" t="s">
        <v>11423</v>
      </c>
      <c r="D300" s="1" t="s">
        <v>11426</v>
      </c>
      <c r="E300" s="1">
        <v>299</v>
      </c>
      <c r="F300" s="1">
        <v>2</v>
      </c>
      <c r="G300" s="1" t="s">
        <v>13556</v>
      </c>
      <c r="H300" s="1" t="s">
        <v>6469</v>
      </c>
      <c r="I300" s="1">
        <v>4</v>
      </c>
      <c r="L300" s="1">
        <v>2</v>
      </c>
      <c r="M300" s="1" t="s">
        <v>915</v>
      </c>
      <c r="N300" s="1" t="s">
        <v>8364</v>
      </c>
      <c r="S300" s="1" t="s">
        <v>49</v>
      </c>
      <c r="T300" s="1" t="s">
        <v>4842</v>
      </c>
      <c r="U300" s="1" t="s">
        <v>115</v>
      </c>
      <c r="V300" s="1" t="s">
        <v>6665</v>
      </c>
      <c r="Y300" s="1" t="s">
        <v>855</v>
      </c>
      <c r="Z300" s="1" t="s">
        <v>7340</v>
      </c>
      <c r="AC300" s="1">
        <v>40</v>
      </c>
      <c r="AD300" s="1" t="s">
        <v>189</v>
      </c>
      <c r="AE300" s="1" t="s">
        <v>8767</v>
      </c>
      <c r="AJ300" s="1" t="s">
        <v>17</v>
      </c>
      <c r="AK300" s="1" t="s">
        <v>8918</v>
      </c>
      <c r="AL300" s="1" t="s">
        <v>190</v>
      </c>
      <c r="AM300" s="1" t="s">
        <v>8852</v>
      </c>
      <c r="AN300" s="1" t="s">
        <v>41</v>
      </c>
      <c r="AO300" s="1" t="s">
        <v>11912</v>
      </c>
      <c r="AR300" s="1" t="s">
        <v>920</v>
      </c>
      <c r="AS300" s="1" t="s">
        <v>12085</v>
      </c>
      <c r="AT300" s="1" t="s">
        <v>121</v>
      </c>
      <c r="AU300" s="1" t="s">
        <v>6667</v>
      </c>
      <c r="AV300" s="1" t="s">
        <v>423</v>
      </c>
      <c r="AW300" s="1" t="s">
        <v>8470</v>
      </c>
      <c r="BB300" s="1" t="s">
        <v>50</v>
      </c>
      <c r="BC300" s="1" t="s">
        <v>11472</v>
      </c>
      <c r="BD300" s="1" t="s">
        <v>921</v>
      </c>
      <c r="BE300" s="1" t="s">
        <v>7041</v>
      </c>
      <c r="BG300" s="1" t="s">
        <v>121</v>
      </c>
      <c r="BH300" s="1" t="s">
        <v>6667</v>
      </c>
      <c r="BI300" s="1" t="s">
        <v>922</v>
      </c>
      <c r="BJ300" s="1" t="s">
        <v>7364</v>
      </c>
      <c r="BK300" s="1" t="s">
        <v>121</v>
      </c>
      <c r="BL300" s="1" t="s">
        <v>6667</v>
      </c>
      <c r="BM300" s="1" t="s">
        <v>923</v>
      </c>
      <c r="BN300" s="1" t="s">
        <v>10737</v>
      </c>
      <c r="BO300" s="1" t="s">
        <v>121</v>
      </c>
      <c r="BP300" s="1" t="s">
        <v>6667</v>
      </c>
      <c r="BQ300" s="1" t="s">
        <v>787</v>
      </c>
      <c r="BR300" s="1" t="s">
        <v>9304</v>
      </c>
      <c r="BS300" s="1" t="s">
        <v>190</v>
      </c>
      <c r="BT300" s="1" t="s">
        <v>8852</v>
      </c>
    </row>
    <row r="301" spans="1:73" ht="13.5" customHeight="1">
      <c r="A301" s="2" t="str">
        <f t="shared" si="8"/>
        <v>1687_각북면_327</v>
      </c>
      <c r="B301" s="1">
        <v>1687</v>
      </c>
      <c r="C301" s="1" t="s">
        <v>11423</v>
      </c>
      <c r="D301" s="1" t="s">
        <v>11426</v>
      </c>
      <c r="E301" s="1">
        <v>300</v>
      </c>
      <c r="F301" s="1">
        <v>2</v>
      </c>
      <c r="G301" s="1" t="s">
        <v>13556</v>
      </c>
      <c r="H301" s="1" t="s">
        <v>6469</v>
      </c>
      <c r="I301" s="1">
        <v>4</v>
      </c>
      <c r="L301" s="1">
        <v>2</v>
      </c>
      <c r="M301" s="1" t="s">
        <v>915</v>
      </c>
      <c r="N301" s="1" t="s">
        <v>8364</v>
      </c>
      <c r="S301" s="1" t="s">
        <v>67</v>
      </c>
      <c r="T301" s="1" t="s">
        <v>6597</v>
      </c>
      <c r="Y301" s="1" t="s">
        <v>924</v>
      </c>
      <c r="Z301" s="1" t="s">
        <v>7104</v>
      </c>
      <c r="AC301" s="1">
        <v>8</v>
      </c>
      <c r="AD301" s="1" t="s">
        <v>503</v>
      </c>
      <c r="AE301" s="1" t="s">
        <v>8136</v>
      </c>
    </row>
    <row r="302" spans="1:73" ht="13.5" customHeight="1">
      <c r="A302" s="2" t="str">
        <f t="shared" ref="A302:A320" si="9">HYPERLINK("http://kyu.snu.ac.kr/sdhj/index.jsp?type=hj/GK14817_00IH_0001_0327.jpg","1687_각북면_327")</f>
        <v>1687_각북면_327</v>
      </c>
      <c r="B302" s="1">
        <v>1687</v>
      </c>
      <c r="C302" s="1" t="s">
        <v>11423</v>
      </c>
      <c r="D302" s="1" t="s">
        <v>11426</v>
      </c>
      <c r="E302" s="1">
        <v>301</v>
      </c>
      <c r="F302" s="1">
        <v>2</v>
      </c>
      <c r="G302" s="1" t="s">
        <v>13556</v>
      </c>
      <c r="H302" s="1" t="s">
        <v>6469</v>
      </c>
      <c r="I302" s="1">
        <v>4</v>
      </c>
      <c r="L302" s="1">
        <v>2</v>
      </c>
      <c r="M302" s="1" t="s">
        <v>915</v>
      </c>
      <c r="N302" s="1" t="s">
        <v>8364</v>
      </c>
      <c r="S302" s="1" t="s">
        <v>63</v>
      </c>
      <c r="T302" s="1" t="s">
        <v>6596</v>
      </c>
      <c r="Y302" s="1" t="s">
        <v>925</v>
      </c>
      <c r="Z302" s="1" t="s">
        <v>7095</v>
      </c>
      <c r="AC302" s="1">
        <v>7</v>
      </c>
      <c r="AD302" s="1" t="s">
        <v>475</v>
      </c>
      <c r="AE302" s="1" t="s">
        <v>8747</v>
      </c>
    </row>
    <row r="303" spans="1:73" ht="13.5" customHeight="1">
      <c r="A303" s="2" t="str">
        <f t="shared" si="9"/>
        <v>1687_각북면_327</v>
      </c>
      <c r="B303" s="1">
        <v>1687</v>
      </c>
      <c r="C303" s="1" t="s">
        <v>11423</v>
      </c>
      <c r="D303" s="1" t="s">
        <v>11426</v>
      </c>
      <c r="E303" s="1">
        <v>302</v>
      </c>
      <c r="F303" s="1">
        <v>2</v>
      </c>
      <c r="G303" s="1" t="s">
        <v>13556</v>
      </c>
      <c r="H303" s="1" t="s">
        <v>6469</v>
      </c>
      <c r="I303" s="1">
        <v>4</v>
      </c>
      <c r="L303" s="1">
        <v>3</v>
      </c>
      <c r="M303" s="1" t="s">
        <v>927</v>
      </c>
      <c r="N303" s="1" t="s">
        <v>8636</v>
      </c>
      <c r="Q303" s="1" t="s">
        <v>926</v>
      </c>
      <c r="R303" s="1" t="s">
        <v>6591</v>
      </c>
      <c r="T303" s="1" t="s">
        <v>11527</v>
      </c>
      <c r="U303" s="1" t="s">
        <v>115</v>
      </c>
      <c r="V303" s="1" t="s">
        <v>6665</v>
      </c>
      <c r="Y303" s="1" t="s">
        <v>927</v>
      </c>
      <c r="Z303" s="1" t="s">
        <v>8636</v>
      </c>
      <c r="AC303" s="1">
        <v>52</v>
      </c>
      <c r="AD303" s="1" t="s">
        <v>230</v>
      </c>
      <c r="AE303" s="1" t="s">
        <v>8790</v>
      </c>
      <c r="AJ303" s="1" t="s">
        <v>17</v>
      </c>
      <c r="AK303" s="1" t="s">
        <v>8918</v>
      </c>
      <c r="AL303" s="1" t="s">
        <v>41</v>
      </c>
      <c r="AM303" s="1" t="s">
        <v>11911</v>
      </c>
      <c r="AN303" s="1" t="s">
        <v>422</v>
      </c>
      <c r="AO303" s="1" t="s">
        <v>8924</v>
      </c>
      <c r="AP303" s="1" t="s">
        <v>119</v>
      </c>
      <c r="AQ303" s="1" t="s">
        <v>6694</v>
      </c>
      <c r="AR303" s="1" t="s">
        <v>928</v>
      </c>
      <c r="AS303" s="1" t="s">
        <v>9207</v>
      </c>
      <c r="AT303" s="1" t="s">
        <v>121</v>
      </c>
      <c r="AU303" s="1" t="s">
        <v>6667</v>
      </c>
      <c r="AV303" s="1" t="s">
        <v>929</v>
      </c>
      <c r="AW303" s="1" t="s">
        <v>9694</v>
      </c>
      <c r="BB303" s="1" t="s">
        <v>171</v>
      </c>
      <c r="BC303" s="1" t="s">
        <v>6676</v>
      </c>
      <c r="BD303" s="1" t="s">
        <v>930</v>
      </c>
      <c r="BE303" s="1" t="s">
        <v>9871</v>
      </c>
      <c r="BG303" s="1" t="s">
        <v>121</v>
      </c>
      <c r="BH303" s="1" t="s">
        <v>6667</v>
      </c>
      <c r="BI303" s="1" t="s">
        <v>172</v>
      </c>
      <c r="BJ303" s="1" t="s">
        <v>9016</v>
      </c>
      <c r="BK303" s="1" t="s">
        <v>121</v>
      </c>
      <c r="BL303" s="1" t="s">
        <v>6667</v>
      </c>
      <c r="BM303" s="1" t="s">
        <v>931</v>
      </c>
      <c r="BN303" s="1" t="s">
        <v>7135</v>
      </c>
      <c r="BO303" s="1" t="s">
        <v>121</v>
      </c>
      <c r="BP303" s="1" t="s">
        <v>6667</v>
      </c>
      <c r="BQ303" s="1" t="s">
        <v>362</v>
      </c>
      <c r="BR303" s="1" t="s">
        <v>7144</v>
      </c>
      <c r="BS303" s="1" t="s">
        <v>227</v>
      </c>
      <c r="BT303" s="1" t="s">
        <v>8859</v>
      </c>
    </row>
    <row r="304" spans="1:73" ht="13.5" customHeight="1">
      <c r="A304" s="2" t="str">
        <f t="shared" si="9"/>
        <v>1687_각북면_327</v>
      </c>
      <c r="B304" s="1">
        <v>1687</v>
      </c>
      <c r="C304" s="1" t="s">
        <v>11423</v>
      </c>
      <c r="D304" s="1" t="s">
        <v>11426</v>
      </c>
      <c r="E304" s="1">
        <v>303</v>
      </c>
      <c r="F304" s="1">
        <v>2</v>
      </c>
      <c r="G304" s="1" t="s">
        <v>13556</v>
      </c>
      <c r="H304" s="1" t="s">
        <v>6469</v>
      </c>
      <c r="I304" s="1">
        <v>4</v>
      </c>
      <c r="L304" s="1">
        <v>3</v>
      </c>
      <c r="M304" s="1" t="s">
        <v>927</v>
      </c>
      <c r="N304" s="1" t="s">
        <v>8636</v>
      </c>
      <c r="S304" s="1" t="s">
        <v>67</v>
      </c>
      <c r="T304" s="1" t="s">
        <v>6597</v>
      </c>
      <c r="Y304" s="1" t="s">
        <v>932</v>
      </c>
      <c r="Z304" s="1" t="s">
        <v>7656</v>
      </c>
      <c r="AC304" s="1">
        <v>15</v>
      </c>
      <c r="AD304" s="1" t="s">
        <v>210</v>
      </c>
      <c r="AE304" s="1" t="s">
        <v>7181</v>
      </c>
    </row>
    <row r="305" spans="1:73" ht="13.5" customHeight="1">
      <c r="A305" s="2" t="str">
        <f t="shared" si="9"/>
        <v>1687_각북면_327</v>
      </c>
      <c r="B305" s="1">
        <v>1687</v>
      </c>
      <c r="C305" s="1" t="s">
        <v>11423</v>
      </c>
      <c r="D305" s="1" t="s">
        <v>11426</v>
      </c>
      <c r="E305" s="1">
        <v>304</v>
      </c>
      <c r="F305" s="1">
        <v>2</v>
      </c>
      <c r="G305" s="1" t="s">
        <v>13556</v>
      </c>
      <c r="H305" s="1" t="s">
        <v>6469</v>
      </c>
      <c r="I305" s="1">
        <v>4</v>
      </c>
      <c r="L305" s="1">
        <v>3</v>
      </c>
      <c r="M305" s="1" t="s">
        <v>927</v>
      </c>
      <c r="N305" s="1" t="s">
        <v>8636</v>
      </c>
      <c r="S305" s="1" t="s">
        <v>72</v>
      </c>
      <c r="T305" s="1" t="s">
        <v>6595</v>
      </c>
      <c r="Y305" s="1" t="s">
        <v>55</v>
      </c>
      <c r="Z305" s="1" t="s">
        <v>7120</v>
      </c>
      <c r="AC305" s="1">
        <v>12</v>
      </c>
      <c r="AD305" s="1" t="s">
        <v>135</v>
      </c>
      <c r="AE305" s="1" t="s">
        <v>8742</v>
      </c>
    </row>
    <row r="306" spans="1:73" ht="13.5" customHeight="1">
      <c r="A306" s="2" t="str">
        <f t="shared" si="9"/>
        <v>1687_각북면_327</v>
      </c>
      <c r="B306" s="1">
        <v>1687</v>
      </c>
      <c r="C306" s="1" t="s">
        <v>11423</v>
      </c>
      <c r="D306" s="1" t="s">
        <v>11426</v>
      </c>
      <c r="E306" s="1">
        <v>305</v>
      </c>
      <c r="F306" s="1">
        <v>2</v>
      </c>
      <c r="G306" s="1" t="s">
        <v>13556</v>
      </c>
      <c r="H306" s="1" t="s">
        <v>6469</v>
      </c>
      <c r="I306" s="1">
        <v>4</v>
      </c>
      <c r="L306" s="1">
        <v>3</v>
      </c>
      <c r="M306" s="1" t="s">
        <v>927</v>
      </c>
      <c r="N306" s="1" t="s">
        <v>8636</v>
      </c>
      <c r="S306" s="1" t="s">
        <v>72</v>
      </c>
      <c r="T306" s="1" t="s">
        <v>6595</v>
      </c>
      <c r="U306" s="1" t="s">
        <v>797</v>
      </c>
      <c r="V306" s="1" t="s">
        <v>6737</v>
      </c>
      <c r="Y306" s="1" t="s">
        <v>933</v>
      </c>
      <c r="Z306" s="1" t="s">
        <v>8635</v>
      </c>
      <c r="AC306" s="1">
        <v>28</v>
      </c>
      <c r="AD306" s="1" t="s">
        <v>703</v>
      </c>
      <c r="AE306" s="1" t="s">
        <v>8759</v>
      </c>
    </row>
    <row r="307" spans="1:73" ht="13.5" customHeight="1">
      <c r="A307" s="2" t="str">
        <f t="shared" si="9"/>
        <v>1687_각북면_327</v>
      </c>
      <c r="B307" s="1">
        <v>1687</v>
      </c>
      <c r="C307" s="1" t="s">
        <v>11423</v>
      </c>
      <c r="D307" s="1" t="s">
        <v>11426</v>
      </c>
      <c r="E307" s="1">
        <v>306</v>
      </c>
      <c r="F307" s="1">
        <v>2</v>
      </c>
      <c r="G307" s="1" t="s">
        <v>13556</v>
      </c>
      <c r="H307" s="1" t="s">
        <v>6469</v>
      </c>
      <c r="I307" s="1">
        <v>4</v>
      </c>
      <c r="L307" s="1">
        <v>4</v>
      </c>
      <c r="M307" s="1" t="s">
        <v>934</v>
      </c>
      <c r="N307" s="1" t="s">
        <v>11777</v>
      </c>
      <c r="T307" s="1" t="s">
        <v>11527</v>
      </c>
      <c r="U307" s="1" t="s">
        <v>121</v>
      </c>
      <c r="V307" s="1" t="s">
        <v>6667</v>
      </c>
      <c r="Y307" s="1" t="s">
        <v>934</v>
      </c>
      <c r="Z307" s="1" t="s">
        <v>11777</v>
      </c>
      <c r="AC307" s="1">
        <v>57</v>
      </c>
      <c r="AD307" s="1" t="s">
        <v>935</v>
      </c>
      <c r="AE307" s="1" t="s">
        <v>8763</v>
      </c>
      <c r="AJ307" s="1" t="s">
        <v>17</v>
      </c>
      <c r="AK307" s="1" t="s">
        <v>8918</v>
      </c>
      <c r="AL307" s="1" t="s">
        <v>227</v>
      </c>
      <c r="AM307" s="1" t="s">
        <v>8859</v>
      </c>
      <c r="AN307" s="1" t="s">
        <v>492</v>
      </c>
      <c r="AO307" s="1" t="s">
        <v>6594</v>
      </c>
      <c r="AP307" s="1" t="s">
        <v>197</v>
      </c>
      <c r="AQ307" s="1" t="s">
        <v>6836</v>
      </c>
      <c r="AR307" s="1" t="s">
        <v>936</v>
      </c>
      <c r="AS307" s="1" t="s">
        <v>12068</v>
      </c>
      <c r="AT307" s="1" t="s">
        <v>121</v>
      </c>
      <c r="AU307" s="1" t="s">
        <v>6667</v>
      </c>
      <c r="AV307" s="1" t="s">
        <v>937</v>
      </c>
      <c r="AW307" s="1" t="s">
        <v>12153</v>
      </c>
      <c r="BB307" s="1" t="s">
        <v>171</v>
      </c>
      <c r="BC307" s="1" t="s">
        <v>6676</v>
      </c>
      <c r="BD307" s="1" t="s">
        <v>938</v>
      </c>
      <c r="BE307" s="1" t="s">
        <v>9977</v>
      </c>
      <c r="BG307" s="1" t="s">
        <v>121</v>
      </c>
      <c r="BH307" s="1" t="s">
        <v>6667</v>
      </c>
      <c r="BI307" s="1" t="s">
        <v>939</v>
      </c>
      <c r="BJ307" s="1" t="s">
        <v>10384</v>
      </c>
      <c r="BK307" s="1" t="s">
        <v>121</v>
      </c>
      <c r="BL307" s="1" t="s">
        <v>6667</v>
      </c>
      <c r="BM307" s="1" t="s">
        <v>940</v>
      </c>
      <c r="BN307" s="1" t="s">
        <v>7497</v>
      </c>
      <c r="BO307" s="1" t="s">
        <v>44</v>
      </c>
      <c r="BP307" s="1" t="s">
        <v>6728</v>
      </c>
      <c r="BQ307" s="1" t="s">
        <v>941</v>
      </c>
      <c r="BR307" s="1" t="s">
        <v>11204</v>
      </c>
      <c r="BS307" s="1" t="s">
        <v>159</v>
      </c>
      <c r="BT307" s="1" t="s">
        <v>8879</v>
      </c>
    </row>
    <row r="308" spans="1:73" ht="13.5" customHeight="1">
      <c r="A308" s="2" t="str">
        <f t="shared" si="9"/>
        <v>1687_각북면_327</v>
      </c>
      <c r="B308" s="1">
        <v>1687</v>
      </c>
      <c r="C308" s="1" t="s">
        <v>11423</v>
      </c>
      <c r="D308" s="1" t="s">
        <v>11426</v>
      </c>
      <c r="E308" s="1">
        <v>307</v>
      </c>
      <c r="F308" s="1">
        <v>2</v>
      </c>
      <c r="G308" s="1" t="s">
        <v>13556</v>
      </c>
      <c r="H308" s="1" t="s">
        <v>6469</v>
      </c>
      <c r="I308" s="1">
        <v>4</v>
      </c>
      <c r="L308" s="1">
        <v>4</v>
      </c>
      <c r="M308" s="1" t="s">
        <v>934</v>
      </c>
      <c r="N308" s="1" t="s">
        <v>11777</v>
      </c>
      <c r="S308" s="1" t="s">
        <v>49</v>
      </c>
      <c r="T308" s="1" t="s">
        <v>4842</v>
      </c>
      <c r="U308" s="1" t="s">
        <v>115</v>
      </c>
      <c r="V308" s="1" t="s">
        <v>6665</v>
      </c>
      <c r="Y308" s="1" t="s">
        <v>942</v>
      </c>
      <c r="Z308" s="1" t="s">
        <v>7163</v>
      </c>
      <c r="AC308" s="1">
        <v>54</v>
      </c>
      <c r="AD308" s="1" t="s">
        <v>80</v>
      </c>
      <c r="AE308" s="1" t="s">
        <v>8749</v>
      </c>
      <c r="AJ308" s="1" t="s">
        <v>17</v>
      </c>
      <c r="AK308" s="1" t="s">
        <v>8918</v>
      </c>
      <c r="AL308" s="1" t="s">
        <v>227</v>
      </c>
      <c r="AM308" s="1" t="s">
        <v>8859</v>
      </c>
      <c r="AN308" s="1" t="s">
        <v>172</v>
      </c>
      <c r="AO308" s="1" t="s">
        <v>9016</v>
      </c>
      <c r="AP308" s="1" t="s">
        <v>119</v>
      </c>
      <c r="AQ308" s="1" t="s">
        <v>6694</v>
      </c>
      <c r="AR308" s="1" t="s">
        <v>943</v>
      </c>
      <c r="AS308" s="1" t="s">
        <v>9206</v>
      </c>
      <c r="AT308" s="1" t="s">
        <v>121</v>
      </c>
      <c r="AU308" s="1" t="s">
        <v>6667</v>
      </c>
      <c r="AV308" s="1" t="s">
        <v>145</v>
      </c>
      <c r="AW308" s="1" t="s">
        <v>8518</v>
      </c>
      <c r="BB308" s="1" t="s">
        <v>171</v>
      </c>
      <c r="BC308" s="1" t="s">
        <v>6676</v>
      </c>
      <c r="BD308" s="1" t="s">
        <v>944</v>
      </c>
      <c r="BE308" s="1" t="s">
        <v>9976</v>
      </c>
      <c r="BG308" s="1" t="s">
        <v>121</v>
      </c>
      <c r="BH308" s="1" t="s">
        <v>6667</v>
      </c>
      <c r="BI308" s="1" t="s">
        <v>945</v>
      </c>
      <c r="BJ308" s="1" t="s">
        <v>10223</v>
      </c>
      <c r="BK308" s="1" t="s">
        <v>121</v>
      </c>
      <c r="BL308" s="1" t="s">
        <v>6667</v>
      </c>
      <c r="BM308" s="1" t="s">
        <v>946</v>
      </c>
      <c r="BN308" s="1" t="s">
        <v>11780</v>
      </c>
      <c r="BO308" s="1" t="s">
        <v>121</v>
      </c>
      <c r="BP308" s="1" t="s">
        <v>6667</v>
      </c>
      <c r="BQ308" s="1" t="s">
        <v>947</v>
      </c>
      <c r="BR308" s="1" t="s">
        <v>7822</v>
      </c>
      <c r="BS308" s="1" t="s">
        <v>41</v>
      </c>
      <c r="BT308" s="1" t="s">
        <v>11911</v>
      </c>
    </row>
    <row r="309" spans="1:73" ht="13.5" customHeight="1">
      <c r="A309" s="2" t="str">
        <f t="shared" si="9"/>
        <v>1687_각북면_327</v>
      </c>
      <c r="B309" s="1">
        <v>1687</v>
      </c>
      <c r="C309" s="1" t="s">
        <v>11423</v>
      </c>
      <c r="D309" s="1" t="s">
        <v>11426</v>
      </c>
      <c r="E309" s="1">
        <v>308</v>
      </c>
      <c r="F309" s="1">
        <v>2</v>
      </c>
      <c r="G309" s="1" t="s">
        <v>13556</v>
      </c>
      <c r="H309" s="1" t="s">
        <v>6469</v>
      </c>
      <c r="I309" s="1">
        <v>4</v>
      </c>
      <c r="L309" s="1">
        <v>4</v>
      </c>
      <c r="M309" s="1" t="s">
        <v>934</v>
      </c>
      <c r="N309" s="1" t="s">
        <v>11777</v>
      </c>
      <c r="S309" s="1" t="s">
        <v>67</v>
      </c>
      <c r="T309" s="1" t="s">
        <v>6597</v>
      </c>
      <c r="U309" s="1" t="s">
        <v>121</v>
      </c>
      <c r="V309" s="1" t="s">
        <v>6667</v>
      </c>
      <c r="Y309" s="1" t="s">
        <v>948</v>
      </c>
      <c r="Z309" s="1" t="s">
        <v>8634</v>
      </c>
      <c r="AC309" s="1">
        <v>14</v>
      </c>
      <c r="AD309" s="1" t="s">
        <v>248</v>
      </c>
      <c r="AE309" s="1" t="s">
        <v>8745</v>
      </c>
    </row>
    <row r="310" spans="1:73" ht="13.5" customHeight="1">
      <c r="A310" s="2" t="str">
        <f t="shared" si="9"/>
        <v>1687_각북면_327</v>
      </c>
      <c r="B310" s="1">
        <v>1687</v>
      </c>
      <c r="C310" s="1" t="s">
        <v>11423</v>
      </c>
      <c r="D310" s="1" t="s">
        <v>11426</v>
      </c>
      <c r="E310" s="1">
        <v>309</v>
      </c>
      <c r="F310" s="1">
        <v>2</v>
      </c>
      <c r="G310" s="1" t="s">
        <v>13556</v>
      </c>
      <c r="H310" s="1" t="s">
        <v>6469</v>
      </c>
      <c r="I310" s="1">
        <v>4</v>
      </c>
      <c r="L310" s="1">
        <v>4</v>
      </c>
      <c r="M310" s="1" t="s">
        <v>934</v>
      </c>
      <c r="N310" s="1" t="s">
        <v>11777</v>
      </c>
      <c r="S310" s="1" t="s">
        <v>72</v>
      </c>
      <c r="T310" s="1" t="s">
        <v>6595</v>
      </c>
      <c r="U310" s="1" t="s">
        <v>391</v>
      </c>
      <c r="V310" s="1" t="s">
        <v>6664</v>
      </c>
      <c r="Y310" s="1" t="s">
        <v>949</v>
      </c>
      <c r="Z310" s="1" t="s">
        <v>8633</v>
      </c>
      <c r="AC310" s="1">
        <v>12</v>
      </c>
      <c r="AD310" s="1" t="s">
        <v>135</v>
      </c>
      <c r="AE310" s="1" t="s">
        <v>8742</v>
      </c>
    </row>
    <row r="311" spans="1:73" ht="13.5" customHeight="1">
      <c r="A311" s="2" t="str">
        <f t="shared" si="9"/>
        <v>1687_각북면_327</v>
      </c>
      <c r="B311" s="1">
        <v>1687</v>
      </c>
      <c r="C311" s="1" t="s">
        <v>11423</v>
      </c>
      <c r="D311" s="1" t="s">
        <v>11426</v>
      </c>
      <c r="E311" s="1">
        <v>310</v>
      </c>
      <c r="F311" s="1">
        <v>2</v>
      </c>
      <c r="G311" s="1" t="s">
        <v>13556</v>
      </c>
      <c r="H311" s="1" t="s">
        <v>6469</v>
      </c>
      <c r="I311" s="1">
        <v>4</v>
      </c>
      <c r="L311" s="1">
        <v>5</v>
      </c>
      <c r="M311" s="1" t="s">
        <v>482</v>
      </c>
      <c r="N311" s="1" t="s">
        <v>7097</v>
      </c>
      <c r="T311" s="1" t="s">
        <v>11527</v>
      </c>
      <c r="U311" s="1" t="s">
        <v>121</v>
      </c>
      <c r="V311" s="1" t="s">
        <v>6667</v>
      </c>
      <c r="Y311" s="1" t="s">
        <v>482</v>
      </c>
      <c r="Z311" s="1" t="s">
        <v>7097</v>
      </c>
      <c r="AC311" s="1">
        <v>57</v>
      </c>
      <c r="AD311" s="1" t="s">
        <v>935</v>
      </c>
      <c r="AE311" s="1" t="s">
        <v>8763</v>
      </c>
      <c r="AJ311" s="1" t="s">
        <v>17</v>
      </c>
      <c r="AK311" s="1" t="s">
        <v>8918</v>
      </c>
      <c r="AL311" s="1" t="s">
        <v>227</v>
      </c>
      <c r="AM311" s="1" t="s">
        <v>8859</v>
      </c>
      <c r="AN311" s="1" t="s">
        <v>199</v>
      </c>
      <c r="AO311" s="1" t="s">
        <v>8930</v>
      </c>
      <c r="AP311" s="1" t="s">
        <v>119</v>
      </c>
      <c r="AQ311" s="1" t="s">
        <v>6694</v>
      </c>
      <c r="AR311" s="1" t="s">
        <v>950</v>
      </c>
      <c r="AS311" s="1" t="s">
        <v>9205</v>
      </c>
      <c r="AT311" s="1" t="s">
        <v>44</v>
      </c>
      <c r="AU311" s="1" t="s">
        <v>6728</v>
      </c>
      <c r="AV311" s="1" t="s">
        <v>951</v>
      </c>
      <c r="AW311" s="1" t="s">
        <v>9767</v>
      </c>
      <c r="BB311" s="1" t="s">
        <v>171</v>
      </c>
      <c r="BC311" s="1" t="s">
        <v>6676</v>
      </c>
      <c r="BD311" s="1" t="s">
        <v>952</v>
      </c>
      <c r="BE311" s="1" t="s">
        <v>7196</v>
      </c>
      <c r="BI311" s="1" t="s">
        <v>953</v>
      </c>
      <c r="BJ311" s="1" t="s">
        <v>10382</v>
      </c>
      <c r="BK311" s="1" t="s">
        <v>44</v>
      </c>
      <c r="BL311" s="1" t="s">
        <v>6728</v>
      </c>
      <c r="BM311" s="1" t="s">
        <v>954</v>
      </c>
      <c r="BN311" s="1" t="s">
        <v>10560</v>
      </c>
      <c r="BO311" s="1" t="s">
        <v>44</v>
      </c>
      <c r="BP311" s="1" t="s">
        <v>6728</v>
      </c>
      <c r="BQ311" s="1" t="s">
        <v>955</v>
      </c>
      <c r="BR311" s="1" t="s">
        <v>11203</v>
      </c>
      <c r="BS311" s="1" t="s">
        <v>956</v>
      </c>
      <c r="BT311" s="1" t="s">
        <v>8873</v>
      </c>
    </row>
    <row r="312" spans="1:73" ht="13.5" customHeight="1">
      <c r="A312" s="2" t="str">
        <f t="shared" si="9"/>
        <v>1687_각북면_327</v>
      </c>
      <c r="B312" s="1">
        <v>1687</v>
      </c>
      <c r="C312" s="1" t="s">
        <v>11423</v>
      </c>
      <c r="D312" s="1" t="s">
        <v>11426</v>
      </c>
      <c r="E312" s="1">
        <v>311</v>
      </c>
      <c r="F312" s="1">
        <v>2</v>
      </c>
      <c r="G312" s="1" t="s">
        <v>13556</v>
      </c>
      <c r="H312" s="1" t="s">
        <v>6469</v>
      </c>
      <c r="I312" s="1">
        <v>4</v>
      </c>
      <c r="L312" s="1">
        <v>5</v>
      </c>
      <c r="M312" s="1" t="s">
        <v>482</v>
      </c>
      <c r="N312" s="1" t="s">
        <v>7097</v>
      </c>
      <c r="S312" s="1" t="s">
        <v>236</v>
      </c>
      <c r="T312" s="1" t="s">
        <v>6602</v>
      </c>
      <c r="U312" s="1" t="s">
        <v>115</v>
      </c>
      <c r="V312" s="1" t="s">
        <v>6665</v>
      </c>
      <c r="Y312" s="1" t="s">
        <v>11283</v>
      </c>
      <c r="Z312" s="1" t="s">
        <v>11682</v>
      </c>
      <c r="AC312" s="1">
        <v>41</v>
      </c>
      <c r="AD312" s="1" t="s">
        <v>40</v>
      </c>
      <c r="AE312" s="1" t="s">
        <v>8772</v>
      </c>
      <c r="AJ312" s="1" t="s">
        <v>17</v>
      </c>
      <c r="AK312" s="1" t="s">
        <v>8918</v>
      </c>
      <c r="AL312" s="1" t="s">
        <v>190</v>
      </c>
      <c r="AM312" s="1" t="s">
        <v>8852</v>
      </c>
      <c r="AN312" s="1" t="s">
        <v>191</v>
      </c>
      <c r="AO312" s="1" t="s">
        <v>9003</v>
      </c>
      <c r="AP312" s="1" t="s">
        <v>957</v>
      </c>
      <c r="AQ312" s="1" t="s">
        <v>9041</v>
      </c>
      <c r="AR312" s="1" t="s">
        <v>958</v>
      </c>
      <c r="AS312" s="1" t="s">
        <v>11996</v>
      </c>
      <c r="AT312" s="1" t="s">
        <v>121</v>
      </c>
      <c r="AU312" s="1" t="s">
        <v>6667</v>
      </c>
      <c r="AV312" s="1" t="s">
        <v>959</v>
      </c>
      <c r="AW312" s="1" t="s">
        <v>9766</v>
      </c>
      <c r="BB312" s="1" t="s">
        <v>50</v>
      </c>
      <c r="BC312" s="1" t="s">
        <v>11472</v>
      </c>
      <c r="BD312" s="1" t="s">
        <v>6361</v>
      </c>
      <c r="BE312" s="1" t="s">
        <v>12221</v>
      </c>
      <c r="BG312" s="1" t="s">
        <v>121</v>
      </c>
      <c r="BH312" s="1" t="s">
        <v>6667</v>
      </c>
      <c r="BI312" s="1" t="s">
        <v>960</v>
      </c>
      <c r="BJ312" s="1" t="s">
        <v>10383</v>
      </c>
      <c r="BK312" s="1" t="s">
        <v>121</v>
      </c>
      <c r="BL312" s="1" t="s">
        <v>6667</v>
      </c>
      <c r="BM312" s="1" t="s">
        <v>961</v>
      </c>
      <c r="BN312" s="1" t="s">
        <v>10736</v>
      </c>
      <c r="BO312" s="1" t="s">
        <v>44</v>
      </c>
      <c r="BP312" s="1" t="s">
        <v>6728</v>
      </c>
      <c r="BQ312" s="1" t="s">
        <v>962</v>
      </c>
      <c r="BR312" s="1" t="s">
        <v>12399</v>
      </c>
      <c r="BS312" s="1" t="s">
        <v>41</v>
      </c>
      <c r="BT312" s="1" t="s">
        <v>11911</v>
      </c>
    </row>
    <row r="313" spans="1:73" ht="13.5" customHeight="1">
      <c r="A313" s="2" t="str">
        <f t="shared" si="9"/>
        <v>1687_각북면_327</v>
      </c>
      <c r="B313" s="1">
        <v>1687</v>
      </c>
      <c r="C313" s="1" t="s">
        <v>11423</v>
      </c>
      <c r="D313" s="1" t="s">
        <v>11426</v>
      </c>
      <c r="E313" s="1">
        <v>312</v>
      </c>
      <c r="F313" s="1">
        <v>2</v>
      </c>
      <c r="G313" s="1" t="s">
        <v>13556</v>
      </c>
      <c r="H313" s="1" t="s">
        <v>6469</v>
      </c>
      <c r="I313" s="1">
        <v>4</v>
      </c>
      <c r="L313" s="1">
        <v>5</v>
      </c>
      <c r="M313" s="1" t="s">
        <v>482</v>
      </c>
      <c r="N313" s="1" t="s">
        <v>7097</v>
      </c>
      <c r="S313" s="1" t="s">
        <v>72</v>
      </c>
      <c r="T313" s="1" t="s">
        <v>6595</v>
      </c>
      <c r="Y313" s="1" t="s">
        <v>963</v>
      </c>
      <c r="Z313" s="1" t="s">
        <v>8292</v>
      </c>
      <c r="AG313" s="1" t="s">
        <v>12726</v>
      </c>
      <c r="AI313" s="1" t="s">
        <v>8908</v>
      </c>
    </row>
    <row r="314" spans="1:73" ht="13.5" customHeight="1">
      <c r="A314" s="2" t="str">
        <f t="shared" si="9"/>
        <v>1687_각북면_327</v>
      </c>
      <c r="B314" s="1">
        <v>1687</v>
      </c>
      <c r="C314" s="1" t="s">
        <v>11423</v>
      </c>
      <c r="D314" s="1" t="s">
        <v>11426</v>
      </c>
      <c r="E314" s="1">
        <v>313</v>
      </c>
      <c r="F314" s="1">
        <v>2</v>
      </c>
      <c r="G314" s="1" t="s">
        <v>13556</v>
      </c>
      <c r="H314" s="1" t="s">
        <v>6469</v>
      </c>
      <c r="I314" s="1">
        <v>4</v>
      </c>
      <c r="L314" s="1">
        <v>5</v>
      </c>
      <c r="M314" s="1" t="s">
        <v>482</v>
      </c>
      <c r="N314" s="1" t="s">
        <v>7097</v>
      </c>
      <c r="S314" s="1" t="s">
        <v>329</v>
      </c>
      <c r="T314" s="1" t="s">
        <v>6594</v>
      </c>
      <c r="U314" s="1" t="s">
        <v>171</v>
      </c>
      <c r="V314" s="1" t="s">
        <v>6676</v>
      </c>
      <c r="Y314" s="1" t="s">
        <v>363</v>
      </c>
      <c r="Z314" s="1" t="s">
        <v>7143</v>
      </c>
      <c r="AG314" s="1" t="s">
        <v>12726</v>
      </c>
      <c r="AI314" s="1" t="s">
        <v>8908</v>
      </c>
    </row>
    <row r="315" spans="1:73" ht="13.5" customHeight="1">
      <c r="A315" s="2" t="str">
        <f t="shared" si="9"/>
        <v>1687_각북면_327</v>
      </c>
      <c r="B315" s="1">
        <v>1687</v>
      </c>
      <c r="C315" s="1" t="s">
        <v>11423</v>
      </c>
      <c r="D315" s="1" t="s">
        <v>11426</v>
      </c>
      <c r="E315" s="1">
        <v>314</v>
      </c>
      <c r="F315" s="1">
        <v>2</v>
      </c>
      <c r="G315" s="1" t="s">
        <v>13556</v>
      </c>
      <c r="H315" s="1" t="s">
        <v>6469</v>
      </c>
      <c r="I315" s="1">
        <v>4</v>
      </c>
      <c r="L315" s="1">
        <v>5</v>
      </c>
      <c r="M315" s="1" t="s">
        <v>482</v>
      </c>
      <c r="N315" s="1" t="s">
        <v>7097</v>
      </c>
      <c r="S315" s="1" t="s">
        <v>869</v>
      </c>
      <c r="T315" s="1" t="s">
        <v>6599</v>
      </c>
      <c r="Y315" s="1" t="s">
        <v>964</v>
      </c>
      <c r="Z315" s="1" t="s">
        <v>8083</v>
      </c>
      <c r="AF315" s="1" t="s">
        <v>11886</v>
      </c>
      <c r="AG315" s="1" t="s">
        <v>11896</v>
      </c>
      <c r="AH315" s="1" t="s">
        <v>965</v>
      </c>
      <c r="AI315" s="1" t="s">
        <v>8908</v>
      </c>
    </row>
    <row r="316" spans="1:73" ht="13.5" customHeight="1">
      <c r="A316" s="2" t="str">
        <f t="shared" si="9"/>
        <v>1687_각북면_327</v>
      </c>
      <c r="B316" s="1">
        <v>1687</v>
      </c>
      <c r="C316" s="1" t="s">
        <v>11423</v>
      </c>
      <c r="D316" s="1" t="s">
        <v>11426</v>
      </c>
      <c r="E316" s="1">
        <v>315</v>
      </c>
      <c r="F316" s="1">
        <v>2</v>
      </c>
      <c r="G316" s="1" t="s">
        <v>13556</v>
      </c>
      <c r="H316" s="1" t="s">
        <v>6469</v>
      </c>
      <c r="I316" s="1">
        <v>4</v>
      </c>
      <c r="L316" s="1">
        <v>5</v>
      </c>
      <c r="M316" s="1" t="s">
        <v>482</v>
      </c>
      <c r="N316" s="1" t="s">
        <v>7097</v>
      </c>
      <c r="S316" s="1" t="s">
        <v>134</v>
      </c>
      <c r="T316" s="1" t="s">
        <v>6598</v>
      </c>
      <c r="Y316" s="1" t="s">
        <v>966</v>
      </c>
      <c r="Z316" s="1" t="s">
        <v>7219</v>
      </c>
      <c r="AC316" s="1">
        <v>9</v>
      </c>
      <c r="AD316" s="1" t="s">
        <v>253</v>
      </c>
      <c r="AE316" s="1" t="s">
        <v>8793</v>
      </c>
      <c r="BU316" s="1" t="s">
        <v>967</v>
      </c>
    </row>
    <row r="317" spans="1:73" ht="13.5" customHeight="1">
      <c r="A317" s="2" t="str">
        <f t="shared" si="9"/>
        <v>1687_각북면_327</v>
      </c>
      <c r="B317" s="1">
        <v>1687</v>
      </c>
      <c r="C317" s="1" t="s">
        <v>11423</v>
      </c>
      <c r="D317" s="1" t="s">
        <v>11426</v>
      </c>
      <c r="E317" s="1">
        <v>316</v>
      </c>
      <c r="F317" s="1">
        <v>2</v>
      </c>
      <c r="G317" s="1" t="s">
        <v>13556</v>
      </c>
      <c r="H317" s="1" t="s">
        <v>6469</v>
      </c>
      <c r="I317" s="1">
        <v>4</v>
      </c>
      <c r="L317" s="1">
        <v>5</v>
      </c>
      <c r="M317" s="1" t="s">
        <v>482</v>
      </c>
      <c r="N317" s="1" t="s">
        <v>7097</v>
      </c>
      <c r="S317" s="1" t="s">
        <v>72</v>
      </c>
      <c r="T317" s="1" t="s">
        <v>6595</v>
      </c>
      <c r="Y317" s="1" t="s">
        <v>968</v>
      </c>
      <c r="Z317" s="1" t="s">
        <v>8056</v>
      </c>
      <c r="AC317" s="1">
        <v>6</v>
      </c>
      <c r="AD317" s="1" t="s">
        <v>217</v>
      </c>
      <c r="AE317" s="1" t="s">
        <v>8765</v>
      </c>
    </row>
    <row r="318" spans="1:73" ht="13.5" customHeight="1">
      <c r="A318" s="2" t="str">
        <f t="shared" si="9"/>
        <v>1687_각북면_327</v>
      </c>
      <c r="B318" s="1">
        <v>1687</v>
      </c>
      <c r="C318" s="1" t="s">
        <v>11423</v>
      </c>
      <c r="D318" s="1" t="s">
        <v>11426</v>
      </c>
      <c r="E318" s="1">
        <v>317</v>
      </c>
      <c r="F318" s="1">
        <v>2</v>
      </c>
      <c r="G318" s="1" t="s">
        <v>13556</v>
      </c>
      <c r="H318" s="1" t="s">
        <v>6469</v>
      </c>
      <c r="I318" s="1">
        <v>4</v>
      </c>
      <c r="L318" s="1">
        <v>5</v>
      </c>
      <c r="M318" s="1" t="s">
        <v>482</v>
      </c>
      <c r="N318" s="1" t="s">
        <v>7097</v>
      </c>
      <c r="S318" s="1" t="s">
        <v>63</v>
      </c>
      <c r="T318" s="1" t="s">
        <v>6596</v>
      </c>
      <c r="Y318" s="1" t="s">
        <v>6352</v>
      </c>
      <c r="Z318" s="1" t="s">
        <v>7156</v>
      </c>
      <c r="AF318" s="1" t="s">
        <v>74</v>
      </c>
      <c r="AG318" s="1" t="s">
        <v>8800</v>
      </c>
    </row>
    <row r="319" spans="1:73" ht="13.5" customHeight="1">
      <c r="A319" s="2" t="str">
        <f t="shared" si="9"/>
        <v>1687_각북면_327</v>
      </c>
      <c r="B319" s="1">
        <v>1687</v>
      </c>
      <c r="C319" s="1" t="s">
        <v>11423</v>
      </c>
      <c r="D319" s="1" t="s">
        <v>11426</v>
      </c>
      <c r="E319" s="1">
        <v>318</v>
      </c>
      <c r="F319" s="1">
        <v>2</v>
      </c>
      <c r="G319" s="1" t="s">
        <v>13556</v>
      </c>
      <c r="H319" s="1" t="s">
        <v>6469</v>
      </c>
      <c r="I319" s="1">
        <v>5</v>
      </c>
      <c r="J319" s="1" t="s">
        <v>969</v>
      </c>
      <c r="K319" s="1" t="s">
        <v>6570</v>
      </c>
      <c r="L319" s="1">
        <v>1</v>
      </c>
      <c r="M319" s="1" t="s">
        <v>970</v>
      </c>
      <c r="N319" s="1" t="s">
        <v>7101</v>
      </c>
      <c r="T319" s="1" t="s">
        <v>11527</v>
      </c>
      <c r="U319" s="1" t="s">
        <v>591</v>
      </c>
      <c r="V319" s="1" t="s">
        <v>6858</v>
      </c>
      <c r="Y319" s="1" t="s">
        <v>970</v>
      </c>
      <c r="Z319" s="1" t="s">
        <v>7101</v>
      </c>
      <c r="AC319" s="1">
        <v>54</v>
      </c>
      <c r="AD319" s="1" t="s">
        <v>80</v>
      </c>
      <c r="AE319" s="1" t="s">
        <v>8749</v>
      </c>
      <c r="AJ319" s="1" t="s">
        <v>17</v>
      </c>
      <c r="AK319" s="1" t="s">
        <v>8918</v>
      </c>
      <c r="AL319" s="1" t="s">
        <v>199</v>
      </c>
      <c r="AM319" s="1" t="s">
        <v>8930</v>
      </c>
      <c r="AN319" s="1" t="s">
        <v>199</v>
      </c>
      <c r="AO319" s="1" t="s">
        <v>8930</v>
      </c>
      <c r="AP319" s="1" t="s">
        <v>119</v>
      </c>
      <c r="AQ319" s="1" t="s">
        <v>6694</v>
      </c>
      <c r="AR319" s="1" t="s">
        <v>971</v>
      </c>
      <c r="AS319" s="1" t="s">
        <v>9205</v>
      </c>
      <c r="AT319" s="1" t="s">
        <v>44</v>
      </c>
      <c r="AU319" s="1" t="s">
        <v>6728</v>
      </c>
      <c r="AV319" s="1" t="s">
        <v>972</v>
      </c>
      <c r="AW319" s="1" t="s">
        <v>9765</v>
      </c>
      <c r="BB319" s="1" t="s">
        <v>171</v>
      </c>
      <c r="BC319" s="1" t="s">
        <v>6676</v>
      </c>
      <c r="BD319" s="1" t="s">
        <v>952</v>
      </c>
      <c r="BE319" s="1" t="s">
        <v>7196</v>
      </c>
      <c r="BG319" s="1" t="s">
        <v>44</v>
      </c>
      <c r="BH319" s="1" t="s">
        <v>6728</v>
      </c>
      <c r="BI319" s="1" t="s">
        <v>973</v>
      </c>
      <c r="BJ319" s="1" t="s">
        <v>10382</v>
      </c>
      <c r="BK319" s="1" t="s">
        <v>44</v>
      </c>
      <c r="BL319" s="1" t="s">
        <v>6728</v>
      </c>
      <c r="BM319" s="1" t="s">
        <v>954</v>
      </c>
      <c r="BN319" s="1" t="s">
        <v>10560</v>
      </c>
      <c r="BO319" s="1" t="s">
        <v>44</v>
      </c>
      <c r="BP319" s="1" t="s">
        <v>6728</v>
      </c>
      <c r="BQ319" s="1" t="s">
        <v>955</v>
      </c>
      <c r="BR319" s="1" t="s">
        <v>11203</v>
      </c>
      <c r="BS319" s="1" t="s">
        <v>956</v>
      </c>
      <c r="BT319" s="1" t="s">
        <v>8873</v>
      </c>
    </row>
    <row r="320" spans="1:73" ht="13.5" customHeight="1">
      <c r="A320" s="2" t="str">
        <f t="shared" si="9"/>
        <v>1687_각북면_327</v>
      </c>
      <c r="B320" s="1">
        <v>1687</v>
      </c>
      <c r="C320" s="1" t="s">
        <v>11423</v>
      </c>
      <c r="D320" s="1" t="s">
        <v>11426</v>
      </c>
      <c r="E320" s="1">
        <v>319</v>
      </c>
      <c r="F320" s="1">
        <v>2</v>
      </c>
      <c r="G320" s="1" t="s">
        <v>13556</v>
      </c>
      <c r="H320" s="1" t="s">
        <v>6469</v>
      </c>
      <c r="I320" s="1">
        <v>5</v>
      </c>
      <c r="L320" s="1">
        <v>1</v>
      </c>
      <c r="M320" s="1" t="s">
        <v>970</v>
      </c>
      <c r="N320" s="1" t="s">
        <v>7101</v>
      </c>
      <c r="S320" s="1" t="s">
        <v>49</v>
      </c>
      <c r="T320" s="1" t="s">
        <v>4842</v>
      </c>
      <c r="U320" s="1" t="s">
        <v>50</v>
      </c>
      <c r="V320" s="1" t="s">
        <v>11472</v>
      </c>
      <c r="W320" s="1" t="s">
        <v>974</v>
      </c>
      <c r="X320" s="1" t="s">
        <v>7002</v>
      </c>
      <c r="Y320" s="1" t="s">
        <v>975</v>
      </c>
      <c r="Z320" s="1" t="s">
        <v>8632</v>
      </c>
      <c r="AC320" s="1">
        <v>51</v>
      </c>
      <c r="AD320" s="1" t="s">
        <v>117</v>
      </c>
      <c r="AE320" s="1" t="s">
        <v>8789</v>
      </c>
      <c r="AJ320" s="1" t="s">
        <v>17</v>
      </c>
      <c r="AK320" s="1" t="s">
        <v>8918</v>
      </c>
      <c r="AL320" s="1" t="s">
        <v>976</v>
      </c>
      <c r="AM320" s="1" t="s">
        <v>8994</v>
      </c>
      <c r="AT320" s="1" t="s">
        <v>44</v>
      </c>
      <c r="AU320" s="1" t="s">
        <v>6728</v>
      </c>
      <c r="AV320" s="1" t="s">
        <v>977</v>
      </c>
      <c r="AW320" s="1" t="s">
        <v>7380</v>
      </c>
      <c r="BG320" s="1" t="s">
        <v>186</v>
      </c>
      <c r="BH320" s="1" t="s">
        <v>12273</v>
      </c>
      <c r="BI320" s="1" t="s">
        <v>978</v>
      </c>
      <c r="BJ320" s="1" t="s">
        <v>10189</v>
      </c>
      <c r="BK320" s="1" t="s">
        <v>186</v>
      </c>
      <c r="BL320" s="1" t="s">
        <v>12273</v>
      </c>
      <c r="BM320" s="1" t="s">
        <v>625</v>
      </c>
      <c r="BN320" s="1" t="s">
        <v>7132</v>
      </c>
      <c r="BO320" s="1" t="s">
        <v>121</v>
      </c>
      <c r="BP320" s="1" t="s">
        <v>6667</v>
      </c>
      <c r="BQ320" s="1" t="s">
        <v>979</v>
      </c>
      <c r="BR320" s="1" t="s">
        <v>10557</v>
      </c>
      <c r="BS320" s="1" t="s">
        <v>227</v>
      </c>
      <c r="BT320" s="1" t="s">
        <v>8859</v>
      </c>
    </row>
    <row r="321" spans="1:73" ht="13.5" customHeight="1">
      <c r="A321" s="2" t="str">
        <f t="shared" ref="A321:A352" si="10">HYPERLINK("http://kyu.snu.ac.kr/sdhj/index.jsp?type=hj/GK14817_00IH_0001_0328.jpg","1687_각북면_328")</f>
        <v>1687_각북면_328</v>
      </c>
      <c r="B321" s="1">
        <v>1687</v>
      </c>
      <c r="C321" s="1" t="s">
        <v>11423</v>
      </c>
      <c r="D321" s="1" t="s">
        <v>11426</v>
      </c>
      <c r="E321" s="1">
        <v>320</v>
      </c>
      <c r="F321" s="1">
        <v>2</v>
      </c>
      <c r="G321" s="1" t="s">
        <v>13556</v>
      </c>
      <c r="H321" s="1" t="s">
        <v>6469</v>
      </c>
      <c r="I321" s="1">
        <v>5</v>
      </c>
      <c r="L321" s="1">
        <v>1</v>
      </c>
      <c r="M321" s="1" t="s">
        <v>970</v>
      </c>
      <c r="N321" s="1" t="s">
        <v>7101</v>
      </c>
      <c r="S321" s="1" t="s">
        <v>67</v>
      </c>
      <c r="T321" s="1" t="s">
        <v>6597</v>
      </c>
      <c r="U321" s="1" t="s">
        <v>980</v>
      </c>
      <c r="V321" s="1" t="s">
        <v>6953</v>
      </c>
      <c r="Y321" s="1" t="s">
        <v>981</v>
      </c>
      <c r="Z321" s="1" t="s">
        <v>7754</v>
      </c>
      <c r="AC321" s="1">
        <v>39</v>
      </c>
      <c r="AD321" s="1" t="s">
        <v>387</v>
      </c>
      <c r="AE321" s="1" t="s">
        <v>8746</v>
      </c>
    </row>
    <row r="322" spans="1:73" ht="13.5" customHeight="1">
      <c r="A322" s="2" t="str">
        <f t="shared" si="10"/>
        <v>1687_각북면_328</v>
      </c>
      <c r="B322" s="1">
        <v>1687</v>
      </c>
      <c r="C322" s="1" t="s">
        <v>11423</v>
      </c>
      <c r="D322" s="1" t="s">
        <v>11426</v>
      </c>
      <c r="E322" s="1">
        <v>321</v>
      </c>
      <c r="F322" s="1">
        <v>2</v>
      </c>
      <c r="G322" s="1" t="s">
        <v>13556</v>
      </c>
      <c r="H322" s="1" t="s">
        <v>6469</v>
      </c>
      <c r="I322" s="1">
        <v>5</v>
      </c>
      <c r="L322" s="1">
        <v>1</v>
      </c>
      <c r="M322" s="1" t="s">
        <v>970</v>
      </c>
      <c r="N322" s="1" t="s">
        <v>7101</v>
      </c>
      <c r="Y322" s="1" t="s">
        <v>982</v>
      </c>
      <c r="Z322" s="1" t="s">
        <v>8631</v>
      </c>
      <c r="AC322" s="1">
        <v>14</v>
      </c>
      <c r="AD322" s="1" t="s">
        <v>248</v>
      </c>
      <c r="AE322" s="1" t="s">
        <v>8745</v>
      </c>
    </row>
    <row r="323" spans="1:73" ht="13.5" customHeight="1">
      <c r="A323" s="2" t="str">
        <f t="shared" si="10"/>
        <v>1687_각북면_328</v>
      </c>
      <c r="B323" s="1">
        <v>1687</v>
      </c>
      <c r="C323" s="1" t="s">
        <v>11423</v>
      </c>
      <c r="D323" s="1" t="s">
        <v>11426</v>
      </c>
      <c r="E323" s="1">
        <v>322</v>
      </c>
      <c r="F323" s="1">
        <v>2</v>
      </c>
      <c r="G323" s="1" t="s">
        <v>13556</v>
      </c>
      <c r="H323" s="1" t="s">
        <v>6469</v>
      </c>
      <c r="I323" s="1">
        <v>5</v>
      </c>
      <c r="L323" s="1">
        <v>2</v>
      </c>
      <c r="M323" s="1" t="s">
        <v>1134</v>
      </c>
      <c r="N323" s="1" t="s">
        <v>12030</v>
      </c>
      <c r="Q323" s="1" t="s">
        <v>983</v>
      </c>
      <c r="R323" s="1" t="s">
        <v>11528</v>
      </c>
      <c r="T323" s="1" t="s">
        <v>11527</v>
      </c>
      <c r="U323" s="1" t="s">
        <v>119</v>
      </c>
      <c r="V323" s="1" t="s">
        <v>6694</v>
      </c>
      <c r="W323" s="1" t="s">
        <v>167</v>
      </c>
      <c r="X323" s="1" t="s">
        <v>8644</v>
      </c>
      <c r="Y323" s="1" t="s">
        <v>984</v>
      </c>
      <c r="Z323" s="1" t="s">
        <v>11760</v>
      </c>
      <c r="AC323" s="1">
        <v>30</v>
      </c>
      <c r="AD323" s="1" t="s">
        <v>606</v>
      </c>
      <c r="AE323" s="1" t="s">
        <v>7034</v>
      </c>
      <c r="AJ323" s="1" t="s">
        <v>17</v>
      </c>
      <c r="AK323" s="1" t="s">
        <v>8918</v>
      </c>
      <c r="AL323" s="1" t="s">
        <v>985</v>
      </c>
      <c r="AM323" s="1" t="s">
        <v>8992</v>
      </c>
      <c r="AT323" s="1" t="s">
        <v>986</v>
      </c>
      <c r="AU323" s="1" t="s">
        <v>9271</v>
      </c>
      <c r="AV323" s="1" t="s">
        <v>987</v>
      </c>
      <c r="AW323" s="1" t="s">
        <v>9764</v>
      </c>
      <c r="BG323" s="1" t="s">
        <v>988</v>
      </c>
      <c r="BH323" s="1" t="s">
        <v>10037</v>
      </c>
      <c r="BI323" s="1" t="s">
        <v>989</v>
      </c>
      <c r="BJ323" s="1" t="s">
        <v>9759</v>
      </c>
      <c r="BK323" s="1" t="s">
        <v>990</v>
      </c>
      <c r="BL323" s="1" t="s">
        <v>10038</v>
      </c>
      <c r="BM323" s="1" t="s">
        <v>915</v>
      </c>
      <c r="BN323" s="1" t="s">
        <v>8364</v>
      </c>
      <c r="BO323" s="1" t="s">
        <v>991</v>
      </c>
      <c r="BP323" s="1" t="s">
        <v>9259</v>
      </c>
      <c r="BQ323" s="1" t="s">
        <v>992</v>
      </c>
      <c r="BR323" s="1" t="s">
        <v>11202</v>
      </c>
      <c r="BS323" s="1" t="s">
        <v>87</v>
      </c>
      <c r="BT323" s="1" t="s">
        <v>8880</v>
      </c>
    </row>
    <row r="324" spans="1:73" ht="13.5" customHeight="1">
      <c r="A324" s="2" t="str">
        <f t="shared" si="10"/>
        <v>1687_각북면_328</v>
      </c>
      <c r="B324" s="1">
        <v>1687</v>
      </c>
      <c r="C324" s="1" t="s">
        <v>11423</v>
      </c>
      <c r="D324" s="1" t="s">
        <v>11426</v>
      </c>
      <c r="E324" s="1">
        <v>323</v>
      </c>
      <c r="F324" s="1">
        <v>2</v>
      </c>
      <c r="G324" s="1" t="s">
        <v>13556</v>
      </c>
      <c r="H324" s="1" t="s">
        <v>6469</v>
      </c>
      <c r="I324" s="1">
        <v>5</v>
      </c>
      <c r="L324" s="1">
        <v>2</v>
      </c>
      <c r="M324" s="1" t="s">
        <v>1134</v>
      </c>
      <c r="N324" s="1" t="s">
        <v>12030</v>
      </c>
      <c r="S324" s="1" t="s">
        <v>49</v>
      </c>
      <c r="T324" s="1" t="s">
        <v>4842</v>
      </c>
      <c r="W324" s="1" t="s">
        <v>167</v>
      </c>
      <c r="X324" s="1" t="s">
        <v>8644</v>
      </c>
      <c r="Y324" s="1" t="s">
        <v>273</v>
      </c>
      <c r="Z324" s="1" t="s">
        <v>7193</v>
      </c>
      <c r="AC324" s="1">
        <v>33</v>
      </c>
      <c r="AD324" s="1" t="s">
        <v>353</v>
      </c>
      <c r="AE324" s="1" t="s">
        <v>8775</v>
      </c>
      <c r="AJ324" s="1" t="s">
        <v>341</v>
      </c>
      <c r="AK324" s="1" t="s">
        <v>8919</v>
      </c>
      <c r="AL324" s="1" t="s">
        <v>993</v>
      </c>
      <c r="AM324" s="1" t="s">
        <v>8993</v>
      </c>
      <c r="AT324" s="1" t="s">
        <v>270</v>
      </c>
      <c r="AU324" s="1" t="s">
        <v>9036</v>
      </c>
      <c r="AV324" s="1" t="s">
        <v>994</v>
      </c>
      <c r="AW324" s="1" t="s">
        <v>9763</v>
      </c>
      <c r="BG324" s="1" t="s">
        <v>995</v>
      </c>
      <c r="BH324" s="1" t="s">
        <v>10039</v>
      </c>
      <c r="BI324" s="1" t="s">
        <v>996</v>
      </c>
      <c r="BJ324" s="1" t="s">
        <v>10076</v>
      </c>
      <c r="BK324" s="1" t="s">
        <v>997</v>
      </c>
      <c r="BL324" s="1" t="s">
        <v>13541</v>
      </c>
      <c r="BM324" s="1" t="s">
        <v>998</v>
      </c>
      <c r="BN324" s="1" t="s">
        <v>10676</v>
      </c>
      <c r="BO324" s="1" t="s">
        <v>999</v>
      </c>
      <c r="BP324" s="1" t="s">
        <v>10785</v>
      </c>
      <c r="BQ324" s="1" t="s">
        <v>1000</v>
      </c>
      <c r="BR324" s="1" t="s">
        <v>12613</v>
      </c>
      <c r="BS324" s="1" t="s">
        <v>1001</v>
      </c>
      <c r="BT324" s="1" t="s">
        <v>8923</v>
      </c>
    </row>
    <row r="325" spans="1:73" ht="13.5" customHeight="1">
      <c r="A325" s="2" t="str">
        <f t="shared" si="10"/>
        <v>1687_각북면_328</v>
      </c>
      <c r="B325" s="1">
        <v>1687</v>
      </c>
      <c r="C325" s="1" t="s">
        <v>11423</v>
      </c>
      <c r="D325" s="1" t="s">
        <v>11426</v>
      </c>
      <c r="E325" s="1">
        <v>324</v>
      </c>
      <c r="F325" s="1">
        <v>2</v>
      </c>
      <c r="G325" s="1" t="s">
        <v>13556</v>
      </c>
      <c r="H325" s="1" t="s">
        <v>6469</v>
      </c>
      <c r="I325" s="1">
        <v>5</v>
      </c>
      <c r="L325" s="1">
        <v>2</v>
      </c>
      <c r="M325" s="1" t="s">
        <v>1134</v>
      </c>
      <c r="N325" s="1" t="s">
        <v>12030</v>
      </c>
      <c r="S325" s="1" t="s">
        <v>261</v>
      </c>
      <c r="T325" s="1" t="s">
        <v>6605</v>
      </c>
      <c r="W325" s="1" t="s">
        <v>815</v>
      </c>
      <c r="X325" s="1" t="s">
        <v>6990</v>
      </c>
      <c r="Y325" s="1" t="s">
        <v>273</v>
      </c>
      <c r="Z325" s="1" t="s">
        <v>7193</v>
      </c>
      <c r="AC325" s="1">
        <v>54</v>
      </c>
      <c r="AD325" s="1" t="s">
        <v>80</v>
      </c>
      <c r="AE325" s="1" t="s">
        <v>8749</v>
      </c>
    </row>
    <row r="326" spans="1:73" ht="13.5" customHeight="1">
      <c r="A326" s="2" t="str">
        <f t="shared" si="10"/>
        <v>1687_각북면_328</v>
      </c>
      <c r="B326" s="1">
        <v>1687</v>
      </c>
      <c r="C326" s="1" t="s">
        <v>11423</v>
      </c>
      <c r="D326" s="1" t="s">
        <v>11426</v>
      </c>
      <c r="E326" s="1">
        <v>325</v>
      </c>
      <c r="F326" s="1">
        <v>2</v>
      </c>
      <c r="G326" s="1" t="s">
        <v>13556</v>
      </c>
      <c r="H326" s="1" t="s">
        <v>6469</v>
      </c>
      <c r="I326" s="1">
        <v>5</v>
      </c>
      <c r="L326" s="1">
        <v>2</v>
      </c>
      <c r="M326" s="1" t="s">
        <v>1134</v>
      </c>
      <c r="N326" s="1" t="s">
        <v>12030</v>
      </c>
      <c r="T326" s="1" t="s">
        <v>11563</v>
      </c>
      <c r="U326" s="1" t="s">
        <v>278</v>
      </c>
      <c r="V326" s="1" t="s">
        <v>6692</v>
      </c>
      <c r="Y326" s="1" t="s">
        <v>1002</v>
      </c>
      <c r="Z326" s="1" t="s">
        <v>7090</v>
      </c>
      <c r="AC326" s="1">
        <v>46</v>
      </c>
      <c r="AD326" s="1" t="s">
        <v>550</v>
      </c>
      <c r="AE326" s="1" t="s">
        <v>8787</v>
      </c>
      <c r="AT326" s="1" t="s">
        <v>180</v>
      </c>
      <c r="AU326" s="1" t="s">
        <v>11467</v>
      </c>
      <c r="AV326" s="1" t="s">
        <v>482</v>
      </c>
      <c r="AW326" s="1" t="s">
        <v>7097</v>
      </c>
      <c r="BB326" s="1" t="s">
        <v>171</v>
      </c>
      <c r="BC326" s="1" t="s">
        <v>6676</v>
      </c>
      <c r="BD326" s="1" t="s">
        <v>1003</v>
      </c>
      <c r="BE326" s="1" t="s">
        <v>9971</v>
      </c>
    </row>
    <row r="327" spans="1:73" ht="13.5" customHeight="1">
      <c r="A327" s="2" t="str">
        <f t="shared" si="10"/>
        <v>1687_각북면_328</v>
      </c>
      <c r="B327" s="1">
        <v>1687</v>
      </c>
      <c r="C327" s="1" t="s">
        <v>11423</v>
      </c>
      <c r="D327" s="1" t="s">
        <v>11426</v>
      </c>
      <c r="E327" s="1">
        <v>326</v>
      </c>
      <c r="F327" s="1">
        <v>2</v>
      </c>
      <c r="G327" s="1" t="s">
        <v>13556</v>
      </c>
      <c r="H327" s="1" t="s">
        <v>6469</v>
      </c>
      <c r="I327" s="1">
        <v>5</v>
      </c>
      <c r="L327" s="1">
        <v>2</v>
      </c>
      <c r="M327" s="1" t="s">
        <v>1134</v>
      </c>
      <c r="N327" s="1" t="s">
        <v>12030</v>
      </c>
      <c r="T327" s="1" t="s">
        <v>11563</v>
      </c>
      <c r="U327" s="1" t="s">
        <v>275</v>
      </c>
      <c r="V327" s="1" t="s">
        <v>6693</v>
      </c>
      <c r="Y327" s="1" t="s">
        <v>1004</v>
      </c>
      <c r="Z327" s="1" t="s">
        <v>8100</v>
      </c>
      <c r="AC327" s="1">
        <v>29</v>
      </c>
      <c r="AD327" s="1" t="s">
        <v>238</v>
      </c>
      <c r="AE327" s="1" t="s">
        <v>8751</v>
      </c>
      <c r="AV327" s="1" t="s">
        <v>1005</v>
      </c>
      <c r="AW327" s="1" t="s">
        <v>9762</v>
      </c>
      <c r="BB327" s="1" t="s">
        <v>171</v>
      </c>
      <c r="BC327" s="1" t="s">
        <v>6676</v>
      </c>
      <c r="BD327" s="1" t="s">
        <v>175</v>
      </c>
      <c r="BE327" s="1" t="s">
        <v>7292</v>
      </c>
    </row>
    <row r="328" spans="1:73" ht="13.5" customHeight="1">
      <c r="A328" s="2" t="str">
        <f t="shared" si="10"/>
        <v>1687_각북면_328</v>
      </c>
      <c r="B328" s="1">
        <v>1687</v>
      </c>
      <c r="C328" s="1" t="s">
        <v>11423</v>
      </c>
      <c r="D328" s="1" t="s">
        <v>11426</v>
      </c>
      <c r="E328" s="1">
        <v>327</v>
      </c>
      <c r="F328" s="1">
        <v>2</v>
      </c>
      <c r="G328" s="1" t="s">
        <v>13556</v>
      </c>
      <c r="H328" s="1" t="s">
        <v>6469</v>
      </c>
      <c r="I328" s="1">
        <v>5</v>
      </c>
      <c r="L328" s="1">
        <v>2</v>
      </c>
      <c r="M328" s="1" t="s">
        <v>1134</v>
      </c>
      <c r="N328" s="1" t="s">
        <v>12030</v>
      </c>
      <c r="T328" s="1" t="s">
        <v>11563</v>
      </c>
      <c r="U328" s="1" t="s">
        <v>278</v>
      </c>
      <c r="V328" s="1" t="s">
        <v>6692</v>
      </c>
      <c r="Y328" s="1" t="s">
        <v>6356</v>
      </c>
      <c r="Z328" s="1" t="s">
        <v>7669</v>
      </c>
      <c r="AC328" s="1">
        <v>18</v>
      </c>
      <c r="AD328" s="1" t="s">
        <v>302</v>
      </c>
      <c r="AE328" s="1" t="s">
        <v>8785</v>
      </c>
      <c r="AT328" s="1" t="s">
        <v>121</v>
      </c>
      <c r="AU328" s="1" t="s">
        <v>6667</v>
      </c>
      <c r="AV328" s="1" t="s">
        <v>1006</v>
      </c>
      <c r="AW328" s="1" t="s">
        <v>9761</v>
      </c>
      <c r="BB328" s="1" t="s">
        <v>171</v>
      </c>
      <c r="BC328" s="1" t="s">
        <v>6676</v>
      </c>
      <c r="BD328" s="1" t="s">
        <v>175</v>
      </c>
      <c r="BE328" s="1" t="s">
        <v>7292</v>
      </c>
    </row>
    <row r="329" spans="1:73" ht="13.5" customHeight="1">
      <c r="A329" s="2" t="str">
        <f t="shared" si="10"/>
        <v>1687_각북면_328</v>
      </c>
      <c r="B329" s="1">
        <v>1687</v>
      </c>
      <c r="C329" s="1" t="s">
        <v>11423</v>
      </c>
      <c r="D329" s="1" t="s">
        <v>11426</v>
      </c>
      <c r="E329" s="1">
        <v>328</v>
      </c>
      <c r="F329" s="1">
        <v>2</v>
      </c>
      <c r="G329" s="1" t="s">
        <v>13556</v>
      </c>
      <c r="H329" s="1" t="s">
        <v>6469</v>
      </c>
      <c r="I329" s="1">
        <v>5</v>
      </c>
      <c r="L329" s="1">
        <v>2</v>
      </c>
      <c r="M329" s="1" t="s">
        <v>1134</v>
      </c>
      <c r="N329" s="1" t="s">
        <v>12030</v>
      </c>
      <c r="T329" s="1" t="s">
        <v>11563</v>
      </c>
      <c r="U329" s="1" t="s">
        <v>275</v>
      </c>
      <c r="V329" s="1" t="s">
        <v>6693</v>
      </c>
      <c r="Y329" s="1" t="s">
        <v>1007</v>
      </c>
      <c r="Z329" s="1" t="s">
        <v>8630</v>
      </c>
      <c r="AF329" s="1" t="s">
        <v>701</v>
      </c>
      <c r="AG329" s="1" t="s">
        <v>8814</v>
      </c>
    </row>
    <row r="330" spans="1:73" ht="13.5" customHeight="1">
      <c r="A330" s="2" t="str">
        <f t="shared" si="10"/>
        <v>1687_각북면_328</v>
      </c>
      <c r="B330" s="1">
        <v>1687</v>
      </c>
      <c r="C330" s="1" t="s">
        <v>11423</v>
      </c>
      <c r="D330" s="1" t="s">
        <v>11426</v>
      </c>
      <c r="E330" s="1">
        <v>329</v>
      </c>
      <c r="F330" s="1">
        <v>2</v>
      </c>
      <c r="G330" s="1" t="s">
        <v>13556</v>
      </c>
      <c r="H330" s="1" t="s">
        <v>6469</v>
      </c>
      <c r="I330" s="1">
        <v>5</v>
      </c>
      <c r="L330" s="1">
        <v>2</v>
      </c>
      <c r="M330" s="1" t="s">
        <v>1134</v>
      </c>
      <c r="N330" s="1" t="s">
        <v>12030</v>
      </c>
      <c r="T330" s="1" t="s">
        <v>11563</v>
      </c>
      <c r="U330" s="1" t="s">
        <v>278</v>
      </c>
      <c r="V330" s="1" t="s">
        <v>6692</v>
      </c>
      <c r="Y330" s="1" t="s">
        <v>1008</v>
      </c>
      <c r="Z330" s="1" t="s">
        <v>7250</v>
      </c>
      <c r="AC330" s="1">
        <v>43</v>
      </c>
      <c r="AD330" s="1" t="s">
        <v>335</v>
      </c>
      <c r="AE330" s="1" t="s">
        <v>8779</v>
      </c>
      <c r="AT330" s="1" t="s">
        <v>121</v>
      </c>
      <c r="AU330" s="1" t="s">
        <v>6667</v>
      </c>
      <c r="AV330" s="1" t="s">
        <v>1009</v>
      </c>
      <c r="AW330" s="1" t="s">
        <v>9688</v>
      </c>
      <c r="BB330" s="1" t="s">
        <v>50</v>
      </c>
      <c r="BC330" s="1" t="s">
        <v>11472</v>
      </c>
      <c r="BD330" s="1" t="s">
        <v>1010</v>
      </c>
      <c r="BE330" s="1" t="s">
        <v>7102</v>
      </c>
    </row>
    <row r="331" spans="1:73" ht="13.5" customHeight="1">
      <c r="A331" s="2" t="str">
        <f t="shared" si="10"/>
        <v>1687_각북면_328</v>
      </c>
      <c r="B331" s="1">
        <v>1687</v>
      </c>
      <c r="C331" s="1" t="s">
        <v>11423</v>
      </c>
      <c r="D331" s="1" t="s">
        <v>11426</v>
      </c>
      <c r="E331" s="1">
        <v>330</v>
      </c>
      <c r="F331" s="1">
        <v>2</v>
      </c>
      <c r="G331" s="1" t="s">
        <v>13556</v>
      </c>
      <c r="H331" s="1" t="s">
        <v>6469</v>
      </c>
      <c r="I331" s="1">
        <v>5</v>
      </c>
      <c r="L331" s="1">
        <v>2</v>
      </c>
      <c r="M331" s="1" t="s">
        <v>1134</v>
      </c>
      <c r="N331" s="1" t="s">
        <v>12030</v>
      </c>
      <c r="T331" s="1" t="s">
        <v>11563</v>
      </c>
      <c r="U331" s="1" t="s">
        <v>278</v>
      </c>
      <c r="V331" s="1" t="s">
        <v>6692</v>
      </c>
      <c r="Y331" s="1" t="s">
        <v>1011</v>
      </c>
      <c r="Z331" s="1" t="s">
        <v>11841</v>
      </c>
      <c r="AC331" s="1">
        <v>21</v>
      </c>
      <c r="AD331" s="1" t="s">
        <v>264</v>
      </c>
      <c r="AE331" s="1" t="s">
        <v>8750</v>
      </c>
      <c r="AT331" s="1" t="s">
        <v>121</v>
      </c>
      <c r="AU331" s="1" t="s">
        <v>6667</v>
      </c>
      <c r="AV331" s="1" t="s">
        <v>1012</v>
      </c>
      <c r="AW331" s="1" t="s">
        <v>9760</v>
      </c>
      <c r="BB331" s="1" t="s">
        <v>171</v>
      </c>
      <c r="BC331" s="1" t="s">
        <v>6676</v>
      </c>
      <c r="BD331" s="1" t="s">
        <v>1013</v>
      </c>
      <c r="BE331" s="1" t="s">
        <v>7422</v>
      </c>
    </row>
    <row r="332" spans="1:73" ht="13.5" customHeight="1">
      <c r="A332" s="2" t="str">
        <f t="shared" si="10"/>
        <v>1687_각북면_328</v>
      </c>
      <c r="B332" s="1">
        <v>1687</v>
      </c>
      <c r="C332" s="1" t="s">
        <v>11423</v>
      </c>
      <c r="D332" s="1" t="s">
        <v>11426</v>
      </c>
      <c r="E332" s="1">
        <v>331</v>
      </c>
      <c r="F332" s="1">
        <v>2</v>
      </c>
      <c r="G332" s="1" t="s">
        <v>13556</v>
      </c>
      <c r="H332" s="1" t="s">
        <v>6469</v>
      </c>
      <c r="I332" s="1">
        <v>5</v>
      </c>
      <c r="L332" s="1">
        <v>2</v>
      </c>
      <c r="M332" s="1" t="s">
        <v>1134</v>
      </c>
      <c r="N332" s="1" t="s">
        <v>12030</v>
      </c>
      <c r="T332" s="1" t="s">
        <v>11563</v>
      </c>
      <c r="U332" s="1" t="s">
        <v>278</v>
      </c>
      <c r="V332" s="1" t="s">
        <v>6692</v>
      </c>
      <c r="Y332" s="1" t="s">
        <v>1014</v>
      </c>
      <c r="Z332" s="1" t="s">
        <v>7027</v>
      </c>
      <c r="AC332" s="1">
        <v>16</v>
      </c>
      <c r="AD332" s="1" t="s">
        <v>69</v>
      </c>
      <c r="AE332" s="1" t="s">
        <v>8755</v>
      </c>
      <c r="AT332" s="1" t="s">
        <v>121</v>
      </c>
      <c r="AU332" s="1" t="s">
        <v>6667</v>
      </c>
      <c r="AV332" s="1" t="s">
        <v>1015</v>
      </c>
      <c r="AW332" s="1" t="s">
        <v>8615</v>
      </c>
      <c r="BB332" s="1" t="s">
        <v>171</v>
      </c>
      <c r="BC332" s="1" t="s">
        <v>6676</v>
      </c>
      <c r="BD332" s="1" t="s">
        <v>1002</v>
      </c>
      <c r="BE332" s="1" t="s">
        <v>7090</v>
      </c>
    </row>
    <row r="333" spans="1:73" ht="13.5" customHeight="1">
      <c r="A333" s="2" t="str">
        <f t="shared" si="10"/>
        <v>1687_각북면_328</v>
      </c>
      <c r="B333" s="1">
        <v>1687</v>
      </c>
      <c r="C333" s="1" t="s">
        <v>11423</v>
      </c>
      <c r="D333" s="1" t="s">
        <v>11426</v>
      </c>
      <c r="E333" s="1">
        <v>332</v>
      </c>
      <c r="F333" s="1">
        <v>2</v>
      </c>
      <c r="G333" s="1" t="s">
        <v>13556</v>
      </c>
      <c r="H333" s="1" t="s">
        <v>6469</v>
      </c>
      <c r="I333" s="1">
        <v>5</v>
      </c>
      <c r="L333" s="1">
        <v>2</v>
      </c>
      <c r="M333" s="1" t="s">
        <v>1134</v>
      </c>
      <c r="N333" s="1" t="s">
        <v>12030</v>
      </c>
      <c r="S333" s="1" t="s">
        <v>151</v>
      </c>
      <c r="T333" s="1" t="s">
        <v>6601</v>
      </c>
      <c r="U333" s="1" t="s">
        <v>275</v>
      </c>
      <c r="V333" s="1" t="s">
        <v>6693</v>
      </c>
      <c r="Y333" s="1" t="s">
        <v>1015</v>
      </c>
      <c r="Z333" s="1" t="s">
        <v>8615</v>
      </c>
      <c r="AF333" s="1" t="s">
        <v>290</v>
      </c>
      <c r="AG333" s="1" t="s">
        <v>11872</v>
      </c>
    </row>
    <row r="334" spans="1:73" ht="13.5" customHeight="1">
      <c r="A334" s="2" t="str">
        <f t="shared" si="10"/>
        <v>1687_각북면_328</v>
      </c>
      <c r="B334" s="1">
        <v>1687</v>
      </c>
      <c r="C334" s="1" t="s">
        <v>11423</v>
      </c>
      <c r="D334" s="1" t="s">
        <v>11426</v>
      </c>
      <c r="E334" s="1">
        <v>333</v>
      </c>
      <c r="F334" s="1">
        <v>2</v>
      </c>
      <c r="G334" s="1" t="s">
        <v>13556</v>
      </c>
      <c r="H334" s="1" t="s">
        <v>6469</v>
      </c>
      <c r="I334" s="1">
        <v>5</v>
      </c>
      <c r="L334" s="1">
        <v>2</v>
      </c>
      <c r="M334" s="1" t="s">
        <v>1134</v>
      </c>
      <c r="N334" s="1" t="s">
        <v>12030</v>
      </c>
      <c r="T334" s="1" t="s">
        <v>11563</v>
      </c>
      <c r="U334" s="1" t="s">
        <v>275</v>
      </c>
      <c r="V334" s="1" t="s">
        <v>6693</v>
      </c>
      <c r="Y334" s="1" t="s">
        <v>1016</v>
      </c>
      <c r="Z334" s="1" t="s">
        <v>8629</v>
      </c>
      <c r="AC334" s="1">
        <v>17</v>
      </c>
      <c r="AD334" s="1" t="s">
        <v>773</v>
      </c>
      <c r="AE334" s="1" t="s">
        <v>8783</v>
      </c>
      <c r="AT334" s="1" t="s">
        <v>285</v>
      </c>
      <c r="AU334" s="1" t="s">
        <v>9218</v>
      </c>
      <c r="AV334" s="1" t="s">
        <v>1017</v>
      </c>
      <c r="AW334" s="1" t="s">
        <v>8617</v>
      </c>
      <c r="BB334" s="1" t="s">
        <v>50</v>
      </c>
      <c r="BC334" s="1" t="s">
        <v>11472</v>
      </c>
      <c r="BD334" s="1" t="s">
        <v>175</v>
      </c>
      <c r="BE334" s="1" t="s">
        <v>7292</v>
      </c>
    </row>
    <row r="335" spans="1:73" ht="13.5" customHeight="1">
      <c r="A335" s="2" t="str">
        <f t="shared" si="10"/>
        <v>1687_각북면_328</v>
      </c>
      <c r="B335" s="1">
        <v>1687</v>
      </c>
      <c r="C335" s="1" t="s">
        <v>11423</v>
      </c>
      <c r="D335" s="1" t="s">
        <v>11426</v>
      </c>
      <c r="E335" s="1">
        <v>334</v>
      </c>
      <c r="F335" s="1">
        <v>2</v>
      </c>
      <c r="G335" s="1" t="s">
        <v>13556</v>
      </c>
      <c r="H335" s="1" t="s">
        <v>6469</v>
      </c>
      <c r="I335" s="1">
        <v>5</v>
      </c>
      <c r="L335" s="1">
        <v>2</v>
      </c>
      <c r="M335" s="1" t="s">
        <v>1134</v>
      </c>
      <c r="N335" s="1" t="s">
        <v>12030</v>
      </c>
      <c r="T335" s="1" t="s">
        <v>11563</v>
      </c>
      <c r="U335" s="1" t="s">
        <v>278</v>
      </c>
      <c r="V335" s="1" t="s">
        <v>6692</v>
      </c>
      <c r="Y335" s="1" t="s">
        <v>6362</v>
      </c>
      <c r="Z335" s="1" t="s">
        <v>8031</v>
      </c>
      <c r="AC335" s="1">
        <v>14</v>
      </c>
      <c r="AD335" s="1" t="s">
        <v>248</v>
      </c>
      <c r="AE335" s="1" t="s">
        <v>8745</v>
      </c>
      <c r="AT335" s="1" t="s">
        <v>285</v>
      </c>
      <c r="AU335" s="1" t="s">
        <v>9218</v>
      </c>
      <c r="AV335" s="1" t="s">
        <v>1017</v>
      </c>
      <c r="AW335" s="1" t="s">
        <v>8617</v>
      </c>
      <c r="BB335" s="1" t="s">
        <v>50</v>
      </c>
      <c r="BC335" s="1" t="s">
        <v>11472</v>
      </c>
      <c r="BD335" s="1" t="s">
        <v>175</v>
      </c>
      <c r="BE335" s="1" t="s">
        <v>7292</v>
      </c>
      <c r="BU335" s="1" t="s">
        <v>303</v>
      </c>
    </row>
    <row r="336" spans="1:73" ht="13.5" customHeight="1">
      <c r="A336" s="2" t="str">
        <f t="shared" si="10"/>
        <v>1687_각북면_328</v>
      </c>
      <c r="B336" s="1">
        <v>1687</v>
      </c>
      <c r="C336" s="1" t="s">
        <v>11423</v>
      </c>
      <c r="D336" s="1" t="s">
        <v>11426</v>
      </c>
      <c r="E336" s="1">
        <v>335</v>
      </c>
      <c r="F336" s="1">
        <v>2</v>
      </c>
      <c r="G336" s="1" t="s">
        <v>13556</v>
      </c>
      <c r="H336" s="1" t="s">
        <v>6469</v>
      </c>
      <c r="I336" s="1">
        <v>5</v>
      </c>
      <c r="L336" s="1">
        <v>2</v>
      </c>
      <c r="M336" s="1" t="s">
        <v>1134</v>
      </c>
      <c r="N336" s="1" t="s">
        <v>12030</v>
      </c>
      <c r="T336" s="1" t="s">
        <v>11563</v>
      </c>
      <c r="U336" s="1" t="s">
        <v>278</v>
      </c>
      <c r="V336" s="1" t="s">
        <v>6692</v>
      </c>
      <c r="Y336" s="1" t="s">
        <v>1018</v>
      </c>
      <c r="Z336" s="1" t="s">
        <v>8616</v>
      </c>
      <c r="AC336" s="1">
        <v>12</v>
      </c>
      <c r="AD336" s="1" t="s">
        <v>135</v>
      </c>
      <c r="AE336" s="1" t="s">
        <v>8742</v>
      </c>
      <c r="AT336" s="1" t="s">
        <v>285</v>
      </c>
      <c r="AU336" s="1" t="s">
        <v>9218</v>
      </c>
      <c r="AV336" s="1" t="s">
        <v>1017</v>
      </c>
      <c r="AW336" s="1" t="s">
        <v>8617</v>
      </c>
      <c r="BB336" s="1" t="s">
        <v>50</v>
      </c>
      <c r="BC336" s="1" t="s">
        <v>11472</v>
      </c>
      <c r="BD336" s="1" t="s">
        <v>175</v>
      </c>
      <c r="BE336" s="1" t="s">
        <v>7292</v>
      </c>
      <c r="BU336" s="1" t="s">
        <v>303</v>
      </c>
    </row>
    <row r="337" spans="1:72" ht="13.5" customHeight="1">
      <c r="A337" s="2" t="str">
        <f t="shared" si="10"/>
        <v>1687_각북면_328</v>
      </c>
      <c r="B337" s="1">
        <v>1687</v>
      </c>
      <c r="C337" s="1" t="s">
        <v>11423</v>
      </c>
      <c r="D337" s="1" t="s">
        <v>11426</v>
      </c>
      <c r="E337" s="1">
        <v>336</v>
      </c>
      <c r="F337" s="1">
        <v>2</v>
      </c>
      <c r="G337" s="1" t="s">
        <v>13556</v>
      </c>
      <c r="H337" s="1" t="s">
        <v>6469</v>
      </c>
      <c r="I337" s="1">
        <v>5</v>
      </c>
      <c r="L337" s="1">
        <v>2</v>
      </c>
      <c r="M337" s="1" t="s">
        <v>1134</v>
      </c>
      <c r="N337" s="1" t="s">
        <v>12030</v>
      </c>
      <c r="T337" s="1" t="s">
        <v>11563</v>
      </c>
      <c r="U337" s="1" t="s">
        <v>278</v>
      </c>
      <c r="V337" s="1" t="s">
        <v>6692</v>
      </c>
      <c r="Y337" s="1" t="s">
        <v>1019</v>
      </c>
      <c r="Z337" s="1" t="s">
        <v>11851</v>
      </c>
      <c r="AC337" s="1">
        <v>28</v>
      </c>
      <c r="AD337" s="1" t="s">
        <v>703</v>
      </c>
      <c r="AE337" s="1" t="s">
        <v>8759</v>
      </c>
      <c r="AF337" s="1" t="s">
        <v>156</v>
      </c>
      <c r="AG337" s="1" t="s">
        <v>8798</v>
      </c>
      <c r="AT337" s="1" t="s">
        <v>121</v>
      </c>
      <c r="AU337" s="1" t="s">
        <v>6667</v>
      </c>
      <c r="AV337" s="1" t="s">
        <v>55</v>
      </c>
      <c r="AW337" s="1" t="s">
        <v>7120</v>
      </c>
      <c r="BB337" s="1" t="s">
        <v>171</v>
      </c>
      <c r="BC337" s="1" t="s">
        <v>6676</v>
      </c>
      <c r="BD337" s="1" t="s">
        <v>1020</v>
      </c>
      <c r="BE337" s="1" t="s">
        <v>8254</v>
      </c>
    </row>
    <row r="338" spans="1:72" ht="13.5" customHeight="1">
      <c r="A338" s="2" t="str">
        <f t="shared" si="10"/>
        <v>1687_각북면_328</v>
      </c>
      <c r="B338" s="1">
        <v>1687</v>
      </c>
      <c r="C338" s="1" t="s">
        <v>11423</v>
      </c>
      <c r="D338" s="1" t="s">
        <v>11426</v>
      </c>
      <c r="E338" s="1">
        <v>337</v>
      </c>
      <c r="F338" s="1">
        <v>2</v>
      </c>
      <c r="G338" s="1" t="s">
        <v>13556</v>
      </c>
      <c r="H338" s="1" t="s">
        <v>6469</v>
      </c>
      <c r="I338" s="1">
        <v>5</v>
      </c>
      <c r="L338" s="1">
        <v>3</v>
      </c>
      <c r="M338" s="1" t="s">
        <v>12819</v>
      </c>
      <c r="N338" s="1" t="s">
        <v>12820</v>
      </c>
      <c r="T338" s="1" t="s">
        <v>11527</v>
      </c>
      <c r="U338" s="1" t="s">
        <v>587</v>
      </c>
      <c r="V338" s="1" t="s">
        <v>6710</v>
      </c>
      <c r="W338" s="1" t="s">
        <v>167</v>
      </c>
      <c r="X338" s="1" t="s">
        <v>8644</v>
      </c>
      <c r="Y338" s="1" t="s">
        <v>1021</v>
      </c>
      <c r="Z338" s="1" t="s">
        <v>8628</v>
      </c>
      <c r="AC338" s="1">
        <v>62</v>
      </c>
      <c r="AD338" s="1" t="s">
        <v>168</v>
      </c>
      <c r="AE338" s="1" t="s">
        <v>6664</v>
      </c>
      <c r="AJ338" s="1" t="s">
        <v>17</v>
      </c>
      <c r="AK338" s="1" t="s">
        <v>8918</v>
      </c>
      <c r="AL338" s="1" t="s">
        <v>985</v>
      </c>
      <c r="AM338" s="1" t="s">
        <v>8992</v>
      </c>
      <c r="AT338" s="1" t="s">
        <v>991</v>
      </c>
      <c r="AU338" s="1" t="s">
        <v>9259</v>
      </c>
      <c r="AV338" s="1" t="s">
        <v>989</v>
      </c>
      <c r="AW338" s="1" t="s">
        <v>9759</v>
      </c>
      <c r="BG338" s="1" t="s">
        <v>990</v>
      </c>
      <c r="BH338" s="1" t="s">
        <v>10038</v>
      </c>
      <c r="BI338" s="1" t="s">
        <v>915</v>
      </c>
      <c r="BJ338" s="1" t="s">
        <v>8364</v>
      </c>
      <c r="BK338" s="1" t="s">
        <v>1022</v>
      </c>
      <c r="BL338" s="1" t="s">
        <v>10460</v>
      </c>
      <c r="BM338" s="1" t="s">
        <v>1023</v>
      </c>
      <c r="BN338" s="1" t="s">
        <v>10735</v>
      </c>
      <c r="BO338" s="1" t="s">
        <v>1024</v>
      </c>
      <c r="BP338" s="1" t="s">
        <v>11511</v>
      </c>
      <c r="BQ338" s="1" t="s">
        <v>1025</v>
      </c>
      <c r="BR338" s="1" t="s">
        <v>11201</v>
      </c>
      <c r="BS338" s="1" t="s">
        <v>227</v>
      </c>
      <c r="BT338" s="1" t="s">
        <v>8859</v>
      </c>
    </row>
    <row r="339" spans="1:72" ht="13.5" customHeight="1">
      <c r="A339" s="2" t="str">
        <f t="shared" si="10"/>
        <v>1687_각북면_328</v>
      </c>
      <c r="B339" s="1">
        <v>1687</v>
      </c>
      <c r="C339" s="1" t="s">
        <v>11423</v>
      </c>
      <c r="D339" s="1" t="s">
        <v>11426</v>
      </c>
      <c r="E339" s="1">
        <v>338</v>
      </c>
      <c r="F339" s="1">
        <v>2</v>
      </c>
      <c r="G339" s="1" t="s">
        <v>13556</v>
      </c>
      <c r="H339" s="1" t="s">
        <v>6469</v>
      </c>
      <c r="I339" s="1">
        <v>5</v>
      </c>
      <c r="L339" s="1">
        <v>3</v>
      </c>
      <c r="M339" s="1" t="s">
        <v>12819</v>
      </c>
      <c r="N339" s="1" t="s">
        <v>12820</v>
      </c>
      <c r="S339" s="1" t="s">
        <v>49</v>
      </c>
      <c r="T339" s="1" t="s">
        <v>4842</v>
      </c>
      <c r="W339" s="1" t="s">
        <v>38</v>
      </c>
      <c r="X339" s="1" t="s">
        <v>11733</v>
      </c>
      <c r="Y339" s="1" t="s">
        <v>273</v>
      </c>
      <c r="Z339" s="1" t="s">
        <v>7193</v>
      </c>
      <c r="AC339" s="1">
        <v>54</v>
      </c>
      <c r="AD339" s="1" t="s">
        <v>80</v>
      </c>
      <c r="AE339" s="1" t="s">
        <v>8749</v>
      </c>
      <c r="AJ339" s="1" t="s">
        <v>341</v>
      </c>
      <c r="AK339" s="1" t="s">
        <v>8919</v>
      </c>
      <c r="AL339" s="1" t="s">
        <v>41</v>
      </c>
      <c r="AM339" s="1" t="s">
        <v>11911</v>
      </c>
      <c r="AT339" s="1" t="s">
        <v>1026</v>
      </c>
      <c r="AU339" s="1" t="s">
        <v>9270</v>
      </c>
      <c r="AV339" s="1" t="s">
        <v>1027</v>
      </c>
      <c r="AW339" s="1" t="s">
        <v>9758</v>
      </c>
      <c r="BG339" s="1" t="s">
        <v>761</v>
      </c>
      <c r="BH339" s="1" t="s">
        <v>6938</v>
      </c>
      <c r="BI339" s="1" t="s">
        <v>1028</v>
      </c>
      <c r="BJ339" s="1" t="s">
        <v>10381</v>
      </c>
      <c r="BK339" s="1" t="s">
        <v>47</v>
      </c>
      <c r="BL339" s="1" t="s">
        <v>9039</v>
      </c>
      <c r="BM339" s="1" t="s">
        <v>1029</v>
      </c>
      <c r="BN339" s="1" t="s">
        <v>10734</v>
      </c>
      <c r="BO339" s="1" t="s">
        <v>1030</v>
      </c>
      <c r="BP339" s="1" t="s">
        <v>10784</v>
      </c>
      <c r="BQ339" s="1" t="s">
        <v>1031</v>
      </c>
      <c r="BR339" s="1" t="s">
        <v>12617</v>
      </c>
      <c r="BS339" s="1" t="s">
        <v>1032</v>
      </c>
      <c r="BT339" s="1" t="s">
        <v>11252</v>
      </c>
    </row>
    <row r="340" spans="1:72" ht="13.5" customHeight="1">
      <c r="A340" s="2" t="str">
        <f t="shared" si="10"/>
        <v>1687_각북면_328</v>
      </c>
      <c r="B340" s="1">
        <v>1687</v>
      </c>
      <c r="C340" s="1" t="s">
        <v>11423</v>
      </c>
      <c r="D340" s="1" t="s">
        <v>11426</v>
      </c>
      <c r="E340" s="1">
        <v>339</v>
      </c>
      <c r="F340" s="1">
        <v>2</v>
      </c>
      <c r="G340" s="1" t="s">
        <v>13556</v>
      </c>
      <c r="H340" s="1" t="s">
        <v>6469</v>
      </c>
      <c r="I340" s="1">
        <v>5</v>
      </c>
      <c r="L340" s="1">
        <v>3</v>
      </c>
      <c r="M340" s="1" t="s">
        <v>12819</v>
      </c>
      <c r="N340" s="1" t="s">
        <v>12820</v>
      </c>
      <c r="S340" s="1" t="s">
        <v>72</v>
      </c>
      <c r="T340" s="1" t="s">
        <v>6595</v>
      </c>
      <c r="U340" s="1" t="s">
        <v>197</v>
      </c>
      <c r="V340" s="1" t="s">
        <v>6836</v>
      </c>
      <c r="Y340" s="1" t="s">
        <v>1033</v>
      </c>
      <c r="Z340" s="1" t="s">
        <v>8627</v>
      </c>
      <c r="AF340" s="1" t="s">
        <v>1034</v>
      </c>
      <c r="AG340" s="1" t="s">
        <v>8803</v>
      </c>
      <c r="AH340" s="1" t="s">
        <v>159</v>
      </c>
      <c r="AI340" s="1" t="s">
        <v>8879</v>
      </c>
    </row>
    <row r="341" spans="1:72" ht="13.5" customHeight="1">
      <c r="A341" s="2" t="str">
        <f t="shared" si="10"/>
        <v>1687_각북면_328</v>
      </c>
      <c r="B341" s="1">
        <v>1687</v>
      </c>
      <c r="C341" s="1" t="s">
        <v>11423</v>
      </c>
      <c r="D341" s="1" t="s">
        <v>11426</v>
      </c>
      <c r="E341" s="1">
        <v>340</v>
      </c>
      <c r="F341" s="1">
        <v>2</v>
      </c>
      <c r="G341" s="1" t="s">
        <v>13556</v>
      </c>
      <c r="H341" s="1" t="s">
        <v>6469</v>
      </c>
      <c r="I341" s="1">
        <v>5</v>
      </c>
      <c r="L341" s="1">
        <v>3</v>
      </c>
      <c r="M341" s="1" t="s">
        <v>12819</v>
      </c>
      <c r="N341" s="1" t="s">
        <v>12820</v>
      </c>
      <c r="S341" s="1" t="s">
        <v>67</v>
      </c>
      <c r="T341" s="1" t="s">
        <v>6597</v>
      </c>
      <c r="Y341" s="1" t="s">
        <v>1035</v>
      </c>
      <c r="Z341" s="1" t="s">
        <v>8167</v>
      </c>
      <c r="AC341" s="1">
        <v>29</v>
      </c>
      <c r="AD341" s="1" t="s">
        <v>238</v>
      </c>
      <c r="AE341" s="1" t="s">
        <v>8751</v>
      </c>
    </row>
    <row r="342" spans="1:72" ht="13.5" customHeight="1">
      <c r="A342" s="2" t="str">
        <f t="shared" si="10"/>
        <v>1687_각북면_328</v>
      </c>
      <c r="B342" s="1">
        <v>1687</v>
      </c>
      <c r="C342" s="1" t="s">
        <v>11423</v>
      </c>
      <c r="D342" s="1" t="s">
        <v>11426</v>
      </c>
      <c r="E342" s="1">
        <v>341</v>
      </c>
      <c r="F342" s="1">
        <v>2</v>
      </c>
      <c r="G342" s="1" t="s">
        <v>13556</v>
      </c>
      <c r="H342" s="1" t="s">
        <v>6469</v>
      </c>
      <c r="I342" s="1">
        <v>5</v>
      </c>
      <c r="L342" s="1">
        <v>3</v>
      </c>
      <c r="M342" s="1" t="s">
        <v>12819</v>
      </c>
      <c r="N342" s="1" t="s">
        <v>12820</v>
      </c>
      <c r="S342" s="1" t="s">
        <v>63</v>
      </c>
      <c r="T342" s="1" t="s">
        <v>6596</v>
      </c>
      <c r="AC342" s="1">
        <v>16</v>
      </c>
      <c r="AD342" s="1" t="s">
        <v>69</v>
      </c>
      <c r="AE342" s="1" t="s">
        <v>8755</v>
      </c>
    </row>
    <row r="343" spans="1:72" ht="13.5" customHeight="1">
      <c r="A343" s="2" t="str">
        <f t="shared" si="10"/>
        <v>1687_각북면_328</v>
      </c>
      <c r="B343" s="1">
        <v>1687</v>
      </c>
      <c r="C343" s="1" t="s">
        <v>11423</v>
      </c>
      <c r="D343" s="1" t="s">
        <v>11426</v>
      </c>
      <c r="E343" s="1">
        <v>342</v>
      </c>
      <c r="F343" s="1">
        <v>2</v>
      </c>
      <c r="G343" s="1" t="s">
        <v>13556</v>
      </c>
      <c r="H343" s="1" t="s">
        <v>6469</v>
      </c>
      <c r="I343" s="1">
        <v>5</v>
      </c>
      <c r="L343" s="1">
        <v>3</v>
      </c>
      <c r="M343" s="1" t="s">
        <v>12819</v>
      </c>
      <c r="N343" s="1" t="s">
        <v>12820</v>
      </c>
      <c r="T343" s="1" t="s">
        <v>11563</v>
      </c>
      <c r="U343" s="1" t="s">
        <v>278</v>
      </c>
      <c r="V343" s="1" t="s">
        <v>6692</v>
      </c>
      <c r="Y343" s="1" t="s">
        <v>1036</v>
      </c>
      <c r="Z343" s="1" t="s">
        <v>8243</v>
      </c>
      <c r="AF343" s="1" t="s">
        <v>65</v>
      </c>
      <c r="AG343" s="1" t="s">
        <v>8805</v>
      </c>
      <c r="AH343" s="1" t="s">
        <v>1037</v>
      </c>
      <c r="AI343" s="1" t="s">
        <v>8907</v>
      </c>
    </row>
    <row r="344" spans="1:72" ht="13.5" customHeight="1">
      <c r="A344" s="2" t="str">
        <f t="shared" si="10"/>
        <v>1687_각북면_328</v>
      </c>
      <c r="B344" s="1">
        <v>1687</v>
      </c>
      <c r="C344" s="1" t="s">
        <v>11423</v>
      </c>
      <c r="D344" s="1" t="s">
        <v>11426</v>
      </c>
      <c r="E344" s="1">
        <v>343</v>
      </c>
      <c r="F344" s="1">
        <v>2</v>
      </c>
      <c r="G344" s="1" t="s">
        <v>13556</v>
      </c>
      <c r="H344" s="1" t="s">
        <v>6469</v>
      </c>
      <c r="I344" s="1">
        <v>5</v>
      </c>
      <c r="L344" s="1">
        <v>3</v>
      </c>
      <c r="M344" s="1" t="s">
        <v>12819</v>
      </c>
      <c r="N344" s="1" t="s">
        <v>12820</v>
      </c>
      <c r="T344" s="1" t="s">
        <v>11563</v>
      </c>
      <c r="U344" s="1" t="s">
        <v>275</v>
      </c>
      <c r="V344" s="1" t="s">
        <v>6693</v>
      </c>
      <c r="Y344" s="1" t="s">
        <v>429</v>
      </c>
      <c r="Z344" s="1" t="s">
        <v>8155</v>
      </c>
      <c r="AF344" s="1" t="s">
        <v>290</v>
      </c>
      <c r="AG344" s="1" t="s">
        <v>11872</v>
      </c>
    </row>
    <row r="345" spans="1:72" ht="13.5" customHeight="1">
      <c r="A345" s="2" t="str">
        <f t="shared" si="10"/>
        <v>1687_각북면_328</v>
      </c>
      <c r="B345" s="1">
        <v>1687</v>
      </c>
      <c r="C345" s="1" t="s">
        <v>11423</v>
      </c>
      <c r="D345" s="1" t="s">
        <v>11426</v>
      </c>
      <c r="E345" s="1">
        <v>344</v>
      </c>
      <c r="F345" s="1">
        <v>2</v>
      </c>
      <c r="G345" s="1" t="s">
        <v>13556</v>
      </c>
      <c r="H345" s="1" t="s">
        <v>6469</v>
      </c>
      <c r="I345" s="1">
        <v>5</v>
      </c>
      <c r="L345" s="1">
        <v>3</v>
      </c>
      <c r="M345" s="1" t="s">
        <v>12819</v>
      </c>
      <c r="N345" s="1" t="s">
        <v>12820</v>
      </c>
      <c r="T345" s="1" t="s">
        <v>11563</v>
      </c>
      <c r="U345" s="1" t="s">
        <v>275</v>
      </c>
      <c r="V345" s="1" t="s">
        <v>6693</v>
      </c>
      <c r="Y345" s="1" t="s">
        <v>1038</v>
      </c>
      <c r="Z345" s="1" t="s">
        <v>7108</v>
      </c>
      <c r="AC345" s="1">
        <v>28</v>
      </c>
      <c r="AD345" s="1" t="s">
        <v>703</v>
      </c>
      <c r="AE345" s="1" t="s">
        <v>8759</v>
      </c>
      <c r="AT345" s="1" t="s">
        <v>121</v>
      </c>
      <c r="AU345" s="1" t="s">
        <v>6667</v>
      </c>
      <c r="AV345" s="1" t="s">
        <v>482</v>
      </c>
      <c r="AW345" s="1" t="s">
        <v>7097</v>
      </c>
      <c r="BB345" s="1" t="s">
        <v>171</v>
      </c>
      <c r="BC345" s="1" t="s">
        <v>6676</v>
      </c>
      <c r="BD345" s="1" t="s">
        <v>1039</v>
      </c>
      <c r="BE345" s="1" t="s">
        <v>7241</v>
      </c>
    </row>
    <row r="346" spans="1:72" ht="13.5" customHeight="1">
      <c r="A346" s="2" t="str">
        <f t="shared" si="10"/>
        <v>1687_각북면_328</v>
      </c>
      <c r="B346" s="1">
        <v>1687</v>
      </c>
      <c r="C346" s="1" t="s">
        <v>11423</v>
      </c>
      <c r="D346" s="1" t="s">
        <v>11426</v>
      </c>
      <c r="E346" s="1">
        <v>345</v>
      </c>
      <c r="F346" s="1">
        <v>2</v>
      </c>
      <c r="G346" s="1" t="s">
        <v>13556</v>
      </c>
      <c r="H346" s="1" t="s">
        <v>6469</v>
      </c>
      <c r="I346" s="1">
        <v>5</v>
      </c>
      <c r="L346" s="1">
        <v>3</v>
      </c>
      <c r="M346" s="1" t="s">
        <v>12819</v>
      </c>
      <c r="N346" s="1" t="s">
        <v>12820</v>
      </c>
      <c r="T346" s="1" t="s">
        <v>11563</v>
      </c>
      <c r="U346" s="1" t="s">
        <v>275</v>
      </c>
      <c r="V346" s="1" t="s">
        <v>6693</v>
      </c>
      <c r="Y346" s="1" t="s">
        <v>1040</v>
      </c>
      <c r="Z346" s="1" t="s">
        <v>7701</v>
      </c>
      <c r="AG346" s="1" t="s">
        <v>12727</v>
      </c>
      <c r="AI346" s="1" t="s">
        <v>8397</v>
      </c>
    </row>
    <row r="347" spans="1:72" ht="13.5" customHeight="1">
      <c r="A347" s="2" t="str">
        <f t="shared" si="10"/>
        <v>1687_각북면_328</v>
      </c>
      <c r="B347" s="1">
        <v>1687</v>
      </c>
      <c r="C347" s="1" t="s">
        <v>11423</v>
      </c>
      <c r="D347" s="1" t="s">
        <v>11426</v>
      </c>
      <c r="E347" s="1">
        <v>346</v>
      </c>
      <c r="F347" s="1">
        <v>2</v>
      </c>
      <c r="G347" s="1" t="s">
        <v>13556</v>
      </c>
      <c r="H347" s="1" t="s">
        <v>6469</v>
      </c>
      <c r="I347" s="1">
        <v>5</v>
      </c>
      <c r="L347" s="1">
        <v>3</v>
      </c>
      <c r="M347" s="1" t="s">
        <v>12819</v>
      </c>
      <c r="N347" s="1" t="s">
        <v>12820</v>
      </c>
      <c r="T347" s="1" t="s">
        <v>11563</v>
      </c>
      <c r="U347" s="1" t="s">
        <v>275</v>
      </c>
      <c r="V347" s="1" t="s">
        <v>6693</v>
      </c>
      <c r="Y347" s="1" t="s">
        <v>1042</v>
      </c>
      <c r="Z347" s="1" t="s">
        <v>7918</v>
      </c>
      <c r="AG347" s="1" t="s">
        <v>12727</v>
      </c>
      <c r="AI347" s="1" t="s">
        <v>8397</v>
      </c>
    </row>
    <row r="348" spans="1:72" ht="13.5" customHeight="1">
      <c r="A348" s="2" t="str">
        <f t="shared" si="10"/>
        <v>1687_각북면_328</v>
      </c>
      <c r="B348" s="1">
        <v>1687</v>
      </c>
      <c r="C348" s="1" t="s">
        <v>11423</v>
      </c>
      <c r="D348" s="1" t="s">
        <v>11426</v>
      </c>
      <c r="E348" s="1">
        <v>347</v>
      </c>
      <c r="F348" s="1">
        <v>2</v>
      </c>
      <c r="G348" s="1" t="s">
        <v>13556</v>
      </c>
      <c r="H348" s="1" t="s">
        <v>6469</v>
      </c>
      <c r="I348" s="1">
        <v>5</v>
      </c>
      <c r="L348" s="1">
        <v>3</v>
      </c>
      <c r="M348" s="1" t="s">
        <v>12819</v>
      </c>
      <c r="N348" s="1" t="s">
        <v>12820</v>
      </c>
      <c r="T348" s="1" t="s">
        <v>11563</v>
      </c>
      <c r="U348" s="1" t="s">
        <v>278</v>
      </c>
      <c r="V348" s="1" t="s">
        <v>6692</v>
      </c>
      <c r="Y348" s="1" t="s">
        <v>1043</v>
      </c>
      <c r="Z348" s="1" t="s">
        <v>8307</v>
      </c>
      <c r="AF348" s="1" t="s">
        <v>11889</v>
      </c>
      <c r="AG348" s="1" t="s">
        <v>11894</v>
      </c>
      <c r="AH348" s="1" t="s">
        <v>1041</v>
      </c>
      <c r="AI348" s="1" t="s">
        <v>8397</v>
      </c>
    </row>
    <row r="349" spans="1:72" ht="13.5" customHeight="1">
      <c r="A349" s="2" t="str">
        <f t="shared" si="10"/>
        <v>1687_각북면_328</v>
      </c>
      <c r="B349" s="1">
        <v>1687</v>
      </c>
      <c r="C349" s="1" t="s">
        <v>11423</v>
      </c>
      <c r="D349" s="1" t="s">
        <v>11426</v>
      </c>
      <c r="E349" s="1">
        <v>348</v>
      </c>
      <c r="F349" s="1">
        <v>2</v>
      </c>
      <c r="G349" s="1" t="s">
        <v>13556</v>
      </c>
      <c r="H349" s="1" t="s">
        <v>6469</v>
      </c>
      <c r="I349" s="1">
        <v>5</v>
      </c>
      <c r="L349" s="1">
        <v>3</v>
      </c>
      <c r="M349" s="1" t="s">
        <v>12819</v>
      </c>
      <c r="N349" s="1" t="s">
        <v>12820</v>
      </c>
      <c r="S349" s="1" t="s">
        <v>151</v>
      </c>
      <c r="T349" s="1" t="s">
        <v>6601</v>
      </c>
      <c r="U349" s="1" t="s">
        <v>121</v>
      </c>
      <c r="V349" s="1" t="s">
        <v>6667</v>
      </c>
      <c r="Y349" s="1" t="s">
        <v>1044</v>
      </c>
      <c r="Z349" s="1" t="s">
        <v>8626</v>
      </c>
      <c r="AF349" s="1" t="s">
        <v>290</v>
      </c>
      <c r="AG349" s="1" t="s">
        <v>11872</v>
      </c>
    </row>
    <row r="350" spans="1:72" ht="13.5" customHeight="1">
      <c r="A350" s="2" t="str">
        <f t="shared" si="10"/>
        <v>1687_각북면_328</v>
      </c>
      <c r="B350" s="1">
        <v>1687</v>
      </c>
      <c r="C350" s="1" t="s">
        <v>11423</v>
      </c>
      <c r="D350" s="1" t="s">
        <v>11426</v>
      </c>
      <c r="E350" s="1">
        <v>349</v>
      </c>
      <c r="F350" s="1">
        <v>2</v>
      </c>
      <c r="G350" s="1" t="s">
        <v>13556</v>
      </c>
      <c r="H350" s="1" t="s">
        <v>6469</v>
      </c>
      <c r="I350" s="1">
        <v>5</v>
      </c>
      <c r="L350" s="1">
        <v>4</v>
      </c>
      <c r="M350" s="1" t="s">
        <v>12821</v>
      </c>
      <c r="N350" s="1" t="s">
        <v>12001</v>
      </c>
      <c r="T350" s="1" t="s">
        <v>11527</v>
      </c>
      <c r="U350" s="1" t="s">
        <v>119</v>
      </c>
      <c r="V350" s="1" t="s">
        <v>6694</v>
      </c>
      <c r="W350" s="1" t="s">
        <v>38</v>
      </c>
      <c r="X350" s="1" t="s">
        <v>11733</v>
      </c>
      <c r="Y350" s="1" t="s">
        <v>1045</v>
      </c>
      <c r="Z350" s="1" t="s">
        <v>8625</v>
      </c>
      <c r="AC350" s="1">
        <v>36</v>
      </c>
      <c r="AD350" s="1" t="s">
        <v>52</v>
      </c>
      <c r="AE350" s="1" t="s">
        <v>8766</v>
      </c>
      <c r="AJ350" s="1" t="s">
        <v>17</v>
      </c>
      <c r="AK350" s="1" t="s">
        <v>8918</v>
      </c>
      <c r="AL350" s="1" t="s">
        <v>158</v>
      </c>
      <c r="AM350" s="1" t="s">
        <v>8931</v>
      </c>
      <c r="AT350" s="1" t="s">
        <v>47</v>
      </c>
      <c r="AU350" s="1" t="s">
        <v>9039</v>
      </c>
      <c r="AV350" s="1" t="s">
        <v>569</v>
      </c>
      <c r="AW350" s="1" t="s">
        <v>9757</v>
      </c>
      <c r="BG350" s="1" t="s">
        <v>47</v>
      </c>
      <c r="BH350" s="1" t="s">
        <v>9039</v>
      </c>
      <c r="BI350" s="1" t="s">
        <v>570</v>
      </c>
      <c r="BJ350" s="1" t="s">
        <v>10294</v>
      </c>
      <c r="BK350" s="1" t="s">
        <v>571</v>
      </c>
      <c r="BL350" s="1" t="s">
        <v>10443</v>
      </c>
      <c r="BM350" s="1" t="s">
        <v>398</v>
      </c>
      <c r="BN350" s="1" t="s">
        <v>10670</v>
      </c>
      <c r="BO350" s="1" t="s">
        <v>1046</v>
      </c>
      <c r="BP350" s="1" t="s">
        <v>12104</v>
      </c>
      <c r="BQ350" s="1" t="s">
        <v>573</v>
      </c>
      <c r="BR350" s="1" t="s">
        <v>11200</v>
      </c>
      <c r="BS350" s="1" t="s">
        <v>574</v>
      </c>
      <c r="BT350" s="1" t="s">
        <v>12718</v>
      </c>
    </row>
    <row r="351" spans="1:72" ht="13.5" customHeight="1">
      <c r="A351" s="2" t="str">
        <f t="shared" si="10"/>
        <v>1687_각북면_328</v>
      </c>
      <c r="B351" s="1">
        <v>1687</v>
      </c>
      <c r="C351" s="1" t="s">
        <v>11423</v>
      </c>
      <c r="D351" s="1" t="s">
        <v>11426</v>
      </c>
      <c r="E351" s="1">
        <v>350</v>
      </c>
      <c r="F351" s="1">
        <v>2</v>
      </c>
      <c r="G351" s="1" t="s">
        <v>13556</v>
      </c>
      <c r="H351" s="1" t="s">
        <v>6469</v>
      </c>
      <c r="I351" s="1">
        <v>5</v>
      </c>
      <c r="L351" s="1">
        <v>4</v>
      </c>
      <c r="M351" s="1" t="s">
        <v>12821</v>
      </c>
      <c r="N351" s="1" t="s">
        <v>12001</v>
      </c>
      <c r="S351" s="1" t="s">
        <v>49</v>
      </c>
      <c r="T351" s="1" t="s">
        <v>4842</v>
      </c>
      <c r="W351" s="1" t="s">
        <v>508</v>
      </c>
      <c r="X351" s="1" t="s">
        <v>7001</v>
      </c>
      <c r="Y351" s="1" t="s">
        <v>273</v>
      </c>
      <c r="Z351" s="1" t="s">
        <v>7193</v>
      </c>
      <c r="AC351" s="1">
        <v>40</v>
      </c>
      <c r="AD351" s="1" t="s">
        <v>189</v>
      </c>
      <c r="AE351" s="1" t="s">
        <v>8767</v>
      </c>
      <c r="AJ351" s="1" t="s">
        <v>341</v>
      </c>
      <c r="AK351" s="1" t="s">
        <v>8919</v>
      </c>
      <c r="AL351" s="1" t="s">
        <v>59</v>
      </c>
      <c r="AM351" s="1" t="s">
        <v>8921</v>
      </c>
      <c r="AT351" s="1" t="s">
        <v>47</v>
      </c>
      <c r="AU351" s="1" t="s">
        <v>9039</v>
      </c>
      <c r="AV351" s="1" t="s">
        <v>1047</v>
      </c>
      <c r="AW351" s="1" t="s">
        <v>9756</v>
      </c>
      <c r="BG351" s="1" t="s">
        <v>47</v>
      </c>
      <c r="BH351" s="1" t="s">
        <v>9039</v>
      </c>
      <c r="BI351" s="1" t="s">
        <v>1048</v>
      </c>
      <c r="BJ351" s="1" t="s">
        <v>7296</v>
      </c>
      <c r="BK351" s="1" t="s">
        <v>986</v>
      </c>
      <c r="BL351" s="1" t="s">
        <v>9271</v>
      </c>
      <c r="BM351" s="1" t="s">
        <v>1049</v>
      </c>
      <c r="BN351" s="1" t="s">
        <v>10275</v>
      </c>
      <c r="BO351" s="1" t="s">
        <v>47</v>
      </c>
      <c r="BP351" s="1" t="s">
        <v>9039</v>
      </c>
      <c r="BQ351" s="1" t="s">
        <v>1050</v>
      </c>
      <c r="BR351" s="1" t="s">
        <v>12692</v>
      </c>
      <c r="BS351" s="1" t="s">
        <v>227</v>
      </c>
      <c r="BT351" s="1" t="s">
        <v>8859</v>
      </c>
    </row>
    <row r="352" spans="1:72" ht="13.5" customHeight="1">
      <c r="A352" s="2" t="str">
        <f t="shared" si="10"/>
        <v>1687_각북면_328</v>
      </c>
      <c r="B352" s="1">
        <v>1687</v>
      </c>
      <c r="C352" s="1" t="s">
        <v>11423</v>
      </c>
      <c r="D352" s="1" t="s">
        <v>11426</v>
      </c>
      <c r="E352" s="1">
        <v>351</v>
      </c>
      <c r="F352" s="1">
        <v>2</v>
      </c>
      <c r="G352" s="1" t="s">
        <v>13556</v>
      </c>
      <c r="H352" s="1" t="s">
        <v>6469</v>
      </c>
      <c r="I352" s="1">
        <v>5</v>
      </c>
      <c r="L352" s="1">
        <v>4</v>
      </c>
      <c r="M352" s="1" t="s">
        <v>12821</v>
      </c>
      <c r="N352" s="1" t="s">
        <v>12001</v>
      </c>
      <c r="T352" s="1" t="s">
        <v>11563</v>
      </c>
      <c r="U352" s="1" t="s">
        <v>1051</v>
      </c>
      <c r="V352" s="1" t="s">
        <v>6700</v>
      </c>
      <c r="Y352" s="1" t="s">
        <v>1052</v>
      </c>
      <c r="Z352" s="1" t="s">
        <v>7178</v>
      </c>
      <c r="AC352" s="1">
        <v>26</v>
      </c>
      <c r="AD352" s="1" t="s">
        <v>552</v>
      </c>
      <c r="AE352" s="1" t="s">
        <v>8104</v>
      </c>
      <c r="AT352" s="1" t="s">
        <v>121</v>
      </c>
      <c r="AU352" s="1" t="s">
        <v>6667</v>
      </c>
      <c r="AV352" s="1" t="s">
        <v>583</v>
      </c>
      <c r="AW352" s="1" t="s">
        <v>7409</v>
      </c>
      <c r="BB352" s="1" t="s">
        <v>171</v>
      </c>
      <c r="BC352" s="1" t="s">
        <v>6676</v>
      </c>
      <c r="BD352" s="1" t="s">
        <v>175</v>
      </c>
      <c r="BE352" s="1" t="s">
        <v>7292</v>
      </c>
    </row>
    <row r="353" spans="1:73" ht="13.5" customHeight="1">
      <c r="A353" s="2" t="str">
        <f t="shared" ref="A353:A372" si="11">HYPERLINK("http://kyu.snu.ac.kr/sdhj/index.jsp?type=hj/GK14817_00IH_0001_0328.jpg","1687_각북면_328")</f>
        <v>1687_각북면_328</v>
      </c>
      <c r="B353" s="1">
        <v>1687</v>
      </c>
      <c r="C353" s="1" t="s">
        <v>11423</v>
      </c>
      <c r="D353" s="1" t="s">
        <v>11426</v>
      </c>
      <c r="E353" s="1">
        <v>352</v>
      </c>
      <c r="F353" s="1">
        <v>2</v>
      </c>
      <c r="G353" s="1" t="s">
        <v>13556</v>
      </c>
      <c r="H353" s="1" t="s">
        <v>6469</v>
      </c>
      <c r="I353" s="1">
        <v>5</v>
      </c>
      <c r="L353" s="1">
        <v>4</v>
      </c>
      <c r="M353" s="1" t="s">
        <v>12821</v>
      </c>
      <c r="N353" s="1" t="s">
        <v>12001</v>
      </c>
      <c r="T353" s="1" t="s">
        <v>11563</v>
      </c>
      <c r="U353" s="1" t="s">
        <v>278</v>
      </c>
      <c r="V353" s="1" t="s">
        <v>6692</v>
      </c>
      <c r="Y353" s="1" t="s">
        <v>1053</v>
      </c>
      <c r="Z353" s="1" t="s">
        <v>7501</v>
      </c>
      <c r="AC353" s="1">
        <v>39</v>
      </c>
      <c r="AD353" s="1" t="s">
        <v>387</v>
      </c>
      <c r="AE353" s="1" t="s">
        <v>8746</v>
      </c>
      <c r="AT353" s="1" t="s">
        <v>121</v>
      </c>
      <c r="AU353" s="1" t="s">
        <v>6667</v>
      </c>
      <c r="AV353" s="1" t="s">
        <v>1054</v>
      </c>
      <c r="AW353" s="1" t="s">
        <v>9279</v>
      </c>
      <c r="BB353" s="1" t="s">
        <v>171</v>
      </c>
      <c r="BC353" s="1" t="s">
        <v>6676</v>
      </c>
      <c r="BD353" s="1" t="s">
        <v>13563</v>
      </c>
      <c r="BE353" s="1" t="s">
        <v>12234</v>
      </c>
    </row>
    <row r="354" spans="1:73" ht="13.5" customHeight="1">
      <c r="A354" s="2" t="str">
        <f t="shared" si="11"/>
        <v>1687_각북면_328</v>
      </c>
      <c r="B354" s="1">
        <v>1687</v>
      </c>
      <c r="C354" s="1" t="s">
        <v>11423</v>
      </c>
      <c r="D354" s="1" t="s">
        <v>11426</v>
      </c>
      <c r="E354" s="1">
        <v>353</v>
      </c>
      <c r="F354" s="1">
        <v>2</v>
      </c>
      <c r="G354" s="1" t="s">
        <v>13556</v>
      </c>
      <c r="H354" s="1" t="s">
        <v>6469</v>
      </c>
      <c r="I354" s="1">
        <v>5</v>
      </c>
      <c r="L354" s="1">
        <v>4</v>
      </c>
      <c r="M354" s="1" t="s">
        <v>12821</v>
      </c>
      <c r="N354" s="1" t="s">
        <v>12001</v>
      </c>
      <c r="T354" s="1" t="s">
        <v>11563</v>
      </c>
      <c r="U354" s="1" t="s">
        <v>275</v>
      </c>
      <c r="V354" s="1" t="s">
        <v>6693</v>
      </c>
      <c r="Y354" s="1" t="s">
        <v>1055</v>
      </c>
      <c r="Z354" s="1" t="s">
        <v>8624</v>
      </c>
      <c r="AC354" s="1">
        <v>10</v>
      </c>
      <c r="AD354" s="1" t="s">
        <v>212</v>
      </c>
      <c r="AE354" s="1" t="s">
        <v>8778</v>
      </c>
      <c r="AT354" s="1" t="s">
        <v>121</v>
      </c>
      <c r="AU354" s="1" t="s">
        <v>6667</v>
      </c>
      <c r="AV354" s="1" t="s">
        <v>922</v>
      </c>
      <c r="AW354" s="1" t="s">
        <v>7364</v>
      </c>
      <c r="BB354" s="1" t="s">
        <v>171</v>
      </c>
      <c r="BC354" s="1" t="s">
        <v>6676</v>
      </c>
      <c r="BD354" s="1" t="s">
        <v>1056</v>
      </c>
      <c r="BE354" s="1" t="s">
        <v>9975</v>
      </c>
    </row>
    <row r="355" spans="1:73" ht="13.5" customHeight="1">
      <c r="A355" s="2" t="str">
        <f t="shared" si="11"/>
        <v>1687_각북면_328</v>
      </c>
      <c r="B355" s="1">
        <v>1687</v>
      </c>
      <c r="C355" s="1" t="s">
        <v>11423</v>
      </c>
      <c r="D355" s="1" t="s">
        <v>11426</v>
      </c>
      <c r="E355" s="1">
        <v>354</v>
      </c>
      <c r="F355" s="1">
        <v>2</v>
      </c>
      <c r="G355" s="1" t="s">
        <v>13556</v>
      </c>
      <c r="H355" s="1" t="s">
        <v>6469</v>
      </c>
      <c r="I355" s="1">
        <v>5</v>
      </c>
      <c r="L355" s="1">
        <v>4</v>
      </c>
      <c r="M355" s="1" t="s">
        <v>12821</v>
      </c>
      <c r="N355" s="1" t="s">
        <v>12001</v>
      </c>
      <c r="T355" s="1" t="s">
        <v>11563</v>
      </c>
      <c r="U355" s="1" t="s">
        <v>278</v>
      </c>
      <c r="V355" s="1" t="s">
        <v>6692</v>
      </c>
      <c r="Y355" s="1" t="s">
        <v>1057</v>
      </c>
      <c r="Z355" s="1" t="s">
        <v>8623</v>
      </c>
      <c r="AF355" s="1" t="s">
        <v>65</v>
      </c>
      <c r="AG355" s="1" t="s">
        <v>8805</v>
      </c>
      <c r="AH355" s="1" t="s">
        <v>1058</v>
      </c>
      <c r="AI355" s="1" t="s">
        <v>8906</v>
      </c>
    </row>
    <row r="356" spans="1:73" ht="13.5" customHeight="1">
      <c r="A356" s="2" t="str">
        <f t="shared" si="11"/>
        <v>1687_각북면_328</v>
      </c>
      <c r="B356" s="1">
        <v>1687</v>
      </c>
      <c r="C356" s="1" t="s">
        <v>11423</v>
      </c>
      <c r="D356" s="1" t="s">
        <v>11426</v>
      </c>
      <c r="E356" s="1">
        <v>355</v>
      </c>
      <c r="F356" s="1">
        <v>2</v>
      </c>
      <c r="G356" s="1" t="s">
        <v>13556</v>
      </c>
      <c r="H356" s="1" t="s">
        <v>6469</v>
      </c>
      <c r="I356" s="1">
        <v>5</v>
      </c>
      <c r="L356" s="1">
        <v>4</v>
      </c>
      <c r="M356" s="1" t="s">
        <v>12821</v>
      </c>
      <c r="N356" s="1" t="s">
        <v>12001</v>
      </c>
      <c r="S356" s="1" t="s">
        <v>151</v>
      </c>
      <c r="T356" s="1" t="s">
        <v>6601</v>
      </c>
      <c r="U356" s="1" t="s">
        <v>275</v>
      </c>
      <c r="V356" s="1" t="s">
        <v>6693</v>
      </c>
      <c r="Y356" s="1" t="s">
        <v>1059</v>
      </c>
      <c r="Z356" s="1" t="s">
        <v>8622</v>
      </c>
      <c r="AF356" s="1" t="s">
        <v>1060</v>
      </c>
      <c r="AG356" s="1" t="s">
        <v>8848</v>
      </c>
    </row>
    <row r="357" spans="1:73" ht="13.5" customHeight="1">
      <c r="A357" s="2" t="str">
        <f t="shared" si="11"/>
        <v>1687_각북면_328</v>
      </c>
      <c r="B357" s="1">
        <v>1687</v>
      </c>
      <c r="C357" s="1" t="s">
        <v>11423</v>
      </c>
      <c r="D357" s="1" t="s">
        <v>11426</v>
      </c>
      <c r="E357" s="1">
        <v>356</v>
      </c>
      <c r="F357" s="1">
        <v>2</v>
      </c>
      <c r="G357" s="1" t="s">
        <v>13556</v>
      </c>
      <c r="H357" s="1" t="s">
        <v>6469</v>
      </c>
      <c r="I357" s="1">
        <v>5</v>
      </c>
      <c r="L357" s="1">
        <v>5</v>
      </c>
      <c r="M357" s="1" t="s">
        <v>12822</v>
      </c>
      <c r="N357" s="1" t="s">
        <v>12823</v>
      </c>
      <c r="T357" s="1" t="s">
        <v>11527</v>
      </c>
      <c r="U357" s="1" t="s">
        <v>848</v>
      </c>
      <c r="V357" s="1" t="s">
        <v>6850</v>
      </c>
      <c r="W357" s="1" t="s">
        <v>1061</v>
      </c>
      <c r="X357" s="1" t="s">
        <v>6981</v>
      </c>
      <c r="Y357" s="1" t="s">
        <v>1062</v>
      </c>
      <c r="Z357" s="1" t="s">
        <v>7323</v>
      </c>
      <c r="AC357" s="1">
        <v>31</v>
      </c>
      <c r="AD357" s="1" t="s">
        <v>130</v>
      </c>
      <c r="AE357" s="1" t="s">
        <v>8774</v>
      </c>
      <c r="AJ357" s="1" t="s">
        <v>17</v>
      </c>
      <c r="AK357" s="1" t="s">
        <v>8918</v>
      </c>
      <c r="AL357" s="1" t="s">
        <v>199</v>
      </c>
      <c r="AM357" s="1" t="s">
        <v>8930</v>
      </c>
      <c r="AT357" s="1" t="s">
        <v>44</v>
      </c>
      <c r="AU357" s="1" t="s">
        <v>6728</v>
      </c>
      <c r="AV357" s="1" t="s">
        <v>970</v>
      </c>
      <c r="AW357" s="1" t="s">
        <v>7101</v>
      </c>
      <c r="BG357" s="1" t="s">
        <v>44</v>
      </c>
      <c r="BH357" s="1" t="s">
        <v>6728</v>
      </c>
      <c r="BI357" s="1" t="s">
        <v>1063</v>
      </c>
      <c r="BJ357" s="1" t="s">
        <v>7486</v>
      </c>
      <c r="BK357" s="1" t="s">
        <v>44</v>
      </c>
      <c r="BL357" s="1" t="s">
        <v>6728</v>
      </c>
      <c r="BM357" s="1" t="s">
        <v>973</v>
      </c>
      <c r="BN357" s="1" t="s">
        <v>10382</v>
      </c>
      <c r="BO357" s="1" t="s">
        <v>44</v>
      </c>
      <c r="BP357" s="1" t="s">
        <v>6728</v>
      </c>
      <c r="BQ357" s="1" t="s">
        <v>1064</v>
      </c>
      <c r="BR357" s="1" t="s">
        <v>9671</v>
      </c>
      <c r="BS357" s="1" t="s">
        <v>544</v>
      </c>
      <c r="BT357" s="1" t="s">
        <v>11026</v>
      </c>
    </row>
    <row r="358" spans="1:73" ht="13.5" customHeight="1">
      <c r="A358" s="2" t="str">
        <f t="shared" si="11"/>
        <v>1687_각북면_328</v>
      </c>
      <c r="B358" s="1">
        <v>1687</v>
      </c>
      <c r="C358" s="1" t="s">
        <v>11423</v>
      </c>
      <c r="D358" s="1" t="s">
        <v>11426</v>
      </c>
      <c r="E358" s="1">
        <v>357</v>
      </c>
      <c r="F358" s="1">
        <v>2</v>
      </c>
      <c r="G358" s="1" t="s">
        <v>13556</v>
      </c>
      <c r="H358" s="1" t="s">
        <v>6469</v>
      </c>
      <c r="I358" s="1">
        <v>5</v>
      </c>
      <c r="L358" s="1">
        <v>5</v>
      </c>
      <c r="M358" s="1" t="s">
        <v>12822</v>
      </c>
      <c r="N358" s="1" t="s">
        <v>12823</v>
      </c>
      <c r="S358" s="1" t="s">
        <v>49</v>
      </c>
      <c r="T358" s="1" t="s">
        <v>4842</v>
      </c>
      <c r="U358" s="1" t="s">
        <v>50</v>
      </c>
      <c r="V358" s="1" t="s">
        <v>11472</v>
      </c>
      <c r="W358" s="1" t="s">
        <v>1065</v>
      </c>
      <c r="X358" s="1" t="s">
        <v>6987</v>
      </c>
      <c r="Y358" s="1" t="s">
        <v>1066</v>
      </c>
      <c r="Z358" s="1" t="s">
        <v>7659</v>
      </c>
      <c r="AC358" s="1">
        <v>29</v>
      </c>
      <c r="AD358" s="1" t="s">
        <v>238</v>
      </c>
      <c r="AE358" s="1" t="s">
        <v>8751</v>
      </c>
      <c r="AJ358" s="1" t="s">
        <v>17</v>
      </c>
      <c r="AK358" s="1" t="s">
        <v>8918</v>
      </c>
      <c r="AL358" s="1" t="s">
        <v>87</v>
      </c>
      <c r="AM358" s="1" t="s">
        <v>8880</v>
      </c>
      <c r="AT358" s="1" t="s">
        <v>1067</v>
      </c>
      <c r="AU358" s="1" t="s">
        <v>9031</v>
      </c>
      <c r="AV358" s="1" t="s">
        <v>258</v>
      </c>
      <c r="AW358" s="1" t="s">
        <v>8115</v>
      </c>
      <c r="BG358" s="1" t="s">
        <v>44</v>
      </c>
      <c r="BH358" s="1" t="s">
        <v>6728</v>
      </c>
      <c r="BI358" s="1" t="s">
        <v>1068</v>
      </c>
      <c r="BJ358" s="1" t="s">
        <v>9335</v>
      </c>
      <c r="BK358" s="1" t="s">
        <v>44</v>
      </c>
      <c r="BL358" s="1" t="s">
        <v>6728</v>
      </c>
      <c r="BM358" s="1" t="s">
        <v>1069</v>
      </c>
      <c r="BN358" s="1" t="s">
        <v>8375</v>
      </c>
      <c r="BO358" s="1" t="s">
        <v>44</v>
      </c>
      <c r="BP358" s="1" t="s">
        <v>6728</v>
      </c>
      <c r="BQ358" s="1" t="s">
        <v>1070</v>
      </c>
      <c r="BR358" s="1" t="s">
        <v>11199</v>
      </c>
      <c r="BS358" s="1" t="s">
        <v>448</v>
      </c>
      <c r="BT358" s="1" t="s">
        <v>8932</v>
      </c>
    </row>
    <row r="359" spans="1:73" ht="13.5" customHeight="1">
      <c r="A359" s="2" t="str">
        <f t="shared" si="11"/>
        <v>1687_각북면_328</v>
      </c>
      <c r="B359" s="1">
        <v>1687</v>
      </c>
      <c r="C359" s="1" t="s">
        <v>11423</v>
      </c>
      <c r="D359" s="1" t="s">
        <v>11426</v>
      </c>
      <c r="E359" s="1">
        <v>358</v>
      </c>
      <c r="F359" s="1">
        <v>2</v>
      </c>
      <c r="G359" s="1" t="s">
        <v>13556</v>
      </c>
      <c r="H359" s="1" t="s">
        <v>6469</v>
      </c>
      <c r="I359" s="1">
        <v>5</v>
      </c>
      <c r="L359" s="1">
        <v>5</v>
      </c>
      <c r="M359" s="1" t="s">
        <v>12822</v>
      </c>
      <c r="N359" s="1" t="s">
        <v>12823</v>
      </c>
      <c r="S359" s="1" t="s">
        <v>134</v>
      </c>
      <c r="T359" s="1" t="s">
        <v>6598</v>
      </c>
      <c r="Y359" s="1" t="s">
        <v>400</v>
      </c>
      <c r="Z359" s="1" t="s">
        <v>7884</v>
      </c>
      <c r="AC359" s="1">
        <v>1</v>
      </c>
      <c r="AD359" s="1" t="s">
        <v>274</v>
      </c>
      <c r="AE359" s="1" t="s">
        <v>8770</v>
      </c>
      <c r="AF359" s="1" t="s">
        <v>156</v>
      </c>
      <c r="AG359" s="1" t="s">
        <v>8798</v>
      </c>
    </row>
    <row r="360" spans="1:73" ht="13.5" customHeight="1">
      <c r="A360" s="2" t="str">
        <f t="shared" si="11"/>
        <v>1687_각북면_328</v>
      </c>
      <c r="B360" s="1">
        <v>1687</v>
      </c>
      <c r="C360" s="1" t="s">
        <v>11423</v>
      </c>
      <c r="D360" s="1" t="s">
        <v>11426</v>
      </c>
      <c r="E360" s="1">
        <v>359</v>
      </c>
      <c r="F360" s="1">
        <v>2</v>
      </c>
      <c r="G360" s="1" t="s">
        <v>13556</v>
      </c>
      <c r="H360" s="1" t="s">
        <v>6469</v>
      </c>
      <c r="I360" s="1">
        <v>6</v>
      </c>
      <c r="J360" s="1" t="s">
        <v>1071</v>
      </c>
      <c r="K360" s="1" t="s">
        <v>6569</v>
      </c>
      <c r="L360" s="1">
        <v>1</v>
      </c>
      <c r="M360" s="1" t="s">
        <v>12824</v>
      </c>
      <c r="N360" s="1" t="s">
        <v>12825</v>
      </c>
      <c r="T360" s="1" t="s">
        <v>11527</v>
      </c>
      <c r="U360" s="1" t="s">
        <v>1072</v>
      </c>
      <c r="V360" s="1" t="s">
        <v>6927</v>
      </c>
      <c r="W360" s="1" t="s">
        <v>466</v>
      </c>
      <c r="X360" s="1" t="s">
        <v>7012</v>
      </c>
      <c r="Y360" s="1" t="s">
        <v>664</v>
      </c>
      <c r="Z360" s="1" t="s">
        <v>7504</v>
      </c>
      <c r="AC360" s="1">
        <v>36</v>
      </c>
      <c r="AD360" s="1" t="s">
        <v>52</v>
      </c>
      <c r="AE360" s="1" t="s">
        <v>8766</v>
      </c>
      <c r="AJ360" s="1" t="s">
        <v>17</v>
      </c>
      <c r="AK360" s="1" t="s">
        <v>8918</v>
      </c>
      <c r="AL360" s="1" t="s">
        <v>467</v>
      </c>
      <c r="AM360" s="1" t="s">
        <v>8969</v>
      </c>
      <c r="AT360" s="1" t="s">
        <v>44</v>
      </c>
      <c r="AU360" s="1" t="s">
        <v>6728</v>
      </c>
      <c r="AV360" s="1" t="s">
        <v>1073</v>
      </c>
      <c r="AW360" s="1" t="s">
        <v>8201</v>
      </c>
      <c r="BG360" s="1" t="s">
        <v>47</v>
      </c>
      <c r="BH360" s="1" t="s">
        <v>9039</v>
      </c>
      <c r="BI360" s="1" t="s">
        <v>1074</v>
      </c>
      <c r="BJ360" s="1" t="s">
        <v>10380</v>
      </c>
      <c r="BK360" s="1" t="s">
        <v>47</v>
      </c>
      <c r="BL360" s="1" t="s">
        <v>9039</v>
      </c>
      <c r="BM360" s="1" t="s">
        <v>6363</v>
      </c>
      <c r="BN360" s="1" t="s">
        <v>10733</v>
      </c>
      <c r="BO360" s="1" t="s">
        <v>47</v>
      </c>
      <c r="BP360" s="1" t="s">
        <v>9039</v>
      </c>
      <c r="BQ360" s="1" t="s">
        <v>1075</v>
      </c>
      <c r="BR360" s="1" t="s">
        <v>11198</v>
      </c>
      <c r="BS360" s="1" t="s">
        <v>766</v>
      </c>
      <c r="BT360" s="1" t="s">
        <v>8922</v>
      </c>
    </row>
    <row r="361" spans="1:73" ht="13.5" customHeight="1">
      <c r="A361" s="2" t="str">
        <f t="shared" si="11"/>
        <v>1687_각북면_328</v>
      </c>
      <c r="B361" s="1">
        <v>1687</v>
      </c>
      <c r="C361" s="1" t="s">
        <v>11423</v>
      </c>
      <c r="D361" s="1" t="s">
        <v>11426</v>
      </c>
      <c r="E361" s="1">
        <v>360</v>
      </c>
      <c r="F361" s="1">
        <v>2</v>
      </c>
      <c r="G361" s="1" t="s">
        <v>13556</v>
      </c>
      <c r="H361" s="1" t="s">
        <v>6469</v>
      </c>
      <c r="I361" s="1">
        <v>6</v>
      </c>
      <c r="L361" s="1">
        <v>1</v>
      </c>
      <c r="M361" s="1" t="s">
        <v>12824</v>
      </c>
      <c r="N361" s="1" t="s">
        <v>12825</v>
      </c>
      <c r="S361" s="1" t="s">
        <v>49</v>
      </c>
      <c r="T361" s="1" t="s">
        <v>4842</v>
      </c>
      <c r="U361" s="1" t="s">
        <v>50</v>
      </c>
      <c r="V361" s="1" t="s">
        <v>11472</v>
      </c>
      <c r="W361" s="1" t="s">
        <v>38</v>
      </c>
      <c r="X361" s="1" t="s">
        <v>11733</v>
      </c>
      <c r="Y361" s="1" t="s">
        <v>1076</v>
      </c>
      <c r="Z361" s="1" t="s">
        <v>7551</v>
      </c>
      <c r="AC361" s="1">
        <v>36</v>
      </c>
      <c r="AD361" s="1" t="s">
        <v>52</v>
      </c>
      <c r="AE361" s="1" t="s">
        <v>8766</v>
      </c>
      <c r="AJ361" s="1" t="s">
        <v>17</v>
      </c>
      <c r="AK361" s="1" t="s">
        <v>8918</v>
      </c>
      <c r="AL361" s="1" t="s">
        <v>41</v>
      </c>
      <c r="AM361" s="1" t="s">
        <v>11911</v>
      </c>
      <c r="AT361" s="1" t="s">
        <v>1077</v>
      </c>
      <c r="AU361" s="1" t="s">
        <v>6708</v>
      </c>
      <c r="AV361" s="1" t="s">
        <v>1078</v>
      </c>
      <c r="AW361" s="1" t="s">
        <v>9755</v>
      </c>
      <c r="BG361" s="1" t="s">
        <v>144</v>
      </c>
      <c r="BH361" s="1" t="s">
        <v>6759</v>
      </c>
      <c r="BI361" s="1" t="s">
        <v>1079</v>
      </c>
      <c r="BJ361" s="1" t="s">
        <v>10379</v>
      </c>
      <c r="BK361" s="1" t="s">
        <v>803</v>
      </c>
      <c r="BL361" s="1" t="s">
        <v>10036</v>
      </c>
      <c r="BM361" s="1" t="s">
        <v>1080</v>
      </c>
      <c r="BN361" s="1" t="s">
        <v>7557</v>
      </c>
      <c r="BO361" s="1" t="s">
        <v>1081</v>
      </c>
      <c r="BP361" s="1" t="s">
        <v>10005</v>
      </c>
      <c r="BQ361" s="1" t="s">
        <v>1082</v>
      </c>
      <c r="BR361" s="1" t="s">
        <v>11197</v>
      </c>
      <c r="BS361" s="1" t="s">
        <v>1083</v>
      </c>
      <c r="BT361" s="1" t="s">
        <v>11236</v>
      </c>
    </row>
    <row r="362" spans="1:73" ht="13.5" customHeight="1">
      <c r="A362" s="2" t="str">
        <f t="shared" si="11"/>
        <v>1687_각북면_328</v>
      </c>
      <c r="B362" s="1">
        <v>1687</v>
      </c>
      <c r="C362" s="1" t="s">
        <v>11423</v>
      </c>
      <c r="D362" s="1" t="s">
        <v>11426</v>
      </c>
      <c r="E362" s="1">
        <v>361</v>
      </c>
      <c r="F362" s="1">
        <v>2</v>
      </c>
      <c r="G362" s="1" t="s">
        <v>13556</v>
      </c>
      <c r="H362" s="1" t="s">
        <v>6469</v>
      </c>
      <c r="I362" s="1">
        <v>6</v>
      </c>
      <c r="L362" s="1">
        <v>1</v>
      </c>
      <c r="M362" s="1" t="s">
        <v>12824</v>
      </c>
      <c r="N362" s="1" t="s">
        <v>12825</v>
      </c>
      <c r="S362" s="1" t="s">
        <v>261</v>
      </c>
      <c r="T362" s="1" t="s">
        <v>6605</v>
      </c>
      <c r="U362" s="1" t="s">
        <v>50</v>
      </c>
      <c r="V362" s="1" t="s">
        <v>11472</v>
      </c>
      <c r="W362" s="1" t="s">
        <v>1084</v>
      </c>
      <c r="X362" s="1" t="s">
        <v>7017</v>
      </c>
      <c r="Y362" s="1" t="s">
        <v>1085</v>
      </c>
      <c r="Z362" s="1" t="s">
        <v>8621</v>
      </c>
      <c r="AC362" s="1">
        <v>64</v>
      </c>
      <c r="AD362" s="1" t="s">
        <v>103</v>
      </c>
      <c r="AE362" s="1" t="s">
        <v>8773</v>
      </c>
    </row>
    <row r="363" spans="1:73" ht="13.5" customHeight="1">
      <c r="A363" s="2" t="str">
        <f t="shared" si="11"/>
        <v>1687_각북면_328</v>
      </c>
      <c r="B363" s="1">
        <v>1687</v>
      </c>
      <c r="C363" s="1" t="s">
        <v>11423</v>
      </c>
      <c r="D363" s="1" t="s">
        <v>11426</v>
      </c>
      <c r="E363" s="1">
        <v>362</v>
      </c>
      <c r="F363" s="1">
        <v>2</v>
      </c>
      <c r="G363" s="1" t="s">
        <v>13556</v>
      </c>
      <c r="H363" s="1" t="s">
        <v>6469</v>
      </c>
      <c r="I363" s="1">
        <v>6</v>
      </c>
      <c r="L363" s="1">
        <v>1</v>
      </c>
      <c r="M363" s="1" t="s">
        <v>12824</v>
      </c>
      <c r="N363" s="1" t="s">
        <v>12825</v>
      </c>
      <c r="S363" s="1" t="s">
        <v>63</v>
      </c>
      <c r="T363" s="1" t="s">
        <v>6596</v>
      </c>
      <c r="Y363" s="1" t="s">
        <v>13564</v>
      </c>
      <c r="Z363" s="1" t="s">
        <v>11813</v>
      </c>
      <c r="AC363" s="1">
        <v>1</v>
      </c>
      <c r="AD363" s="1" t="s">
        <v>274</v>
      </c>
      <c r="AE363" s="1" t="s">
        <v>8770</v>
      </c>
      <c r="AF363" s="1" t="s">
        <v>156</v>
      </c>
      <c r="AG363" s="1" t="s">
        <v>8798</v>
      </c>
    </row>
    <row r="364" spans="1:73" ht="13.5" customHeight="1">
      <c r="A364" s="2" t="str">
        <f t="shared" si="11"/>
        <v>1687_각북면_328</v>
      </c>
      <c r="B364" s="1">
        <v>1687</v>
      </c>
      <c r="C364" s="1" t="s">
        <v>11423</v>
      </c>
      <c r="D364" s="1" t="s">
        <v>11426</v>
      </c>
      <c r="E364" s="1">
        <v>363</v>
      </c>
      <c r="F364" s="1">
        <v>2</v>
      </c>
      <c r="G364" s="1" t="s">
        <v>13556</v>
      </c>
      <c r="H364" s="1" t="s">
        <v>6469</v>
      </c>
      <c r="I364" s="1">
        <v>6</v>
      </c>
      <c r="L364" s="1">
        <v>2</v>
      </c>
      <c r="M364" s="1" t="s">
        <v>12826</v>
      </c>
      <c r="N364" s="1" t="s">
        <v>12827</v>
      </c>
      <c r="T364" s="1" t="s">
        <v>11527</v>
      </c>
      <c r="U364" s="1" t="s">
        <v>1086</v>
      </c>
      <c r="V364" s="1" t="s">
        <v>11642</v>
      </c>
      <c r="W364" s="1" t="s">
        <v>1087</v>
      </c>
      <c r="X364" s="1" t="s">
        <v>6974</v>
      </c>
      <c r="Y364" s="1" t="s">
        <v>1088</v>
      </c>
      <c r="Z364" s="1" t="s">
        <v>11831</v>
      </c>
      <c r="AC364" s="1">
        <v>67</v>
      </c>
      <c r="AD364" s="1" t="s">
        <v>475</v>
      </c>
      <c r="AE364" s="1" t="s">
        <v>8747</v>
      </c>
      <c r="AJ364" s="1" t="s">
        <v>17</v>
      </c>
      <c r="AK364" s="1" t="s">
        <v>8918</v>
      </c>
      <c r="AL364" s="1" t="s">
        <v>227</v>
      </c>
      <c r="AM364" s="1" t="s">
        <v>8859</v>
      </c>
      <c r="AT364" s="1" t="s">
        <v>180</v>
      </c>
      <c r="AU364" s="1" t="s">
        <v>11467</v>
      </c>
      <c r="AV364" s="1" t="s">
        <v>1089</v>
      </c>
      <c r="AW364" s="1" t="s">
        <v>9696</v>
      </c>
      <c r="BG364" s="1" t="s">
        <v>180</v>
      </c>
      <c r="BH364" s="1" t="s">
        <v>11467</v>
      </c>
      <c r="BI364" s="1" t="s">
        <v>1090</v>
      </c>
      <c r="BJ364" s="1" t="s">
        <v>9461</v>
      </c>
      <c r="BM364" s="1" t="s">
        <v>164</v>
      </c>
      <c r="BN364" s="1" t="s">
        <v>10510</v>
      </c>
      <c r="BQ364" s="1" t="s">
        <v>164</v>
      </c>
      <c r="BR364" s="1" t="s">
        <v>10510</v>
      </c>
      <c r="BU364" s="1" t="s">
        <v>174</v>
      </c>
    </row>
    <row r="365" spans="1:73" ht="13.5" customHeight="1">
      <c r="A365" s="2" t="str">
        <f t="shared" si="11"/>
        <v>1687_각북면_328</v>
      </c>
      <c r="B365" s="1">
        <v>1687</v>
      </c>
      <c r="C365" s="1" t="s">
        <v>11423</v>
      </c>
      <c r="D365" s="1" t="s">
        <v>11426</v>
      </c>
      <c r="E365" s="1">
        <v>364</v>
      </c>
      <c r="F365" s="1">
        <v>2</v>
      </c>
      <c r="G365" s="1" t="s">
        <v>13556</v>
      </c>
      <c r="H365" s="1" t="s">
        <v>6469</v>
      </c>
      <c r="I365" s="1">
        <v>6</v>
      </c>
      <c r="L365" s="1">
        <v>2</v>
      </c>
      <c r="M365" s="1" t="s">
        <v>12826</v>
      </c>
      <c r="N365" s="1" t="s">
        <v>12827</v>
      </c>
      <c r="S365" s="1" t="s">
        <v>49</v>
      </c>
      <c r="T365" s="1" t="s">
        <v>4842</v>
      </c>
      <c r="U365" s="1" t="s">
        <v>50</v>
      </c>
      <c r="V365" s="1" t="s">
        <v>11472</v>
      </c>
      <c r="Y365" s="1" t="s">
        <v>1091</v>
      </c>
      <c r="Z365" s="1" t="s">
        <v>8463</v>
      </c>
      <c r="AC365" s="1">
        <v>57</v>
      </c>
      <c r="AD365" s="1" t="s">
        <v>935</v>
      </c>
      <c r="AE365" s="1" t="s">
        <v>8763</v>
      </c>
      <c r="AJ365" s="1" t="s">
        <v>17</v>
      </c>
      <c r="AK365" s="1" t="s">
        <v>8918</v>
      </c>
      <c r="AL365" s="1" t="s">
        <v>59</v>
      </c>
      <c r="AM365" s="1" t="s">
        <v>8921</v>
      </c>
      <c r="AT365" s="1" t="s">
        <v>180</v>
      </c>
      <c r="AU365" s="1" t="s">
        <v>11467</v>
      </c>
      <c r="AV365" s="1" t="s">
        <v>423</v>
      </c>
      <c r="AW365" s="1" t="s">
        <v>8470</v>
      </c>
      <c r="BG365" s="1" t="s">
        <v>180</v>
      </c>
      <c r="BH365" s="1" t="s">
        <v>11467</v>
      </c>
      <c r="BI365" s="1" t="s">
        <v>1092</v>
      </c>
      <c r="BJ365" s="1" t="s">
        <v>9319</v>
      </c>
      <c r="BM365" s="1" t="s">
        <v>164</v>
      </c>
      <c r="BN365" s="1" t="s">
        <v>10510</v>
      </c>
      <c r="BQ365" s="1" t="s">
        <v>164</v>
      </c>
      <c r="BR365" s="1" t="s">
        <v>10510</v>
      </c>
      <c r="BU365" s="1" t="s">
        <v>174</v>
      </c>
    </row>
    <row r="366" spans="1:73" ht="13.5" customHeight="1">
      <c r="A366" s="2" t="str">
        <f t="shared" si="11"/>
        <v>1687_각북면_328</v>
      </c>
      <c r="B366" s="1">
        <v>1687</v>
      </c>
      <c r="C366" s="1" t="s">
        <v>11423</v>
      </c>
      <c r="D366" s="1" t="s">
        <v>11426</v>
      </c>
      <c r="E366" s="1">
        <v>365</v>
      </c>
      <c r="F366" s="1">
        <v>2</v>
      </c>
      <c r="G366" s="1" t="s">
        <v>13556</v>
      </c>
      <c r="H366" s="1" t="s">
        <v>6469</v>
      </c>
      <c r="I366" s="1">
        <v>6</v>
      </c>
      <c r="L366" s="1">
        <v>2</v>
      </c>
      <c r="M366" s="1" t="s">
        <v>12826</v>
      </c>
      <c r="N366" s="1" t="s">
        <v>12827</v>
      </c>
      <c r="S366" s="1" t="s">
        <v>134</v>
      </c>
      <c r="T366" s="1" t="s">
        <v>6598</v>
      </c>
      <c r="Y366" s="1" t="s">
        <v>1093</v>
      </c>
      <c r="Z366" s="1" t="s">
        <v>7479</v>
      </c>
      <c r="AC366" s="1">
        <v>19</v>
      </c>
      <c r="AD366" s="1" t="s">
        <v>331</v>
      </c>
      <c r="AE366" s="1" t="s">
        <v>8743</v>
      </c>
    </row>
    <row r="367" spans="1:73" ht="13.5" customHeight="1">
      <c r="A367" s="2" t="str">
        <f t="shared" si="11"/>
        <v>1687_각북면_328</v>
      </c>
      <c r="B367" s="1">
        <v>1687</v>
      </c>
      <c r="C367" s="1" t="s">
        <v>11423</v>
      </c>
      <c r="D367" s="1" t="s">
        <v>11426</v>
      </c>
      <c r="E367" s="1">
        <v>366</v>
      </c>
      <c r="F367" s="1">
        <v>2</v>
      </c>
      <c r="G367" s="1" t="s">
        <v>13556</v>
      </c>
      <c r="H367" s="1" t="s">
        <v>6469</v>
      </c>
      <c r="I367" s="1">
        <v>6</v>
      </c>
      <c r="L367" s="1">
        <v>3</v>
      </c>
      <c r="M367" s="1" t="s">
        <v>12828</v>
      </c>
      <c r="N367" s="1" t="s">
        <v>12829</v>
      </c>
      <c r="T367" s="1" t="s">
        <v>11527</v>
      </c>
      <c r="U367" s="1" t="s">
        <v>587</v>
      </c>
      <c r="V367" s="1" t="s">
        <v>6710</v>
      </c>
      <c r="W367" s="1" t="s">
        <v>167</v>
      </c>
      <c r="X367" s="1" t="s">
        <v>8644</v>
      </c>
      <c r="Y367" s="1" t="s">
        <v>1094</v>
      </c>
      <c r="Z367" s="1" t="s">
        <v>8620</v>
      </c>
      <c r="AC367" s="1">
        <v>43</v>
      </c>
      <c r="AD367" s="1" t="s">
        <v>335</v>
      </c>
      <c r="AE367" s="1" t="s">
        <v>8779</v>
      </c>
      <c r="AJ367" s="1" t="s">
        <v>17</v>
      </c>
      <c r="AK367" s="1" t="s">
        <v>8918</v>
      </c>
      <c r="AL367" s="1" t="s">
        <v>985</v>
      </c>
      <c r="AM367" s="1" t="s">
        <v>8992</v>
      </c>
      <c r="AT367" s="1" t="s">
        <v>119</v>
      </c>
      <c r="AU367" s="1" t="s">
        <v>6694</v>
      </c>
      <c r="AV367" s="1" t="s">
        <v>1021</v>
      </c>
      <c r="AW367" s="1" t="s">
        <v>8628</v>
      </c>
      <c r="BG367" s="1" t="s">
        <v>988</v>
      </c>
      <c r="BH367" s="1" t="s">
        <v>10037</v>
      </c>
      <c r="BI367" s="1" t="s">
        <v>989</v>
      </c>
      <c r="BJ367" s="1" t="s">
        <v>9759</v>
      </c>
      <c r="BK367" s="1" t="s">
        <v>990</v>
      </c>
      <c r="BL367" s="1" t="s">
        <v>10038</v>
      </c>
      <c r="BM367" s="1" t="s">
        <v>915</v>
      </c>
      <c r="BN367" s="1" t="s">
        <v>8364</v>
      </c>
      <c r="BO367" s="1" t="s">
        <v>1095</v>
      </c>
      <c r="BP367" s="1" t="s">
        <v>9224</v>
      </c>
      <c r="BQ367" s="1" t="s">
        <v>1096</v>
      </c>
      <c r="BR367" s="1" t="s">
        <v>12483</v>
      </c>
      <c r="BS367" s="1" t="s">
        <v>41</v>
      </c>
      <c r="BT367" s="1" t="s">
        <v>11911</v>
      </c>
    </row>
    <row r="368" spans="1:73" ht="13.5" customHeight="1">
      <c r="A368" s="2" t="str">
        <f t="shared" si="11"/>
        <v>1687_각북면_328</v>
      </c>
      <c r="B368" s="1">
        <v>1687</v>
      </c>
      <c r="C368" s="1" t="s">
        <v>11423</v>
      </c>
      <c r="D368" s="1" t="s">
        <v>11426</v>
      </c>
      <c r="E368" s="1">
        <v>367</v>
      </c>
      <c r="F368" s="1">
        <v>2</v>
      </c>
      <c r="G368" s="1" t="s">
        <v>13556</v>
      </c>
      <c r="H368" s="1" t="s">
        <v>6469</v>
      </c>
      <c r="I368" s="1">
        <v>6</v>
      </c>
      <c r="L368" s="1">
        <v>3</v>
      </c>
      <c r="M368" s="1" t="s">
        <v>12828</v>
      </c>
      <c r="N368" s="1" t="s">
        <v>12829</v>
      </c>
      <c r="S368" s="1" t="s">
        <v>49</v>
      </c>
      <c r="T368" s="1" t="s">
        <v>4842</v>
      </c>
      <c r="W368" s="1" t="s">
        <v>1097</v>
      </c>
      <c r="X368" s="1" t="s">
        <v>7016</v>
      </c>
      <c r="Y368" s="1" t="s">
        <v>273</v>
      </c>
      <c r="Z368" s="1" t="s">
        <v>7193</v>
      </c>
      <c r="AC368" s="1">
        <v>40</v>
      </c>
      <c r="AD368" s="1" t="s">
        <v>189</v>
      </c>
      <c r="AE368" s="1" t="s">
        <v>8767</v>
      </c>
      <c r="AJ368" s="1" t="s">
        <v>17</v>
      </c>
      <c r="AK368" s="1" t="s">
        <v>8918</v>
      </c>
      <c r="AL368" s="1" t="s">
        <v>554</v>
      </c>
      <c r="AM368" s="1" t="s">
        <v>11931</v>
      </c>
      <c r="AT368" s="1" t="s">
        <v>916</v>
      </c>
      <c r="AU368" s="1" t="s">
        <v>9244</v>
      </c>
      <c r="AV368" s="1" t="s">
        <v>1098</v>
      </c>
      <c r="AW368" s="1" t="s">
        <v>9754</v>
      </c>
      <c r="BG368" s="1" t="s">
        <v>47</v>
      </c>
      <c r="BH368" s="1" t="s">
        <v>9039</v>
      </c>
      <c r="BI368" s="1" t="s">
        <v>1099</v>
      </c>
      <c r="BJ368" s="1" t="s">
        <v>10378</v>
      </c>
      <c r="BK368" s="1" t="s">
        <v>397</v>
      </c>
      <c r="BL368" s="1" t="s">
        <v>10018</v>
      </c>
      <c r="BM368" s="1" t="s">
        <v>13565</v>
      </c>
      <c r="BN368" s="1" t="s">
        <v>7405</v>
      </c>
      <c r="BO368" s="1" t="s">
        <v>323</v>
      </c>
      <c r="BP368" s="1" t="s">
        <v>10002</v>
      </c>
      <c r="BQ368" s="1" t="s">
        <v>1100</v>
      </c>
      <c r="BR368" s="1" t="s">
        <v>11196</v>
      </c>
      <c r="BS368" s="1" t="s">
        <v>1101</v>
      </c>
      <c r="BT368" s="1" t="s">
        <v>8929</v>
      </c>
    </row>
    <row r="369" spans="1:73" ht="13.5" customHeight="1">
      <c r="A369" s="2" t="str">
        <f t="shared" si="11"/>
        <v>1687_각북면_328</v>
      </c>
      <c r="B369" s="1">
        <v>1687</v>
      </c>
      <c r="C369" s="1" t="s">
        <v>11423</v>
      </c>
      <c r="D369" s="1" t="s">
        <v>11426</v>
      </c>
      <c r="E369" s="1">
        <v>368</v>
      </c>
      <c r="F369" s="1">
        <v>2</v>
      </c>
      <c r="G369" s="1" t="s">
        <v>13556</v>
      </c>
      <c r="H369" s="1" t="s">
        <v>6469</v>
      </c>
      <c r="I369" s="1">
        <v>6</v>
      </c>
      <c r="L369" s="1">
        <v>3</v>
      </c>
      <c r="M369" s="1" t="s">
        <v>12828</v>
      </c>
      <c r="N369" s="1" t="s">
        <v>12829</v>
      </c>
      <c r="T369" s="1" t="s">
        <v>11563</v>
      </c>
      <c r="U369" s="1" t="s">
        <v>581</v>
      </c>
      <c r="V369" s="1" t="s">
        <v>6699</v>
      </c>
      <c r="Y369" s="1" t="s">
        <v>1102</v>
      </c>
      <c r="Z369" s="1" t="s">
        <v>8619</v>
      </c>
      <c r="AC369" s="1">
        <v>19</v>
      </c>
      <c r="AD369" s="1" t="s">
        <v>331</v>
      </c>
      <c r="AE369" s="1" t="s">
        <v>8743</v>
      </c>
      <c r="AT369" s="1" t="s">
        <v>121</v>
      </c>
      <c r="AU369" s="1" t="s">
        <v>6667</v>
      </c>
      <c r="AV369" s="1" t="s">
        <v>482</v>
      </c>
      <c r="AW369" s="1" t="s">
        <v>7097</v>
      </c>
      <c r="BB369" s="1" t="s">
        <v>171</v>
      </c>
      <c r="BC369" s="1" t="s">
        <v>6676</v>
      </c>
      <c r="BD369" s="1" t="s">
        <v>1039</v>
      </c>
      <c r="BE369" s="1" t="s">
        <v>7241</v>
      </c>
    </row>
    <row r="370" spans="1:73" ht="13.5" customHeight="1">
      <c r="A370" s="2" t="str">
        <f t="shared" si="11"/>
        <v>1687_각북면_328</v>
      </c>
      <c r="B370" s="1">
        <v>1687</v>
      </c>
      <c r="C370" s="1" t="s">
        <v>11423</v>
      </c>
      <c r="D370" s="1" t="s">
        <v>11426</v>
      </c>
      <c r="E370" s="1">
        <v>369</v>
      </c>
      <c r="F370" s="1">
        <v>2</v>
      </c>
      <c r="G370" s="1" t="s">
        <v>13556</v>
      </c>
      <c r="H370" s="1" t="s">
        <v>6469</v>
      </c>
      <c r="I370" s="1">
        <v>6</v>
      </c>
      <c r="L370" s="1">
        <v>3</v>
      </c>
      <c r="M370" s="1" t="s">
        <v>12828</v>
      </c>
      <c r="N370" s="1" t="s">
        <v>12829</v>
      </c>
      <c r="T370" s="1" t="s">
        <v>11563</v>
      </c>
      <c r="U370" s="1" t="s">
        <v>275</v>
      </c>
      <c r="V370" s="1" t="s">
        <v>6693</v>
      </c>
      <c r="Y370" s="1" t="s">
        <v>1103</v>
      </c>
      <c r="Z370" s="1" t="s">
        <v>8618</v>
      </c>
      <c r="AF370" s="1" t="s">
        <v>65</v>
      </c>
      <c r="AG370" s="1" t="s">
        <v>8805</v>
      </c>
      <c r="AH370" s="1" t="s">
        <v>1104</v>
      </c>
      <c r="AI370" s="1" t="s">
        <v>11934</v>
      </c>
    </row>
    <row r="371" spans="1:73" ht="13.5" customHeight="1">
      <c r="A371" s="2" t="str">
        <f t="shared" si="11"/>
        <v>1687_각북면_328</v>
      </c>
      <c r="B371" s="1">
        <v>1687</v>
      </c>
      <c r="C371" s="1" t="s">
        <v>11423</v>
      </c>
      <c r="D371" s="1" t="s">
        <v>11426</v>
      </c>
      <c r="E371" s="1">
        <v>370</v>
      </c>
      <c r="F371" s="1">
        <v>2</v>
      </c>
      <c r="G371" s="1" t="s">
        <v>13556</v>
      </c>
      <c r="H371" s="1" t="s">
        <v>6469</v>
      </c>
      <c r="I371" s="1">
        <v>6</v>
      </c>
      <c r="L371" s="1">
        <v>4</v>
      </c>
      <c r="M371" s="1" t="s">
        <v>1105</v>
      </c>
      <c r="N371" s="1" t="s">
        <v>8617</v>
      </c>
      <c r="T371" s="1" t="s">
        <v>11527</v>
      </c>
      <c r="U371" s="1" t="s">
        <v>481</v>
      </c>
      <c r="V371" s="1" t="s">
        <v>6695</v>
      </c>
      <c r="Y371" s="1" t="s">
        <v>1105</v>
      </c>
      <c r="Z371" s="1" t="s">
        <v>8617</v>
      </c>
      <c r="AC371" s="1">
        <v>54</v>
      </c>
      <c r="AD371" s="1" t="s">
        <v>80</v>
      </c>
      <c r="AE371" s="1" t="s">
        <v>8749</v>
      </c>
      <c r="AJ371" s="1" t="s">
        <v>17</v>
      </c>
      <c r="AK371" s="1" t="s">
        <v>8918</v>
      </c>
      <c r="AL371" s="1" t="s">
        <v>87</v>
      </c>
      <c r="AM371" s="1" t="s">
        <v>8880</v>
      </c>
      <c r="AN371" s="1" t="s">
        <v>492</v>
      </c>
      <c r="AO371" s="1" t="s">
        <v>6594</v>
      </c>
      <c r="AP371" s="1" t="s">
        <v>197</v>
      </c>
      <c r="AQ371" s="1" t="s">
        <v>6836</v>
      </c>
      <c r="AR371" s="1" t="s">
        <v>936</v>
      </c>
      <c r="AS371" s="1" t="s">
        <v>12068</v>
      </c>
      <c r="AT371" s="1" t="s">
        <v>180</v>
      </c>
      <c r="AU371" s="1" t="s">
        <v>11467</v>
      </c>
      <c r="AV371" s="1" t="s">
        <v>863</v>
      </c>
      <c r="AW371" s="1" t="s">
        <v>7704</v>
      </c>
      <c r="BB371" s="1" t="s">
        <v>171</v>
      </c>
      <c r="BC371" s="1" t="s">
        <v>6676</v>
      </c>
      <c r="BD371" s="1" t="s">
        <v>1106</v>
      </c>
      <c r="BE371" s="1" t="s">
        <v>9974</v>
      </c>
      <c r="BG371" s="1" t="s">
        <v>180</v>
      </c>
      <c r="BH371" s="1" t="s">
        <v>11467</v>
      </c>
      <c r="BI371" s="1" t="s">
        <v>1107</v>
      </c>
      <c r="BJ371" s="1" t="s">
        <v>9305</v>
      </c>
      <c r="BK371" s="1" t="s">
        <v>44</v>
      </c>
      <c r="BL371" s="1" t="s">
        <v>6728</v>
      </c>
      <c r="BM371" s="1" t="s">
        <v>799</v>
      </c>
      <c r="BN371" s="1" t="s">
        <v>8650</v>
      </c>
      <c r="BO371" s="1" t="s">
        <v>121</v>
      </c>
      <c r="BP371" s="1" t="s">
        <v>6667</v>
      </c>
      <c r="BQ371" s="1" t="s">
        <v>1055</v>
      </c>
      <c r="BR371" s="1" t="s">
        <v>8624</v>
      </c>
      <c r="BS371" s="1" t="s">
        <v>87</v>
      </c>
      <c r="BT371" s="1" t="s">
        <v>8880</v>
      </c>
    </row>
    <row r="372" spans="1:73" ht="13.5" customHeight="1">
      <c r="A372" s="2" t="str">
        <f t="shared" si="11"/>
        <v>1687_각북면_328</v>
      </c>
      <c r="B372" s="1">
        <v>1687</v>
      </c>
      <c r="C372" s="1" t="s">
        <v>11423</v>
      </c>
      <c r="D372" s="1" t="s">
        <v>11426</v>
      </c>
      <c r="E372" s="1">
        <v>371</v>
      </c>
      <c r="F372" s="1">
        <v>2</v>
      </c>
      <c r="G372" s="1" t="s">
        <v>13556</v>
      </c>
      <c r="H372" s="1" t="s">
        <v>6469</v>
      </c>
      <c r="I372" s="1">
        <v>6</v>
      </c>
      <c r="L372" s="1">
        <v>4</v>
      </c>
      <c r="M372" s="1" t="s">
        <v>1105</v>
      </c>
      <c r="N372" s="1" t="s">
        <v>8617</v>
      </c>
      <c r="S372" s="1" t="s">
        <v>49</v>
      </c>
      <c r="T372" s="1" t="s">
        <v>4842</v>
      </c>
      <c r="U372" s="1" t="s">
        <v>50</v>
      </c>
      <c r="V372" s="1" t="s">
        <v>11472</v>
      </c>
      <c r="Y372" s="1" t="s">
        <v>175</v>
      </c>
      <c r="Z372" s="1" t="s">
        <v>7292</v>
      </c>
      <c r="AC372" s="1">
        <v>46</v>
      </c>
      <c r="AD372" s="1" t="s">
        <v>550</v>
      </c>
      <c r="AE372" s="1" t="s">
        <v>8787</v>
      </c>
      <c r="AJ372" s="1" t="s">
        <v>17</v>
      </c>
      <c r="AK372" s="1" t="s">
        <v>8918</v>
      </c>
      <c r="AL372" s="1" t="s">
        <v>159</v>
      </c>
      <c r="AM372" s="1" t="s">
        <v>8879</v>
      </c>
      <c r="AT372" s="1" t="s">
        <v>44</v>
      </c>
      <c r="AU372" s="1" t="s">
        <v>6728</v>
      </c>
      <c r="AV372" s="1" t="s">
        <v>1108</v>
      </c>
      <c r="AW372" s="1" t="s">
        <v>9517</v>
      </c>
      <c r="BG372" s="1" t="s">
        <v>44</v>
      </c>
      <c r="BH372" s="1" t="s">
        <v>6728</v>
      </c>
      <c r="BI372" s="1" t="s">
        <v>423</v>
      </c>
      <c r="BJ372" s="1" t="s">
        <v>8470</v>
      </c>
      <c r="BK372" s="1" t="s">
        <v>44</v>
      </c>
      <c r="BL372" s="1" t="s">
        <v>6728</v>
      </c>
      <c r="BM372" s="1" t="s">
        <v>1109</v>
      </c>
      <c r="BN372" s="1" t="s">
        <v>7782</v>
      </c>
      <c r="BO372" s="1" t="s">
        <v>121</v>
      </c>
      <c r="BP372" s="1" t="s">
        <v>6667</v>
      </c>
      <c r="BQ372" s="1" t="s">
        <v>1110</v>
      </c>
      <c r="BR372" s="1" t="s">
        <v>11195</v>
      </c>
      <c r="BS372" s="1" t="s">
        <v>159</v>
      </c>
      <c r="BT372" s="1" t="s">
        <v>8879</v>
      </c>
    </row>
    <row r="373" spans="1:73" ht="13.5" customHeight="1">
      <c r="A373" s="2" t="str">
        <f t="shared" ref="A373:A412" si="12">HYPERLINK("http://kyu.snu.ac.kr/sdhj/index.jsp?type=hj/GK14817_00IH_0001_0329.jpg","1687_각북면_329")</f>
        <v>1687_각북면_329</v>
      </c>
      <c r="B373" s="1">
        <v>1687</v>
      </c>
      <c r="C373" s="1" t="s">
        <v>11423</v>
      </c>
      <c r="D373" s="1" t="s">
        <v>11426</v>
      </c>
      <c r="E373" s="1">
        <v>372</v>
      </c>
      <c r="F373" s="1">
        <v>2</v>
      </c>
      <c r="G373" s="1" t="s">
        <v>13556</v>
      </c>
      <c r="H373" s="1" t="s">
        <v>6469</v>
      </c>
      <c r="I373" s="1">
        <v>6</v>
      </c>
      <c r="L373" s="1">
        <v>4</v>
      </c>
      <c r="M373" s="1" t="s">
        <v>1105</v>
      </c>
      <c r="N373" s="1" t="s">
        <v>8617</v>
      </c>
      <c r="S373" s="1" t="s">
        <v>134</v>
      </c>
      <c r="T373" s="1" t="s">
        <v>6598</v>
      </c>
      <c r="Y373" s="1" t="s">
        <v>1018</v>
      </c>
      <c r="Z373" s="1" t="s">
        <v>8616</v>
      </c>
      <c r="AC373" s="1">
        <v>13</v>
      </c>
      <c r="AD373" s="1" t="s">
        <v>149</v>
      </c>
      <c r="AE373" s="1" t="s">
        <v>8757</v>
      </c>
    </row>
    <row r="374" spans="1:73" ht="13.5" customHeight="1">
      <c r="A374" s="2" t="str">
        <f t="shared" si="12"/>
        <v>1687_각북면_329</v>
      </c>
      <c r="B374" s="1">
        <v>1687</v>
      </c>
      <c r="C374" s="1" t="s">
        <v>11423</v>
      </c>
      <c r="D374" s="1" t="s">
        <v>11426</v>
      </c>
      <c r="E374" s="1">
        <v>373</v>
      </c>
      <c r="F374" s="1">
        <v>2</v>
      </c>
      <c r="G374" s="1" t="s">
        <v>13556</v>
      </c>
      <c r="H374" s="1" t="s">
        <v>6469</v>
      </c>
      <c r="I374" s="1">
        <v>6</v>
      </c>
      <c r="L374" s="1">
        <v>5</v>
      </c>
      <c r="M374" s="1" t="s">
        <v>1111</v>
      </c>
      <c r="N374" s="1" t="s">
        <v>7975</v>
      </c>
      <c r="O374" s="1" t="s">
        <v>6</v>
      </c>
      <c r="P374" s="1" t="s">
        <v>6577</v>
      </c>
      <c r="T374" s="1" t="s">
        <v>11527</v>
      </c>
      <c r="U374" s="1" t="s">
        <v>591</v>
      </c>
      <c r="V374" s="1" t="s">
        <v>6858</v>
      </c>
      <c r="Y374" s="1" t="s">
        <v>1111</v>
      </c>
      <c r="Z374" s="1" t="s">
        <v>7975</v>
      </c>
      <c r="AC374" s="1">
        <v>36</v>
      </c>
      <c r="AD374" s="1" t="s">
        <v>52</v>
      </c>
      <c r="AE374" s="1" t="s">
        <v>8766</v>
      </c>
      <c r="AJ374" s="1" t="s">
        <v>17</v>
      </c>
      <c r="AK374" s="1" t="s">
        <v>8918</v>
      </c>
      <c r="AL374" s="1" t="s">
        <v>227</v>
      </c>
      <c r="AM374" s="1" t="s">
        <v>8859</v>
      </c>
      <c r="AN374" s="1" t="s">
        <v>158</v>
      </c>
      <c r="AO374" s="1" t="s">
        <v>8931</v>
      </c>
      <c r="AP374" s="1" t="s">
        <v>119</v>
      </c>
      <c r="AQ374" s="1" t="s">
        <v>6694</v>
      </c>
      <c r="AR374" s="1" t="s">
        <v>800</v>
      </c>
      <c r="AS374" s="1" t="s">
        <v>12065</v>
      </c>
      <c r="AT374" s="1" t="s">
        <v>916</v>
      </c>
      <c r="AU374" s="1" t="s">
        <v>9244</v>
      </c>
      <c r="AV374" s="1" t="s">
        <v>111</v>
      </c>
      <c r="AW374" s="1" t="s">
        <v>9594</v>
      </c>
      <c r="BB374" s="1" t="s">
        <v>171</v>
      </c>
      <c r="BC374" s="1" t="s">
        <v>6676</v>
      </c>
      <c r="BD374" s="1" t="s">
        <v>917</v>
      </c>
      <c r="BE374" s="1" t="s">
        <v>11775</v>
      </c>
      <c r="BG374" s="1" t="s">
        <v>803</v>
      </c>
      <c r="BH374" s="1" t="s">
        <v>10036</v>
      </c>
      <c r="BI374" s="1" t="s">
        <v>918</v>
      </c>
      <c r="BJ374" s="1" t="s">
        <v>10377</v>
      </c>
      <c r="BK374" s="1" t="s">
        <v>576</v>
      </c>
      <c r="BL374" s="1" t="s">
        <v>10042</v>
      </c>
      <c r="BM374" s="1" t="s">
        <v>1112</v>
      </c>
      <c r="BN374" s="1" t="s">
        <v>10732</v>
      </c>
      <c r="BO374" s="1" t="s">
        <v>121</v>
      </c>
      <c r="BP374" s="1" t="s">
        <v>6667</v>
      </c>
      <c r="BQ374" s="1" t="s">
        <v>749</v>
      </c>
      <c r="BR374" s="1" t="s">
        <v>12546</v>
      </c>
      <c r="BS374" s="1" t="s">
        <v>227</v>
      </c>
      <c r="BT374" s="1" t="s">
        <v>8859</v>
      </c>
    </row>
    <row r="375" spans="1:73" ht="13.5" customHeight="1">
      <c r="A375" s="2" t="str">
        <f t="shared" si="12"/>
        <v>1687_각북면_329</v>
      </c>
      <c r="B375" s="1">
        <v>1687</v>
      </c>
      <c r="C375" s="1" t="s">
        <v>11423</v>
      </c>
      <c r="D375" s="1" t="s">
        <v>11426</v>
      </c>
      <c r="E375" s="1">
        <v>374</v>
      </c>
      <c r="F375" s="1">
        <v>2</v>
      </c>
      <c r="G375" s="1" t="s">
        <v>13556</v>
      </c>
      <c r="H375" s="1" t="s">
        <v>6469</v>
      </c>
      <c r="I375" s="1">
        <v>6</v>
      </c>
      <c r="L375" s="1">
        <v>5</v>
      </c>
      <c r="M375" s="1" t="s">
        <v>1111</v>
      </c>
      <c r="N375" s="1" t="s">
        <v>7975</v>
      </c>
      <c r="S375" s="1" t="s">
        <v>49</v>
      </c>
      <c r="T375" s="1" t="s">
        <v>4842</v>
      </c>
      <c r="U375" s="1" t="s">
        <v>50</v>
      </c>
      <c r="V375" s="1" t="s">
        <v>11472</v>
      </c>
      <c r="W375" s="1" t="s">
        <v>167</v>
      </c>
      <c r="X375" s="1" t="s">
        <v>8644</v>
      </c>
      <c r="Y375" s="1" t="s">
        <v>293</v>
      </c>
      <c r="Z375" s="1" t="s">
        <v>7069</v>
      </c>
      <c r="AC375" s="1">
        <v>30</v>
      </c>
      <c r="AD375" s="1" t="s">
        <v>606</v>
      </c>
      <c r="AE375" s="1" t="s">
        <v>7034</v>
      </c>
      <c r="AJ375" s="1" t="s">
        <v>17</v>
      </c>
      <c r="AK375" s="1" t="s">
        <v>8918</v>
      </c>
      <c r="AL375" s="1" t="s">
        <v>158</v>
      </c>
      <c r="AM375" s="1" t="s">
        <v>8931</v>
      </c>
      <c r="AT375" s="1" t="s">
        <v>44</v>
      </c>
      <c r="AU375" s="1" t="s">
        <v>6728</v>
      </c>
      <c r="AV375" s="1" t="s">
        <v>1113</v>
      </c>
      <c r="AW375" s="1" t="s">
        <v>9602</v>
      </c>
      <c r="BG375" s="1" t="s">
        <v>44</v>
      </c>
      <c r="BH375" s="1" t="s">
        <v>6728</v>
      </c>
      <c r="BI375" s="1" t="s">
        <v>1114</v>
      </c>
      <c r="BJ375" s="1" t="s">
        <v>10376</v>
      </c>
      <c r="BM375" s="1" t="s">
        <v>164</v>
      </c>
      <c r="BN375" s="1" t="s">
        <v>10510</v>
      </c>
      <c r="BO375" s="1" t="s">
        <v>44</v>
      </c>
      <c r="BP375" s="1" t="s">
        <v>6728</v>
      </c>
      <c r="BQ375" s="1" t="s">
        <v>1115</v>
      </c>
      <c r="BR375" s="1" t="s">
        <v>12593</v>
      </c>
      <c r="BS375" s="1" t="s">
        <v>158</v>
      </c>
      <c r="BT375" s="1" t="s">
        <v>8931</v>
      </c>
    </row>
    <row r="376" spans="1:73" ht="13.5" customHeight="1">
      <c r="A376" s="2" t="str">
        <f t="shared" si="12"/>
        <v>1687_각북면_329</v>
      </c>
      <c r="B376" s="1">
        <v>1687</v>
      </c>
      <c r="C376" s="1" t="s">
        <v>11423</v>
      </c>
      <c r="D376" s="1" t="s">
        <v>11426</v>
      </c>
      <c r="E376" s="1">
        <v>375</v>
      </c>
      <c r="F376" s="1">
        <v>2</v>
      </c>
      <c r="G376" s="1" t="s">
        <v>13556</v>
      </c>
      <c r="H376" s="1" t="s">
        <v>6469</v>
      </c>
      <c r="I376" s="1">
        <v>6</v>
      </c>
      <c r="L376" s="1">
        <v>5</v>
      </c>
      <c r="M376" s="1" t="s">
        <v>1111</v>
      </c>
      <c r="N376" s="1" t="s">
        <v>7975</v>
      </c>
      <c r="S376" s="1" t="s">
        <v>261</v>
      </c>
      <c r="T376" s="1" t="s">
        <v>6605</v>
      </c>
      <c r="U376" s="1" t="s">
        <v>171</v>
      </c>
      <c r="V376" s="1" t="s">
        <v>6676</v>
      </c>
      <c r="Y376" s="1" t="s">
        <v>917</v>
      </c>
      <c r="Z376" s="1" t="s">
        <v>11775</v>
      </c>
      <c r="AC376" s="1">
        <v>65</v>
      </c>
      <c r="AD376" s="1" t="s">
        <v>76</v>
      </c>
      <c r="AE376" s="1" t="s">
        <v>8744</v>
      </c>
    </row>
    <row r="377" spans="1:73" ht="13.5" customHeight="1">
      <c r="A377" s="2" t="str">
        <f t="shared" si="12"/>
        <v>1687_각북면_329</v>
      </c>
      <c r="B377" s="1">
        <v>1687</v>
      </c>
      <c r="C377" s="1" t="s">
        <v>11423</v>
      </c>
      <c r="D377" s="1" t="s">
        <v>11426</v>
      </c>
      <c r="E377" s="1">
        <v>376</v>
      </c>
      <c r="F377" s="1">
        <v>2</v>
      </c>
      <c r="G377" s="1" t="s">
        <v>13556</v>
      </c>
      <c r="H377" s="1" t="s">
        <v>6469</v>
      </c>
      <c r="I377" s="1">
        <v>7</v>
      </c>
      <c r="J377" s="1" t="s">
        <v>1116</v>
      </c>
      <c r="K377" s="1" t="s">
        <v>6568</v>
      </c>
      <c r="L377" s="1">
        <v>1</v>
      </c>
      <c r="M377" s="1" t="s">
        <v>1117</v>
      </c>
      <c r="N377" s="1" t="s">
        <v>7733</v>
      </c>
      <c r="O377" s="1" t="s">
        <v>6</v>
      </c>
      <c r="P377" s="1" t="s">
        <v>6577</v>
      </c>
      <c r="T377" s="1" t="s">
        <v>11527</v>
      </c>
      <c r="U377" s="1" t="s">
        <v>121</v>
      </c>
      <c r="V377" s="1" t="s">
        <v>6667</v>
      </c>
      <c r="Y377" s="1" t="s">
        <v>1117</v>
      </c>
      <c r="Z377" s="1" t="s">
        <v>7733</v>
      </c>
      <c r="AC377" s="1">
        <v>32</v>
      </c>
      <c r="AD377" s="1" t="s">
        <v>660</v>
      </c>
      <c r="AE377" s="1" t="s">
        <v>8752</v>
      </c>
      <c r="AJ377" s="1" t="s">
        <v>17</v>
      </c>
      <c r="AK377" s="1" t="s">
        <v>8918</v>
      </c>
      <c r="AL377" s="1" t="s">
        <v>159</v>
      </c>
      <c r="AM377" s="1" t="s">
        <v>8879</v>
      </c>
      <c r="AN377" s="1" t="s">
        <v>1118</v>
      </c>
      <c r="AO377" s="1" t="s">
        <v>9000</v>
      </c>
      <c r="AP377" s="1" t="s">
        <v>119</v>
      </c>
      <c r="AQ377" s="1" t="s">
        <v>6694</v>
      </c>
      <c r="AR377" s="1" t="s">
        <v>1119</v>
      </c>
      <c r="AS377" s="1" t="s">
        <v>11970</v>
      </c>
      <c r="AT377" s="1" t="s">
        <v>285</v>
      </c>
      <c r="AU377" s="1" t="s">
        <v>9218</v>
      </c>
      <c r="AV377" s="1" t="s">
        <v>1120</v>
      </c>
      <c r="AW377" s="1" t="s">
        <v>7060</v>
      </c>
      <c r="BB377" s="1" t="s">
        <v>50</v>
      </c>
      <c r="BC377" s="1" t="s">
        <v>11472</v>
      </c>
      <c r="BD377" s="1" t="s">
        <v>361</v>
      </c>
      <c r="BE377" s="1" t="s">
        <v>8502</v>
      </c>
      <c r="BG377" s="1" t="s">
        <v>285</v>
      </c>
      <c r="BH377" s="1" t="s">
        <v>9218</v>
      </c>
      <c r="BI377" s="1" t="s">
        <v>1121</v>
      </c>
      <c r="BJ377" s="1" t="s">
        <v>9699</v>
      </c>
      <c r="BK377" s="1" t="s">
        <v>285</v>
      </c>
      <c r="BL377" s="1" t="s">
        <v>9218</v>
      </c>
      <c r="BM377" s="1" t="s">
        <v>1122</v>
      </c>
      <c r="BN377" s="1" t="s">
        <v>10731</v>
      </c>
      <c r="BO377" s="1" t="s">
        <v>44</v>
      </c>
      <c r="BP377" s="1" t="s">
        <v>6728</v>
      </c>
      <c r="BQ377" s="1" t="s">
        <v>1123</v>
      </c>
      <c r="BR377" s="1" t="s">
        <v>11194</v>
      </c>
      <c r="BS377" s="1" t="s">
        <v>199</v>
      </c>
      <c r="BT377" s="1" t="s">
        <v>8930</v>
      </c>
    </row>
    <row r="378" spans="1:73" ht="13.5" customHeight="1">
      <c r="A378" s="2" t="str">
        <f t="shared" si="12"/>
        <v>1687_각북면_329</v>
      </c>
      <c r="B378" s="1">
        <v>1687</v>
      </c>
      <c r="C378" s="1" t="s">
        <v>11423</v>
      </c>
      <c r="D378" s="1" t="s">
        <v>11426</v>
      </c>
      <c r="E378" s="1">
        <v>377</v>
      </c>
      <c r="F378" s="1">
        <v>2</v>
      </c>
      <c r="G378" s="1" t="s">
        <v>13556</v>
      </c>
      <c r="H378" s="1" t="s">
        <v>6469</v>
      </c>
      <c r="I378" s="1">
        <v>7</v>
      </c>
      <c r="L378" s="1">
        <v>1</v>
      </c>
      <c r="M378" s="1" t="s">
        <v>1117</v>
      </c>
      <c r="N378" s="1" t="s">
        <v>7733</v>
      </c>
      <c r="S378" s="1" t="s">
        <v>49</v>
      </c>
      <c r="T378" s="1" t="s">
        <v>4842</v>
      </c>
      <c r="U378" s="1" t="s">
        <v>115</v>
      </c>
      <c r="V378" s="1" t="s">
        <v>6665</v>
      </c>
      <c r="Y378" s="1" t="s">
        <v>1124</v>
      </c>
      <c r="Z378" s="1" t="s">
        <v>7172</v>
      </c>
      <c r="AC378" s="1">
        <v>24</v>
      </c>
      <c r="AD378" s="1" t="s">
        <v>297</v>
      </c>
      <c r="AE378" s="1" t="s">
        <v>8761</v>
      </c>
      <c r="AJ378" s="1" t="s">
        <v>17</v>
      </c>
      <c r="AK378" s="1" t="s">
        <v>8918</v>
      </c>
      <c r="AL378" s="1" t="s">
        <v>489</v>
      </c>
      <c r="AM378" s="1" t="s">
        <v>8991</v>
      </c>
      <c r="AN378" s="1" t="s">
        <v>191</v>
      </c>
      <c r="AO378" s="1" t="s">
        <v>9003</v>
      </c>
      <c r="AP378" s="1" t="s">
        <v>1067</v>
      </c>
      <c r="AQ378" s="1" t="s">
        <v>9031</v>
      </c>
      <c r="AR378" s="1" t="s">
        <v>1125</v>
      </c>
      <c r="AS378" s="1" t="s">
        <v>9204</v>
      </c>
      <c r="AT378" s="1" t="s">
        <v>121</v>
      </c>
      <c r="AU378" s="1" t="s">
        <v>6667</v>
      </c>
      <c r="AV378" s="1" t="s">
        <v>423</v>
      </c>
      <c r="AW378" s="1" t="s">
        <v>8470</v>
      </c>
      <c r="BB378" s="1" t="s">
        <v>171</v>
      </c>
      <c r="BC378" s="1" t="s">
        <v>6676</v>
      </c>
      <c r="BD378" s="1" t="s">
        <v>1126</v>
      </c>
      <c r="BE378" s="1" t="s">
        <v>9973</v>
      </c>
      <c r="BG378" s="1" t="s">
        <v>121</v>
      </c>
      <c r="BH378" s="1" t="s">
        <v>6667</v>
      </c>
      <c r="BI378" s="1" t="s">
        <v>1127</v>
      </c>
      <c r="BJ378" s="1" t="s">
        <v>10375</v>
      </c>
      <c r="BK378" s="1" t="s">
        <v>121</v>
      </c>
      <c r="BL378" s="1" t="s">
        <v>6667</v>
      </c>
      <c r="BM378" s="1" t="s">
        <v>1092</v>
      </c>
      <c r="BN378" s="1" t="s">
        <v>9319</v>
      </c>
      <c r="BO378" s="1" t="s">
        <v>121</v>
      </c>
      <c r="BP378" s="1" t="s">
        <v>6667</v>
      </c>
      <c r="BQ378" s="1" t="s">
        <v>712</v>
      </c>
      <c r="BR378" s="1" t="s">
        <v>7933</v>
      </c>
    </row>
    <row r="379" spans="1:73" ht="13.5" customHeight="1">
      <c r="A379" s="2" t="str">
        <f t="shared" si="12"/>
        <v>1687_각북면_329</v>
      </c>
      <c r="B379" s="1">
        <v>1687</v>
      </c>
      <c r="C379" s="1" t="s">
        <v>11423</v>
      </c>
      <c r="D379" s="1" t="s">
        <v>11426</v>
      </c>
      <c r="E379" s="1">
        <v>378</v>
      </c>
      <c r="F379" s="1">
        <v>2</v>
      </c>
      <c r="G379" s="1" t="s">
        <v>13556</v>
      </c>
      <c r="H379" s="1" t="s">
        <v>6469</v>
      </c>
      <c r="I379" s="1">
        <v>7</v>
      </c>
      <c r="L379" s="1">
        <v>1</v>
      </c>
      <c r="M379" s="1" t="s">
        <v>1117</v>
      </c>
      <c r="N379" s="1" t="s">
        <v>7733</v>
      </c>
      <c r="S379" s="1" t="s">
        <v>134</v>
      </c>
      <c r="T379" s="1" t="s">
        <v>6598</v>
      </c>
      <c r="Y379" s="1" t="s">
        <v>1128</v>
      </c>
      <c r="Z379" s="1" t="s">
        <v>7171</v>
      </c>
      <c r="AC379" s="1">
        <v>5</v>
      </c>
      <c r="AD379" s="1" t="s">
        <v>76</v>
      </c>
      <c r="AE379" s="1" t="s">
        <v>8744</v>
      </c>
    </row>
    <row r="380" spans="1:73" ht="13.5" customHeight="1">
      <c r="A380" s="2" t="str">
        <f t="shared" si="12"/>
        <v>1687_각북면_329</v>
      </c>
      <c r="B380" s="1">
        <v>1687</v>
      </c>
      <c r="C380" s="1" t="s">
        <v>11423</v>
      </c>
      <c r="D380" s="1" t="s">
        <v>11426</v>
      </c>
      <c r="E380" s="1">
        <v>379</v>
      </c>
      <c r="F380" s="1">
        <v>2</v>
      </c>
      <c r="G380" s="1" t="s">
        <v>13556</v>
      </c>
      <c r="H380" s="1" t="s">
        <v>6469</v>
      </c>
      <c r="I380" s="1">
        <v>7</v>
      </c>
      <c r="L380" s="1">
        <v>2</v>
      </c>
      <c r="M380" s="1" t="s">
        <v>1015</v>
      </c>
      <c r="N380" s="1" t="s">
        <v>8615</v>
      </c>
      <c r="O380" s="1" t="s">
        <v>6</v>
      </c>
      <c r="P380" s="1" t="s">
        <v>6577</v>
      </c>
      <c r="T380" s="1" t="s">
        <v>11527</v>
      </c>
      <c r="U380" s="1" t="s">
        <v>121</v>
      </c>
      <c r="V380" s="1" t="s">
        <v>6667</v>
      </c>
      <c r="Y380" s="1" t="s">
        <v>1015</v>
      </c>
      <c r="Z380" s="1" t="s">
        <v>8615</v>
      </c>
      <c r="AC380" s="1">
        <v>80</v>
      </c>
      <c r="AD380" s="1" t="s">
        <v>96</v>
      </c>
      <c r="AE380" s="1" t="s">
        <v>8792</v>
      </c>
      <c r="AJ380" s="1" t="s">
        <v>17</v>
      </c>
      <c r="AK380" s="1" t="s">
        <v>8918</v>
      </c>
      <c r="AL380" s="1" t="s">
        <v>227</v>
      </c>
      <c r="AM380" s="1" t="s">
        <v>8859</v>
      </c>
      <c r="AN380" s="1" t="s">
        <v>1129</v>
      </c>
      <c r="AO380" s="1" t="s">
        <v>9002</v>
      </c>
      <c r="AR380" s="1" t="s">
        <v>1130</v>
      </c>
      <c r="AS380" s="1" t="s">
        <v>12005</v>
      </c>
      <c r="AT380" s="1" t="s">
        <v>121</v>
      </c>
      <c r="AU380" s="1" t="s">
        <v>6667</v>
      </c>
      <c r="AV380" s="1" t="s">
        <v>1131</v>
      </c>
      <c r="AW380" s="1" t="s">
        <v>9753</v>
      </c>
      <c r="BB380" s="1" t="s">
        <v>115</v>
      </c>
      <c r="BC380" s="1" t="s">
        <v>6665</v>
      </c>
      <c r="BD380" s="1" t="s">
        <v>1132</v>
      </c>
      <c r="BE380" s="1" t="s">
        <v>9972</v>
      </c>
      <c r="BG380" s="1" t="s">
        <v>121</v>
      </c>
      <c r="BH380" s="1" t="s">
        <v>6667</v>
      </c>
      <c r="BI380" s="1" t="s">
        <v>949</v>
      </c>
      <c r="BJ380" s="1" t="s">
        <v>8633</v>
      </c>
      <c r="BK380" s="1" t="s">
        <v>121</v>
      </c>
      <c r="BL380" s="1" t="s">
        <v>6667</v>
      </c>
      <c r="BM380" s="1" t="s">
        <v>55</v>
      </c>
      <c r="BN380" s="1" t="s">
        <v>7120</v>
      </c>
      <c r="BQ380" s="1" t="s">
        <v>164</v>
      </c>
      <c r="BR380" s="1" t="s">
        <v>10510</v>
      </c>
    </row>
    <row r="381" spans="1:73" ht="13.5" customHeight="1">
      <c r="A381" s="2" t="str">
        <f t="shared" si="12"/>
        <v>1687_각북면_329</v>
      </c>
      <c r="B381" s="1">
        <v>1687</v>
      </c>
      <c r="C381" s="1" t="s">
        <v>11423</v>
      </c>
      <c r="D381" s="1" t="s">
        <v>11426</v>
      </c>
      <c r="E381" s="1">
        <v>380</v>
      </c>
      <c r="F381" s="1">
        <v>2</v>
      </c>
      <c r="G381" s="1" t="s">
        <v>13556</v>
      </c>
      <c r="H381" s="1" t="s">
        <v>6469</v>
      </c>
      <c r="I381" s="1">
        <v>7</v>
      </c>
      <c r="L381" s="1">
        <v>2</v>
      </c>
      <c r="M381" s="1" t="s">
        <v>1015</v>
      </c>
      <c r="N381" s="1" t="s">
        <v>8615</v>
      </c>
      <c r="S381" s="1" t="s">
        <v>49</v>
      </c>
      <c r="T381" s="1" t="s">
        <v>4842</v>
      </c>
      <c r="U381" s="1" t="s">
        <v>115</v>
      </c>
      <c r="V381" s="1" t="s">
        <v>6665</v>
      </c>
      <c r="Y381" s="1" t="s">
        <v>1002</v>
      </c>
      <c r="Z381" s="1" t="s">
        <v>7090</v>
      </c>
      <c r="AC381" s="1">
        <v>46</v>
      </c>
      <c r="AD381" s="1" t="s">
        <v>550</v>
      </c>
      <c r="AE381" s="1" t="s">
        <v>8787</v>
      </c>
      <c r="AJ381" s="1" t="s">
        <v>17</v>
      </c>
      <c r="AK381" s="1" t="s">
        <v>8918</v>
      </c>
      <c r="AL381" s="1" t="s">
        <v>87</v>
      </c>
      <c r="AM381" s="1" t="s">
        <v>8880</v>
      </c>
      <c r="AN381" s="1" t="s">
        <v>1133</v>
      </c>
      <c r="AO381" s="1" t="s">
        <v>8884</v>
      </c>
      <c r="AP381" s="1" t="s">
        <v>119</v>
      </c>
      <c r="AQ381" s="1" t="s">
        <v>6694</v>
      </c>
      <c r="AR381" s="1" t="s">
        <v>1134</v>
      </c>
      <c r="AS381" s="1" t="s">
        <v>12030</v>
      </c>
      <c r="AT381" s="1" t="s">
        <v>180</v>
      </c>
      <c r="AU381" s="1" t="s">
        <v>11467</v>
      </c>
      <c r="AV381" s="1" t="s">
        <v>482</v>
      </c>
      <c r="AW381" s="1" t="s">
        <v>7097</v>
      </c>
      <c r="BB381" s="1" t="s">
        <v>171</v>
      </c>
      <c r="BC381" s="1" t="s">
        <v>6676</v>
      </c>
      <c r="BD381" s="1" t="s">
        <v>1003</v>
      </c>
      <c r="BE381" s="1" t="s">
        <v>9971</v>
      </c>
      <c r="BI381" s="1" t="s">
        <v>164</v>
      </c>
      <c r="BJ381" s="1" t="s">
        <v>10510</v>
      </c>
      <c r="BM381" s="1" t="s">
        <v>164</v>
      </c>
      <c r="BN381" s="1" t="s">
        <v>10510</v>
      </c>
      <c r="BQ381" s="1" t="s">
        <v>164</v>
      </c>
      <c r="BR381" s="1" t="s">
        <v>10510</v>
      </c>
      <c r="BU381" s="1" t="s">
        <v>1135</v>
      </c>
    </row>
    <row r="382" spans="1:73" ht="13.5" customHeight="1">
      <c r="A382" s="2" t="str">
        <f t="shared" si="12"/>
        <v>1687_각북면_329</v>
      </c>
      <c r="B382" s="1">
        <v>1687</v>
      </c>
      <c r="C382" s="1" t="s">
        <v>11423</v>
      </c>
      <c r="D382" s="1" t="s">
        <v>11426</v>
      </c>
      <c r="E382" s="1">
        <v>381</v>
      </c>
      <c r="F382" s="1">
        <v>2</v>
      </c>
      <c r="G382" s="1" t="s">
        <v>13556</v>
      </c>
      <c r="H382" s="1" t="s">
        <v>6469</v>
      </c>
      <c r="I382" s="1">
        <v>7</v>
      </c>
      <c r="L382" s="1">
        <v>2</v>
      </c>
      <c r="M382" s="1" t="s">
        <v>1015</v>
      </c>
      <c r="N382" s="1" t="s">
        <v>8615</v>
      </c>
      <c r="S382" s="1" t="s">
        <v>134</v>
      </c>
      <c r="T382" s="1" t="s">
        <v>6598</v>
      </c>
      <c r="Y382" s="1" t="s">
        <v>535</v>
      </c>
      <c r="Z382" s="1" t="s">
        <v>7033</v>
      </c>
      <c r="AC382" s="1">
        <v>10</v>
      </c>
      <c r="AD382" s="1" t="s">
        <v>212</v>
      </c>
      <c r="AE382" s="1" t="s">
        <v>8778</v>
      </c>
      <c r="AF382" s="1" t="s">
        <v>156</v>
      </c>
      <c r="AG382" s="1" t="s">
        <v>8798</v>
      </c>
    </row>
    <row r="383" spans="1:73" ht="13.5" customHeight="1">
      <c r="A383" s="2" t="str">
        <f t="shared" si="12"/>
        <v>1687_각북면_329</v>
      </c>
      <c r="B383" s="1">
        <v>1687</v>
      </c>
      <c r="C383" s="1" t="s">
        <v>11423</v>
      </c>
      <c r="D383" s="1" t="s">
        <v>11426</v>
      </c>
      <c r="E383" s="1">
        <v>382</v>
      </c>
      <c r="F383" s="1">
        <v>2</v>
      </c>
      <c r="G383" s="1" t="s">
        <v>13556</v>
      </c>
      <c r="H383" s="1" t="s">
        <v>6469</v>
      </c>
      <c r="I383" s="1">
        <v>7</v>
      </c>
      <c r="L383" s="1">
        <v>3</v>
      </c>
      <c r="M383" s="1" t="s">
        <v>12830</v>
      </c>
      <c r="N383" s="1" t="s">
        <v>12831</v>
      </c>
      <c r="O383" s="1" t="s">
        <v>6</v>
      </c>
      <c r="P383" s="1" t="s">
        <v>6577</v>
      </c>
      <c r="T383" s="1" t="s">
        <v>11527</v>
      </c>
      <c r="U383" s="1" t="s">
        <v>1136</v>
      </c>
      <c r="V383" s="1" t="s">
        <v>11616</v>
      </c>
      <c r="W383" s="1" t="s">
        <v>167</v>
      </c>
      <c r="X383" s="1" t="s">
        <v>8644</v>
      </c>
      <c r="Y383" s="1" t="s">
        <v>1137</v>
      </c>
      <c r="Z383" s="1" t="s">
        <v>8614</v>
      </c>
      <c r="AC383" s="1">
        <v>62</v>
      </c>
      <c r="AD383" s="1" t="s">
        <v>168</v>
      </c>
      <c r="AE383" s="1" t="s">
        <v>6664</v>
      </c>
      <c r="AJ383" s="1" t="s">
        <v>17</v>
      </c>
      <c r="AK383" s="1" t="s">
        <v>8918</v>
      </c>
      <c r="AL383" s="1" t="s">
        <v>418</v>
      </c>
      <c r="AM383" s="1" t="s">
        <v>8912</v>
      </c>
      <c r="AT383" s="1" t="s">
        <v>44</v>
      </c>
      <c r="AU383" s="1" t="s">
        <v>6728</v>
      </c>
      <c r="AV383" s="1" t="s">
        <v>1138</v>
      </c>
      <c r="AW383" s="1" t="s">
        <v>7428</v>
      </c>
      <c r="BG383" s="1" t="s">
        <v>44</v>
      </c>
      <c r="BH383" s="1" t="s">
        <v>6728</v>
      </c>
      <c r="BI383" s="1" t="s">
        <v>1139</v>
      </c>
      <c r="BJ383" s="1" t="s">
        <v>10374</v>
      </c>
      <c r="BK383" s="1" t="s">
        <v>1140</v>
      </c>
      <c r="BL383" s="1" t="s">
        <v>9992</v>
      </c>
      <c r="BM383" s="1" t="s">
        <v>1141</v>
      </c>
      <c r="BN383" s="1" t="s">
        <v>10700</v>
      </c>
      <c r="BO383" s="1" t="s">
        <v>144</v>
      </c>
      <c r="BP383" s="1" t="s">
        <v>6759</v>
      </c>
      <c r="BQ383" s="1" t="s">
        <v>1142</v>
      </c>
      <c r="BR383" s="1" t="s">
        <v>12695</v>
      </c>
      <c r="BS383" s="1" t="s">
        <v>227</v>
      </c>
      <c r="BT383" s="1" t="s">
        <v>8859</v>
      </c>
    </row>
    <row r="384" spans="1:73" ht="13.5" customHeight="1">
      <c r="A384" s="2" t="str">
        <f t="shared" si="12"/>
        <v>1687_각북면_329</v>
      </c>
      <c r="B384" s="1">
        <v>1687</v>
      </c>
      <c r="C384" s="1" t="s">
        <v>11423</v>
      </c>
      <c r="D384" s="1" t="s">
        <v>11426</v>
      </c>
      <c r="E384" s="1">
        <v>383</v>
      </c>
      <c r="F384" s="1">
        <v>2</v>
      </c>
      <c r="G384" s="1" t="s">
        <v>13556</v>
      </c>
      <c r="H384" s="1" t="s">
        <v>6469</v>
      </c>
      <c r="I384" s="1">
        <v>7</v>
      </c>
      <c r="L384" s="1">
        <v>3</v>
      </c>
      <c r="M384" s="1" t="s">
        <v>12830</v>
      </c>
      <c r="N384" s="1" t="s">
        <v>12831</v>
      </c>
      <c r="S384" s="1" t="s">
        <v>49</v>
      </c>
      <c r="T384" s="1" t="s">
        <v>4842</v>
      </c>
      <c r="W384" s="1" t="s">
        <v>974</v>
      </c>
      <c r="X384" s="1" t="s">
        <v>7002</v>
      </c>
      <c r="Y384" s="1" t="s">
        <v>140</v>
      </c>
      <c r="Z384" s="1" t="s">
        <v>7100</v>
      </c>
      <c r="AC384" s="1">
        <v>58</v>
      </c>
      <c r="AD384" s="1" t="s">
        <v>440</v>
      </c>
      <c r="AE384" s="1" t="s">
        <v>8791</v>
      </c>
      <c r="AJ384" s="1" t="s">
        <v>17</v>
      </c>
      <c r="AK384" s="1" t="s">
        <v>8918</v>
      </c>
      <c r="AL384" s="1" t="s">
        <v>544</v>
      </c>
      <c r="AM384" s="1" t="s">
        <v>11026</v>
      </c>
      <c r="AT384" s="1" t="s">
        <v>44</v>
      </c>
      <c r="AU384" s="1" t="s">
        <v>6728</v>
      </c>
      <c r="AV384" s="1" t="s">
        <v>1143</v>
      </c>
      <c r="AW384" s="1" t="s">
        <v>7199</v>
      </c>
      <c r="BG384" s="1" t="s">
        <v>44</v>
      </c>
      <c r="BH384" s="1" t="s">
        <v>6728</v>
      </c>
      <c r="BI384" s="1" t="s">
        <v>1144</v>
      </c>
      <c r="BJ384" s="1" t="s">
        <v>10373</v>
      </c>
      <c r="BK384" s="1" t="s">
        <v>44</v>
      </c>
      <c r="BL384" s="1" t="s">
        <v>6728</v>
      </c>
      <c r="BM384" s="1" t="s">
        <v>1145</v>
      </c>
      <c r="BN384" s="1" t="s">
        <v>12367</v>
      </c>
      <c r="BO384" s="1" t="s">
        <v>144</v>
      </c>
      <c r="BP384" s="1" t="s">
        <v>6759</v>
      </c>
      <c r="BQ384" s="1" t="s">
        <v>1146</v>
      </c>
      <c r="BR384" s="1" t="s">
        <v>12637</v>
      </c>
      <c r="BS384" s="1" t="s">
        <v>158</v>
      </c>
      <c r="BT384" s="1" t="s">
        <v>8931</v>
      </c>
    </row>
    <row r="385" spans="1:73" ht="13.5" customHeight="1">
      <c r="A385" s="2" t="str">
        <f t="shared" si="12"/>
        <v>1687_각북면_329</v>
      </c>
      <c r="B385" s="1">
        <v>1687</v>
      </c>
      <c r="C385" s="1" t="s">
        <v>11423</v>
      </c>
      <c r="D385" s="1" t="s">
        <v>11426</v>
      </c>
      <c r="E385" s="1">
        <v>384</v>
      </c>
      <c r="F385" s="1">
        <v>2</v>
      </c>
      <c r="G385" s="1" t="s">
        <v>13556</v>
      </c>
      <c r="H385" s="1" t="s">
        <v>6469</v>
      </c>
      <c r="I385" s="1">
        <v>7</v>
      </c>
      <c r="L385" s="1">
        <v>3</v>
      </c>
      <c r="M385" s="1" t="s">
        <v>12830</v>
      </c>
      <c r="N385" s="1" t="s">
        <v>12831</v>
      </c>
      <c r="S385" s="1" t="s">
        <v>67</v>
      </c>
      <c r="T385" s="1" t="s">
        <v>6597</v>
      </c>
      <c r="U385" s="1" t="s">
        <v>1147</v>
      </c>
      <c r="V385" s="1" t="s">
        <v>6952</v>
      </c>
      <c r="Y385" s="1" t="s">
        <v>1148</v>
      </c>
      <c r="Z385" s="1" t="s">
        <v>8613</v>
      </c>
      <c r="AC385" s="1">
        <v>39</v>
      </c>
      <c r="AD385" s="1" t="s">
        <v>387</v>
      </c>
      <c r="AE385" s="1" t="s">
        <v>8746</v>
      </c>
    </row>
    <row r="386" spans="1:73" ht="13.5" customHeight="1">
      <c r="A386" s="2" t="str">
        <f t="shared" si="12"/>
        <v>1687_각북면_329</v>
      </c>
      <c r="B386" s="1">
        <v>1687</v>
      </c>
      <c r="C386" s="1" t="s">
        <v>11423</v>
      </c>
      <c r="D386" s="1" t="s">
        <v>11426</v>
      </c>
      <c r="E386" s="1">
        <v>385</v>
      </c>
      <c r="F386" s="1">
        <v>2</v>
      </c>
      <c r="G386" s="1" t="s">
        <v>13556</v>
      </c>
      <c r="H386" s="1" t="s">
        <v>6469</v>
      </c>
      <c r="I386" s="1">
        <v>7</v>
      </c>
      <c r="L386" s="1">
        <v>4</v>
      </c>
      <c r="M386" s="1" t="s">
        <v>1150</v>
      </c>
      <c r="N386" s="1" t="s">
        <v>8612</v>
      </c>
      <c r="O386" s="1" t="s">
        <v>6</v>
      </c>
      <c r="P386" s="1" t="s">
        <v>6577</v>
      </c>
      <c r="T386" s="1" t="s">
        <v>11527</v>
      </c>
      <c r="U386" s="1" t="s">
        <v>1149</v>
      </c>
      <c r="V386" s="1" t="s">
        <v>6738</v>
      </c>
      <c r="Y386" s="1" t="s">
        <v>1150</v>
      </c>
      <c r="Z386" s="1" t="s">
        <v>8612</v>
      </c>
      <c r="AC386" s="1">
        <v>50</v>
      </c>
      <c r="AD386" s="1" t="s">
        <v>536</v>
      </c>
      <c r="AE386" s="1" t="s">
        <v>8446</v>
      </c>
      <c r="AJ386" s="1" t="s">
        <v>17</v>
      </c>
      <c r="AK386" s="1" t="s">
        <v>8918</v>
      </c>
      <c r="AL386" s="1" t="s">
        <v>489</v>
      </c>
      <c r="AM386" s="1" t="s">
        <v>8991</v>
      </c>
      <c r="AN386" s="1" t="s">
        <v>191</v>
      </c>
      <c r="AO386" s="1" t="s">
        <v>9003</v>
      </c>
      <c r="AR386" s="1" t="s">
        <v>1151</v>
      </c>
      <c r="AS386" s="1" t="s">
        <v>12084</v>
      </c>
      <c r="AT386" s="1" t="s">
        <v>121</v>
      </c>
      <c r="AU386" s="1" t="s">
        <v>6667</v>
      </c>
      <c r="AV386" s="1" t="s">
        <v>1152</v>
      </c>
      <c r="AW386" s="1" t="s">
        <v>9752</v>
      </c>
      <c r="BB386" s="1" t="s">
        <v>115</v>
      </c>
      <c r="BC386" s="1" t="s">
        <v>6665</v>
      </c>
      <c r="BD386" s="1" t="s">
        <v>1153</v>
      </c>
      <c r="BE386" s="1" t="s">
        <v>8611</v>
      </c>
      <c r="BG386" s="1" t="s">
        <v>121</v>
      </c>
      <c r="BH386" s="1" t="s">
        <v>6667</v>
      </c>
      <c r="BI386" s="1" t="s">
        <v>1154</v>
      </c>
      <c r="BJ386" s="1" t="s">
        <v>10372</v>
      </c>
      <c r="BM386" s="1" t="s">
        <v>164</v>
      </c>
      <c r="BN386" s="1" t="s">
        <v>10510</v>
      </c>
      <c r="BQ386" s="1" t="s">
        <v>164</v>
      </c>
      <c r="BR386" s="1" t="s">
        <v>10510</v>
      </c>
      <c r="BU386" s="1" t="s">
        <v>174</v>
      </c>
    </row>
    <row r="387" spans="1:73" ht="13.5" customHeight="1">
      <c r="A387" s="2" t="str">
        <f t="shared" si="12"/>
        <v>1687_각북면_329</v>
      </c>
      <c r="B387" s="1">
        <v>1687</v>
      </c>
      <c r="C387" s="1" t="s">
        <v>11423</v>
      </c>
      <c r="D387" s="1" t="s">
        <v>11426</v>
      </c>
      <c r="E387" s="1">
        <v>386</v>
      </c>
      <c r="F387" s="1">
        <v>2</v>
      </c>
      <c r="G387" s="1" t="s">
        <v>13556</v>
      </c>
      <c r="H387" s="1" t="s">
        <v>6469</v>
      </c>
      <c r="I387" s="1">
        <v>7</v>
      </c>
      <c r="L387" s="1">
        <v>4</v>
      </c>
      <c r="M387" s="1" t="s">
        <v>1150</v>
      </c>
      <c r="N387" s="1" t="s">
        <v>8612</v>
      </c>
      <c r="S387" s="1" t="s">
        <v>49</v>
      </c>
      <c r="T387" s="1" t="s">
        <v>4842</v>
      </c>
      <c r="U387" s="1" t="s">
        <v>115</v>
      </c>
      <c r="V387" s="1" t="s">
        <v>6665</v>
      </c>
      <c r="Y387" s="1" t="s">
        <v>1036</v>
      </c>
      <c r="Z387" s="1" t="s">
        <v>8243</v>
      </c>
      <c r="AC387" s="1">
        <v>40</v>
      </c>
      <c r="AD387" s="1" t="s">
        <v>189</v>
      </c>
      <c r="AE387" s="1" t="s">
        <v>8767</v>
      </c>
      <c r="AJ387" s="1" t="s">
        <v>17</v>
      </c>
      <c r="AK387" s="1" t="s">
        <v>8918</v>
      </c>
      <c r="AL387" s="1" t="s">
        <v>1155</v>
      </c>
      <c r="AM387" s="1" t="s">
        <v>8968</v>
      </c>
      <c r="AN387" s="1" t="s">
        <v>492</v>
      </c>
      <c r="AO387" s="1" t="s">
        <v>6594</v>
      </c>
      <c r="AP387" s="1" t="s">
        <v>197</v>
      </c>
      <c r="AQ387" s="1" t="s">
        <v>6836</v>
      </c>
      <c r="AR387" s="1" t="s">
        <v>1156</v>
      </c>
      <c r="AS387" s="1" t="s">
        <v>12035</v>
      </c>
      <c r="AT387" s="1" t="s">
        <v>180</v>
      </c>
      <c r="AU387" s="1" t="s">
        <v>11467</v>
      </c>
      <c r="AV387" s="1" t="s">
        <v>1157</v>
      </c>
      <c r="AW387" s="1" t="s">
        <v>9751</v>
      </c>
      <c r="BB387" s="1" t="s">
        <v>171</v>
      </c>
      <c r="BC387" s="1" t="s">
        <v>6676</v>
      </c>
      <c r="BD387" s="1" t="s">
        <v>11284</v>
      </c>
      <c r="BE387" s="1" t="s">
        <v>11687</v>
      </c>
      <c r="BI387" s="1" t="s">
        <v>164</v>
      </c>
      <c r="BJ387" s="1" t="s">
        <v>10510</v>
      </c>
      <c r="BM387" s="1" t="s">
        <v>164</v>
      </c>
      <c r="BN387" s="1" t="s">
        <v>10510</v>
      </c>
      <c r="BQ387" s="1" t="s">
        <v>164</v>
      </c>
      <c r="BR387" s="1" t="s">
        <v>10510</v>
      </c>
      <c r="BU387" s="1" t="s">
        <v>1135</v>
      </c>
    </row>
    <row r="388" spans="1:73" ht="13.5" customHeight="1">
      <c r="A388" s="2" t="str">
        <f t="shared" si="12"/>
        <v>1687_각북면_329</v>
      </c>
      <c r="B388" s="1">
        <v>1687</v>
      </c>
      <c r="C388" s="1" t="s">
        <v>11423</v>
      </c>
      <c r="D388" s="1" t="s">
        <v>11426</v>
      </c>
      <c r="E388" s="1">
        <v>387</v>
      </c>
      <c r="F388" s="1">
        <v>2</v>
      </c>
      <c r="G388" s="1" t="s">
        <v>13556</v>
      </c>
      <c r="H388" s="1" t="s">
        <v>6469</v>
      </c>
      <c r="I388" s="1">
        <v>7</v>
      </c>
      <c r="L388" s="1">
        <v>4</v>
      </c>
      <c r="M388" s="1" t="s">
        <v>1150</v>
      </c>
      <c r="N388" s="1" t="s">
        <v>8612</v>
      </c>
      <c r="S388" s="1" t="s">
        <v>261</v>
      </c>
      <c r="T388" s="1" t="s">
        <v>6605</v>
      </c>
      <c r="U388" s="1" t="s">
        <v>115</v>
      </c>
      <c r="V388" s="1" t="s">
        <v>6665</v>
      </c>
      <c r="Y388" s="1" t="s">
        <v>1153</v>
      </c>
      <c r="Z388" s="1" t="s">
        <v>8611</v>
      </c>
      <c r="AC388" s="1">
        <v>55</v>
      </c>
      <c r="AD388" s="1" t="s">
        <v>80</v>
      </c>
      <c r="AE388" s="1" t="s">
        <v>8749</v>
      </c>
      <c r="AJ388" s="1" t="s">
        <v>17</v>
      </c>
      <c r="AK388" s="1" t="s">
        <v>8918</v>
      </c>
      <c r="AL388" s="1" t="s">
        <v>489</v>
      </c>
      <c r="AM388" s="1" t="s">
        <v>8991</v>
      </c>
    </row>
    <row r="389" spans="1:73" ht="13.5" customHeight="1">
      <c r="A389" s="2" t="str">
        <f t="shared" si="12"/>
        <v>1687_각북면_329</v>
      </c>
      <c r="B389" s="1">
        <v>1687</v>
      </c>
      <c r="C389" s="1" t="s">
        <v>11423</v>
      </c>
      <c r="D389" s="1" t="s">
        <v>11426</v>
      </c>
      <c r="E389" s="1">
        <v>388</v>
      </c>
      <c r="F389" s="1">
        <v>2</v>
      </c>
      <c r="G389" s="1" t="s">
        <v>13556</v>
      </c>
      <c r="H389" s="1" t="s">
        <v>6469</v>
      </c>
      <c r="I389" s="1">
        <v>7</v>
      </c>
      <c r="L389" s="1">
        <v>4</v>
      </c>
      <c r="M389" s="1" t="s">
        <v>1150</v>
      </c>
      <c r="N389" s="1" t="s">
        <v>8612</v>
      </c>
      <c r="S389" s="1" t="s">
        <v>63</v>
      </c>
      <c r="T389" s="1" t="s">
        <v>6596</v>
      </c>
      <c r="Y389" s="1" t="s">
        <v>1158</v>
      </c>
      <c r="Z389" s="1" t="s">
        <v>8610</v>
      </c>
      <c r="AC389" s="1">
        <v>3</v>
      </c>
      <c r="AD389" s="1" t="s">
        <v>138</v>
      </c>
      <c r="AE389" s="1" t="s">
        <v>8754</v>
      </c>
      <c r="AF389" s="1" t="s">
        <v>156</v>
      </c>
      <c r="AG389" s="1" t="s">
        <v>8798</v>
      </c>
    </row>
    <row r="390" spans="1:73" ht="13.5" customHeight="1">
      <c r="A390" s="2" t="str">
        <f t="shared" si="12"/>
        <v>1687_각북면_329</v>
      </c>
      <c r="B390" s="1">
        <v>1687</v>
      </c>
      <c r="C390" s="1" t="s">
        <v>11423</v>
      </c>
      <c r="D390" s="1" t="s">
        <v>11426</v>
      </c>
      <c r="E390" s="1">
        <v>389</v>
      </c>
      <c r="F390" s="1">
        <v>2</v>
      </c>
      <c r="G390" s="1" t="s">
        <v>13556</v>
      </c>
      <c r="H390" s="1" t="s">
        <v>6469</v>
      </c>
      <c r="I390" s="1">
        <v>7</v>
      </c>
      <c r="L390" s="1">
        <v>5</v>
      </c>
      <c r="M390" s="1" t="s">
        <v>429</v>
      </c>
      <c r="N390" s="1" t="s">
        <v>8155</v>
      </c>
      <c r="T390" s="1" t="s">
        <v>11527</v>
      </c>
      <c r="U390" s="1" t="s">
        <v>1159</v>
      </c>
      <c r="V390" s="1" t="s">
        <v>6951</v>
      </c>
      <c r="Y390" s="1" t="s">
        <v>429</v>
      </c>
      <c r="Z390" s="1" t="s">
        <v>8155</v>
      </c>
      <c r="AC390" s="1">
        <v>43</v>
      </c>
      <c r="AD390" s="1" t="s">
        <v>335</v>
      </c>
      <c r="AE390" s="1" t="s">
        <v>8779</v>
      </c>
      <c r="AJ390" s="1" t="s">
        <v>17</v>
      </c>
      <c r="AK390" s="1" t="s">
        <v>8918</v>
      </c>
      <c r="AL390" s="1" t="s">
        <v>642</v>
      </c>
      <c r="AM390" s="1" t="s">
        <v>8903</v>
      </c>
      <c r="AN390" s="1" t="s">
        <v>492</v>
      </c>
      <c r="AO390" s="1" t="s">
        <v>6594</v>
      </c>
      <c r="AP390" s="1" t="s">
        <v>197</v>
      </c>
      <c r="AQ390" s="1" t="s">
        <v>6836</v>
      </c>
      <c r="AR390" s="1" t="s">
        <v>1156</v>
      </c>
      <c r="AS390" s="1" t="s">
        <v>12035</v>
      </c>
      <c r="AT390" s="1" t="s">
        <v>121</v>
      </c>
      <c r="AU390" s="1" t="s">
        <v>6667</v>
      </c>
      <c r="AV390" s="1" t="s">
        <v>565</v>
      </c>
      <c r="AW390" s="1" t="s">
        <v>7043</v>
      </c>
      <c r="BB390" s="1" t="s">
        <v>171</v>
      </c>
      <c r="BC390" s="1" t="s">
        <v>6676</v>
      </c>
      <c r="BD390" s="1" t="s">
        <v>1160</v>
      </c>
      <c r="BE390" s="1" t="s">
        <v>9815</v>
      </c>
      <c r="BG390" s="1" t="s">
        <v>180</v>
      </c>
      <c r="BH390" s="1" t="s">
        <v>11467</v>
      </c>
      <c r="BI390" s="1" t="s">
        <v>1161</v>
      </c>
      <c r="BJ390" s="1" t="s">
        <v>10371</v>
      </c>
      <c r="BK390" s="1" t="s">
        <v>180</v>
      </c>
      <c r="BL390" s="1" t="s">
        <v>11467</v>
      </c>
      <c r="BM390" s="1" t="s">
        <v>55</v>
      </c>
      <c r="BN390" s="1" t="s">
        <v>7120</v>
      </c>
    </row>
    <row r="391" spans="1:73" ht="13.5" customHeight="1">
      <c r="A391" s="2" t="str">
        <f t="shared" si="12"/>
        <v>1687_각북면_329</v>
      </c>
      <c r="B391" s="1">
        <v>1687</v>
      </c>
      <c r="C391" s="1" t="s">
        <v>11423</v>
      </c>
      <c r="D391" s="1" t="s">
        <v>11426</v>
      </c>
      <c r="E391" s="1">
        <v>390</v>
      </c>
      <c r="F391" s="1">
        <v>2</v>
      </c>
      <c r="G391" s="1" t="s">
        <v>13556</v>
      </c>
      <c r="H391" s="1" t="s">
        <v>6469</v>
      </c>
      <c r="I391" s="1">
        <v>7</v>
      </c>
      <c r="L391" s="1">
        <v>5</v>
      </c>
      <c r="M391" s="1" t="s">
        <v>429</v>
      </c>
      <c r="N391" s="1" t="s">
        <v>8155</v>
      </c>
      <c r="S391" s="1" t="s">
        <v>49</v>
      </c>
      <c r="T391" s="1" t="s">
        <v>4842</v>
      </c>
      <c r="U391" s="1" t="s">
        <v>115</v>
      </c>
      <c r="V391" s="1" t="s">
        <v>6665</v>
      </c>
      <c r="Y391" s="1" t="s">
        <v>6364</v>
      </c>
      <c r="Z391" s="1" t="s">
        <v>7265</v>
      </c>
      <c r="AC391" s="1">
        <v>40</v>
      </c>
      <c r="AD391" s="1" t="s">
        <v>189</v>
      </c>
      <c r="AE391" s="1" t="s">
        <v>8767</v>
      </c>
      <c r="AJ391" s="1" t="s">
        <v>17</v>
      </c>
      <c r="AK391" s="1" t="s">
        <v>8918</v>
      </c>
      <c r="AL391" s="1" t="s">
        <v>59</v>
      </c>
      <c r="AM391" s="1" t="s">
        <v>8921</v>
      </c>
      <c r="AN391" s="1" t="s">
        <v>492</v>
      </c>
      <c r="AO391" s="1" t="s">
        <v>6594</v>
      </c>
      <c r="AR391" s="1" t="s">
        <v>1134</v>
      </c>
      <c r="AS391" s="1" t="s">
        <v>12030</v>
      </c>
      <c r="AT391" s="1" t="s">
        <v>121</v>
      </c>
      <c r="AU391" s="1" t="s">
        <v>6667</v>
      </c>
      <c r="AV391" s="1" t="s">
        <v>1009</v>
      </c>
      <c r="AW391" s="1" t="s">
        <v>9688</v>
      </c>
      <c r="BB391" s="1" t="s">
        <v>171</v>
      </c>
      <c r="BC391" s="1" t="s">
        <v>6676</v>
      </c>
      <c r="BD391" s="1" t="s">
        <v>751</v>
      </c>
      <c r="BE391" s="1" t="s">
        <v>7403</v>
      </c>
      <c r="BG391" s="1" t="s">
        <v>121</v>
      </c>
      <c r="BH391" s="1" t="s">
        <v>6667</v>
      </c>
      <c r="BI391" s="1" t="s">
        <v>1162</v>
      </c>
      <c r="BJ391" s="1" t="s">
        <v>10370</v>
      </c>
      <c r="BM391" s="1" t="s">
        <v>164</v>
      </c>
      <c r="BN391" s="1" t="s">
        <v>10510</v>
      </c>
      <c r="BQ391" s="1" t="s">
        <v>164</v>
      </c>
      <c r="BR391" s="1" t="s">
        <v>10510</v>
      </c>
      <c r="BU391" s="1" t="s">
        <v>174</v>
      </c>
    </row>
    <row r="392" spans="1:73" ht="13.5" customHeight="1">
      <c r="A392" s="2" t="str">
        <f t="shared" si="12"/>
        <v>1687_각북면_329</v>
      </c>
      <c r="B392" s="1">
        <v>1687</v>
      </c>
      <c r="C392" s="1" t="s">
        <v>11423</v>
      </c>
      <c r="D392" s="1" t="s">
        <v>11426</v>
      </c>
      <c r="E392" s="1">
        <v>391</v>
      </c>
      <c r="F392" s="1">
        <v>2</v>
      </c>
      <c r="G392" s="1" t="s">
        <v>13556</v>
      </c>
      <c r="H392" s="1" t="s">
        <v>6469</v>
      </c>
      <c r="I392" s="1">
        <v>7</v>
      </c>
      <c r="L392" s="1">
        <v>6</v>
      </c>
      <c r="M392" s="1" t="s">
        <v>4606</v>
      </c>
      <c r="N392" s="1" t="s">
        <v>6514</v>
      </c>
      <c r="O392" s="1" t="s">
        <v>6</v>
      </c>
      <c r="P392" s="1" t="s">
        <v>6577</v>
      </c>
      <c r="T392" s="1" t="s">
        <v>11527</v>
      </c>
      <c r="U392" s="1" t="s">
        <v>1163</v>
      </c>
      <c r="V392" s="1" t="s">
        <v>11619</v>
      </c>
      <c r="W392" s="1" t="s">
        <v>330</v>
      </c>
      <c r="X392" s="1" t="s">
        <v>6985</v>
      </c>
      <c r="Y392" s="1" t="s">
        <v>947</v>
      </c>
      <c r="Z392" s="1" t="s">
        <v>7822</v>
      </c>
      <c r="AC392" s="1">
        <v>29</v>
      </c>
      <c r="AD392" s="1" t="s">
        <v>238</v>
      </c>
      <c r="AE392" s="1" t="s">
        <v>8751</v>
      </c>
      <c r="AJ392" s="1" t="s">
        <v>17</v>
      </c>
      <c r="AK392" s="1" t="s">
        <v>8918</v>
      </c>
      <c r="AL392" s="1" t="s">
        <v>418</v>
      </c>
      <c r="AM392" s="1" t="s">
        <v>8912</v>
      </c>
      <c r="AT392" s="1" t="s">
        <v>44</v>
      </c>
      <c r="AU392" s="1" t="s">
        <v>6728</v>
      </c>
      <c r="AV392" s="1" t="s">
        <v>1164</v>
      </c>
      <c r="AW392" s="1" t="s">
        <v>12163</v>
      </c>
      <c r="BG392" s="1" t="s">
        <v>44</v>
      </c>
      <c r="BH392" s="1" t="s">
        <v>6728</v>
      </c>
      <c r="BI392" s="1" t="s">
        <v>1165</v>
      </c>
      <c r="BJ392" s="1" t="s">
        <v>12315</v>
      </c>
      <c r="BM392" s="1" t="s">
        <v>164</v>
      </c>
      <c r="BN392" s="1" t="s">
        <v>10510</v>
      </c>
      <c r="BQ392" s="1" t="s">
        <v>164</v>
      </c>
      <c r="BR392" s="1" t="s">
        <v>10510</v>
      </c>
      <c r="BU392" s="1" t="s">
        <v>174</v>
      </c>
    </row>
    <row r="393" spans="1:73" ht="13.5" customHeight="1">
      <c r="A393" s="2" t="str">
        <f t="shared" si="12"/>
        <v>1687_각북면_329</v>
      </c>
      <c r="B393" s="1">
        <v>1687</v>
      </c>
      <c r="C393" s="1" t="s">
        <v>11423</v>
      </c>
      <c r="D393" s="1" t="s">
        <v>11426</v>
      </c>
      <c r="E393" s="1">
        <v>392</v>
      </c>
      <c r="F393" s="1">
        <v>2</v>
      </c>
      <c r="G393" s="1" t="s">
        <v>13556</v>
      </c>
      <c r="H393" s="1" t="s">
        <v>6469</v>
      </c>
      <c r="I393" s="1">
        <v>7</v>
      </c>
      <c r="L393" s="1">
        <v>6</v>
      </c>
      <c r="M393" s="1" t="s">
        <v>4606</v>
      </c>
      <c r="N393" s="1" t="s">
        <v>6514</v>
      </c>
      <c r="S393" s="1" t="s">
        <v>49</v>
      </c>
      <c r="T393" s="1" t="s">
        <v>4842</v>
      </c>
      <c r="U393" s="1" t="s">
        <v>50</v>
      </c>
      <c r="V393" s="1" t="s">
        <v>11472</v>
      </c>
      <c r="Y393" s="1" t="s">
        <v>1166</v>
      </c>
      <c r="Z393" s="1" t="s">
        <v>7266</v>
      </c>
      <c r="AC393" s="1">
        <v>32</v>
      </c>
      <c r="AD393" s="1" t="s">
        <v>660</v>
      </c>
      <c r="AE393" s="1" t="s">
        <v>8752</v>
      </c>
      <c r="AJ393" s="1" t="s">
        <v>17</v>
      </c>
      <c r="AK393" s="1" t="s">
        <v>8918</v>
      </c>
      <c r="AL393" s="1" t="s">
        <v>227</v>
      </c>
      <c r="AM393" s="1" t="s">
        <v>8859</v>
      </c>
      <c r="AT393" s="1" t="s">
        <v>1163</v>
      </c>
      <c r="AU393" s="1" t="s">
        <v>11618</v>
      </c>
      <c r="AV393" s="1" t="s">
        <v>1167</v>
      </c>
      <c r="AW393" s="1" t="s">
        <v>9750</v>
      </c>
      <c r="BB393" s="1" t="s">
        <v>50</v>
      </c>
      <c r="BC393" s="1" t="s">
        <v>11472</v>
      </c>
      <c r="BD393" s="1" t="s">
        <v>846</v>
      </c>
      <c r="BE393" s="1" t="s">
        <v>12249</v>
      </c>
      <c r="BI393" s="1" t="s">
        <v>164</v>
      </c>
      <c r="BJ393" s="1" t="s">
        <v>10510</v>
      </c>
      <c r="BM393" s="1" t="s">
        <v>164</v>
      </c>
      <c r="BN393" s="1" t="s">
        <v>10510</v>
      </c>
      <c r="BQ393" s="1" t="s">
        <v>164</v>
      </c>
      <c r="BR393" s="1" t="s">
        <v>10510</v>
      </c>
      <c r="BU393" s="1" t="s">
        <v>1135</v>
      </c>
    </row>
    <row r="394" spans="1:73" ht="13.5" customHeight="1">
      <c r="A394" s="2" t="str">
        <f t="shared" si="12"/>
        <v>1687_각북면_329</v>
      </c>
      <c r="B394" s="1">
        <v>1687</v>
      </c>
      <c r="C394" s="1" t="s">
        <v>11423</v>
      </c>
      <c r="D394" s="1" t="s">
        <v>11426</v>
      </c>
      <c r="E394" s="1">
        <v>393</v>
      </c>
      <c r="F394" s="1">
        <v>2</v>
      </c>
      <c r="G394" s="1" t="s">
        <v>13556</v>
      </c>
      <c r="H394" s="1" t="s">
        <v>6469</v>
      </c>
      <c r="I394" s="1">
        <v>7</v>
      </c>
      <c r="L394" s="1">
        <v>7</v>
      </c>
      <c r="M394" s="1" t="s">
        <v>12832</v>
      </c>
      <c r="N394" s="1" t="s">
        <v>9576</v>
      </c>
      <c r="O394" s="1" t="s">
        <v>6</v>
      </c>
      <c r="P394" s="1" t="s">
        <v>6577</v>
      </c>
      <c r="T394" s="1" t="s">
        <v>11527</v>
      </c>
      <c r="U394" s="1" t="s">
        <v>1163</v>
      </c>
      <c r="V394" s="1" t="s">
        <v>11619</v>
      </c>
      <c r="W394" s="1" t="s">
        <v>1087</v>
      </c>
      <c r="X394" s="1" t="s">
        <v>6974</v>
      </c>
      <c r="Y394" s="1" t="s">
        <v>383</v>
      </c>
      <c r="Z394" s="1" t="s">
        <v>7080</v>
      </c>
      <c r="AC394" s="1">
        <v>29</v>
      </c>
      <c r="AD394" s="1" t="s">
        <v>238</v>
      </c>
      <c r="AE394" s="1" t="s">
        <v>8751</v>
      </c>
      <c r="AJ394" s="1" t="s">
        <v>17</v>
      </c>
      <c r="AK394" s="1" t="s">
        <v>8918</v>
      </c>
      <c r="AL394" s="1" t="s">
        <v>637</v>
      </c>
      <c r="AM394" s="1" t="s">
        <v>8926</v>
      </c>
      <c r="AV394" s="1" t="s">
        <v>1168</v>
      </c>
      <c r="AW394" s="1" t="s">
        <v>9749</v>
      </c>
      <c r="BI394" s="1" t="s">
        <v>11285</v>
      </c>
      <c r="BJ394" s="1" t="s">
        <v>12314</v>
      </c>
      <c r="BM394" s="1" t="s">
        <v>1169</v>
      </c>
      <c r="BN394" s="1" t="s">
        <v>9527</v>
      </c>
      <c r="BQ394" s="1" t="s">
        <v>1170</v>
      </c>
      <c r="BR394" s="1" t="s">
        <v>11193</v>
      </c>
      <c r="BS394" s="1" t="s">
        <v>1171</v>
      </c>
      <c r="BT394" s="1" t="s">
        <v>8990</v>
      </c>
    </row>
    <row r="395" spans="1:73" ht="13.5" customHeight="1">
      <c r="A395" s="2" t="str">
        <f t="shared" si="12"/>
        <v>1687_각북면_329</v>
      </c>
      <c r="B395" s="1">
        <v>1687</v>
      </c>
      <c r="C395" s="1" t="s">
        <v>11423</v>
      </c>
      <c r="D395" s="1" t="s">
        <v>11426</v>
      </c>
      <c r="E395" s="1">
        <v>394</v>
      </c>
      <c r="F395" s="1">
        <v>2</v>
      </c>
      <c r="G395" s="1" t="s">
        <v>13556</v>
      </c>
      <c r="H395" s="1" t="s">
        <v>6469</v>
      </c>
      <c r="I395" s="1">
        <v>7</v>
      </c>
      <c r="L395" s="1">
        <v>7</v>
      </c>
      <c r="M395" s="1" t="s">
        <v>12832</v>
      </c>
      <c r="N395" s="1" t="s">
        <v>9576</v>
      </c>
      <c r="S395" s="1" t="s">
        <v>49</v>
      </c>
      <c r="T395" s="1" t="s">
        <v>4842</v>
      </c>
      <c r="U395" s="1" t="s">
        <v>50</v>
      </c>
      <c r="V395" s="1" t="s">
        <v>11472</v>
      </c>
      <c r="Y395" s="1" t="s">
        <v>1172</v>
      </c>
      <c r="Z395" s="1" t="s">
        <v>8389</v>
      </c>
      <c r="AC395" s="1">
        <v>31</v>
      </c>
      <c r="AD395" s="1" t="s">
        <v>130</v>
      </c>
      <c r="AE395" s="1" t="s">
        <v>8774</v>
      </c>
      <c r="AJ395" s="1" t="s">
        <v>17</v>
      </c>
      <c r="AK395" s="1" t="s">
        <v>8918</v>
      </c>
      <c r="AL395" s="1" t="s">
        <v>1171</v>
      </c>
      <c r="AM395" s="1" t="s">
        <v>8990</v>
      </c>
      <c r="AV395" s="1" t="s">
        <v>816</v>
      </c>
      <c r="AW395" s="1" t="s">
        <v>11481</v>
      </c>
      <c r="BI395" s="1" t="s">
        <v>1173</v>
      </c>
      <c r="BJ395" s="1" t="s">
        <v>9528</v>
      </c>
      <c r="BM395" s="1" t="s">
        <v>1174</v>
      </c>
      <c r="BN395" s="1" t="s">
        <v>10495</v>
      </c>
      <c r="BQ395" s="1" t="s">
        <v>1175</v>
      </c>
      <c r="BR395" s="1" t="s">
        <v>11192</v>
      </c>
      <c r="BS395" s="1" t="s">
        <v>227</v>
      </c>
      <c r="BT395" s="1" t="s">
        <v>8859</v>
      </c>
    </row>
    <row r="396" spans="1:73" ht="13.5" customHeight="1">
      <c r="A396" s="2" t="str">
        <f t="shared" si="12"/>
        <v>1687_각북면_329</v>
      </c>
      <c r="B396" s="1">
        <v>1687</v>
      </c>
      <c r="C396" s="1" t="s">
        <v>11423</v>
      </c>
      <c r="D396" s="1" t="s">
        <v>11426</v>
      </c>
      <c r="E396" s="1">
        <v>395</v>
      </c>
      <c r="F396" s="1">
        <v>2</v>
      </c>
      <c r="G396" s="1" t="s">
        <v>13556</v>
      </c>
      <c r="H396" s="1" t="s">
        <v>6469</v>
      </c>
      <c r="I396" s="1">
        <v>7</v>
      </c>
      <c r="L396" s="1">
        <v>7</v>
      </c>
      <c r="M396" s="1" t="s">
        <v>12832</v>
      </c>
      <c r="N396" s="1" t="s">
        <v>9576</v>
      </c>
      <c r="S396" s="1" t="s">
        <v>67</v>
      </c>
      <c r="T396" s="1" t="s">
        <v>6597</v>
      </c>
      <c r="Y396" s="1" t="s">
        <v>1176</v>
      </c>
      <c r="Z396" s="1" t="s">
        <v>8609</v>
      </c>
      <c r="AC396" s="1">
        <v>5</v>
      </c>
      <c r="AD396" s="1" t="s">
        <v>76</v>
      </c>
      <c r="AE396" s="1" t="s">
        <v>8744</v>
      </c>
      <c r="AF396" s="1" t="s">
        <v>156</v>
      </c>
      <c r="AG396" s="1" t="s">
        <v>8798</v>
      </c>
    </row>
    <row r="397" spans="1:73" ht="13.5" customHeight="1">
      <c r="A397" s="2" t="str">
        <f t="shared" si="12"/>
        <v>1687_각북면_329</v>
      </c>
      <c r="B397" s="1">
        <v>1687</v>
      </c>
      <c r="C397" s="1" t="s">
        <v>11423</v>
      </c>
      <c r="D397" s="1" t="s">
        <v>11426</v>
      </c>
      <c r="E397" s="1">
        <v>396</v>
      </c>
      <c r="F397" s="1">
        <v>3</v>
      </c>
      <c r="G397" s="1" t="s">
        <v>11429</v>
      </c>
      <c r="H397" s="1" t="s">
        <v>11441</v>
      </c>
      <c r="I397" s="1">
        <v>1</v>
      </c>
      <c r="J397" s="1" t="s">
        <v>1177</v>
      </c>
      <c r="K397" s="1" t="s">
        <v>6567</v>
      </c>
      <c r="L397" s="1">
        <v>1</v>
      </c>
      <c r="M397" s="1" t="s">
        <v>12833</v>
      </c>
      <c r="N397" s="1" t="s">
        <v>12834</v>
      </c>
      <c r="T397" s="1" t="s">
        <v>11527</v>
      </c>
      <c r="U397" s="1" t="s">
        <v>438</v>
      </c>
      <c r="V397" s="1" t="s">
        <v>6849</v>
      </c>
      <c r="W397" s="1" t="s">
        <v>107</v>
      </c>
      <c r="X397" s="1" t="s">
        <v>6975</v>
      </c>
      <c r="Y397" s="1" t="s">
        <v>1178</v>
      </c>
      <c r="Z397" s="1" t="s">
        <v>7969</v>
      </c>
      <c r="AC397" s="1">
        <v>41</v>
      </c>
      <c r="AD397" s="1" t="s">
        <v>40</v>
      </c>
      <c r="AE397" s="1" t="s">
        <v>8772</v>
      </c>
      <c r="AJ397" s="1" t="s">
        <v>17</v>
      </c>
      <c r="AK397" s="1" t="s">
        <v>8918</v>
      </c>
      <c r="AL397" s="1" t="s">
        <v>239</v>
      </c>
      <c r="AM397" s="1" t="s">
        <v>8877</v>
      </c>
      <c r="AT397" s="1" t="s">
        <v>44</v>
      </c>
      <c r="AU397" s="1" t="s">
        <v>6728</v>
      </c>
      <c r="AV397" s="1" t="s">
        <v>664</v>
      </c>
      <c r="AW397" s="1" t="s">
        <v>7504</v>
      </c>
      <c r="BG397" s="1" t="s">
        <v>1179</v>
      </c>
      <c r="BH397" s="1" t="s">
        <v>10035</v>
      </c>
      <c r="BI397" s="1" t="s">
        <v>1180</v>
      </c>
      <c r="BJ397" s="1" t="s">
        <v>7222</v>
      </c>
      <c r="BK397" s="1" t="s">
        <v>1181</v>
      </c>
      <c r="BL397" s="1" t="s">
        <v>10458</v>
      </c>
      <c r="BM397" s="1" t="s">
        <v>1182</v>
      </c>
      <c r="BN397" s="1" t="s">
        <v>9759</v>
      </c>
      <c r="BO397" s="1" t="s">
        <v>347</v>
      </c>
      <c r="BP397" s="1" t="s">
        <v>6703</v>
      </c>
      <c r="BQ397" s="1" t="s">
        <v>1183</v>
      </c>
      <c r="BR397" s="1" t="s">
        <v>12490</v>
      </c>
      <c r="BS397" s="1" t="s">
        <v>41</v>
      </c>
      <c r="BT397" s="1" t="s">
        <v>11911</v>
      </c>
      <c r="BU397" s="1" t="s">
        <v>11286</v>
      </c>
    </row>
    <row r="398" spans="1:73" ht="13.5" customHeight="1">
      <c r="A398" s="2" t="str">
        <f t="shared" si="12"/>
        <v>1687_각북면_329</v>
      </c>
      <c r="B398" s="1">
        <v>1687</v>
      </c>
      <c r="C398" s="1" t="s">
        <v>11423</v>
      </c>
      <c r="D398" s="1" t="s">
        <v>11426</v>
      </c>
      <c r="E398" s="1">
        <v>397</v>
      </c>
      <c r="F398" s="1">
        <v>3</v>
      </c>
      <c r="G398" s="1" t="s">
        <v>11428</v>
      </c>
      <c r="H398" s="1" t="s">
        <v>11440</v>
      </c>
      <c r="I398" s="1">
        <v>1</v>
      </c>
      <c r="L398" s="1">
        <v>1</v>
      </c>
      <c r="M398" s="1" t="s">
        <v>12833</v>
      </c>
      <c r="N398" s="1" t="s">
        <v>12834</v>
      </c>
      <c r="S398" s="1" t="s">
        <v>49</v>
      </c>
      <c r="T398" s="1" t="s">
        <v>4842</v>
      </c>
      <c r="W398" s="1" t="s">
        <v>1184</v>
      </c>
      <c r="X398" s="1" t="s">
        <v>6975</v>
      </c>
      <c r="Y398" s="1" t="s">
        <v>140</v>
      </c>
      <c r="Z398" s="1" t="s">
        <v>7100</v>
      </c>
      <c r="AC398" s="1">
        <v>33</v>
      </c>
      <c r="AD398" s="1" t="s">
        <v>353</v>
      </c>
      <c r="AE398" s="1" t="s">
        <v>8775</v>
      </c>
      <c r="AJ398" s="1" t="s">
        <v>17</v>
      </c>
      <c r="AK398" s="1" t="s">
        <v>8918</v>
      </c>
      <c r="AL398" s="1" t="s">
        <v>53</v>
      </c>
      <c r="AM398" s="1" t="s">
        <v>8954</v>
      </c>
      <c r="AT398" s="1" t="s">
        <v>44</v>
      </c>
      <c r="AU398" s="1" t="s">
        <v>6728</v>
      </c>
      <c r="AV398" s="1" t="s">
        <v>1185</v>
      </c>
      <c r="AW398" s="1" t="s">
        <v>8605</v>
      </c>
      <c r="BG398" s="1" t="s">
        <v>44</v>
      </c>
      <c r="BH398" s="1" t="s">
        <v>6728</v>
      </c>
      <c r="BI398" s="1" t="s">
        <v>1186</v>
      </c>
      <c r="BJ398" s="1" t="s">
        <v>10369</v>
      </c>
      <c r="BK398" s="1" t="s">
        <v>44</v>
      </c>
      <c r="BL398" s="1" t="s">
        <v>6728</v>
      </c>
      <c r="BM398" s="1" t="s">
        <v>1187</v>
      </c>
      <c r="BN398" s="1" t="s">
        <v>10730</v>
      </c>
      <c r="BO398" s="1" t="s">
        <v>44</v>
      </c>
      <c r="BP398" s="1" t="s">
        <v>6728</v>
      </c>
      <c r="BQ398" s="1" t="s">
        <v>1188</v>
      </c>
      <c r="BR398" s="1" t="s">
        <v>11191</v>
      </c>
      <c r="BS398" s="1" t="s">
        <v>59</v>
      </c>
      <c r="BT398" s="1" t="s">
        <v>8921</v>
      </c>
      <c r="BU398" s="1" t="s">
        <v>11287</v>
      </c>
    </row>
    <row r="399" spans="1:73" ht="13.5" customHeight="1">
      <c r="A399" s="2" t="str">
        <f t="shared" si="12"/>
        <v>1687_각북면_329</v>
      </c>
      <c r="B399" s="1">
        <v>1687</v>
      </c>
      <c r="C399" s="1" t="s">
        <v>11423</v>
      </c>
      <c r="D399" s="1" t="s">
        <v>11426</v>
      </c>
      <c r="E399" s="1">
        <v>398</v>
      </c>
      <c r="F399" s="1">
        <v>3</v>
      </c>
      <c r="G399" s="1" t="s">
        <v>11428</v>
      </c>
      <c r="H399" s="1" t="s">
        <v>11440</v>
      </c>
      <c r="I399" s="1">
        <v>1</v>
      </c>
      <c r="L399" s="1">
        <v>1</v>
      </c>
      <c r="M399" s="1" t="s">
        <v>12833</v>
      </c>
      <c r="N399" s="1" t="s">
        <v>12834</v>
      </c>
      <c r="S399" s="1" t="s">
        <v>134</v>
      </c>
      <c r="T399" s="1" t="s">
        <v>6598</v>
      </c>
      <c r="Y399" s="1" t="s">
        <v>11288</v>
      </c>
      <c r="Z399" s="1" t="s">
        <v>11696</v>
      </c>
      <c r="AC399" s="1">
        <v>9</v>
      </c>
      <c r="AD399" s="1" t="s">
        <v>253</v>
      </c>
      <c r="AE399" s="1" t="s">
        <v>8793</v>
      </c>
    </row>
    <row r="400" spans="1:73" ht="13.5" customHeight="1">
      <c r="A400" s="2" t="str">
        <f t="shared" si="12"/>
        <v>1687_각북면_329</v>
      </c>
      <c r="B400" s="1">
        <v>1687</v>
      </c>
      <c r="C400" s="1" t="s">
        <v>11423</v>
      </c>
      <c r="D400" s="1" t="s">
        <v>11426</v>
      </c>
      <c r="E400" s="1">
        <v>399</v>
      </c>
      <c r="F400" s="1">
        <v>3</v>
      </c>
      <c r="G400" s="1" t="s">
        <v>11428</v>
      </c>
      <c r="H400" s="1" t="s">
        <v>11440</v>
      </c>
      <c r="I400" s="1">
        <v>1</v>
      </c>
      <c r="L400" s="1">
        <v>1</v>
      </c>
      <c r="M400" s="1" t="s">
        <v>12833</v>
      </c>
      <c r="N400" s="1" t="s">
        <v>12834</v>
      </c>
      <c r="S400" s="1" t="s">
        <v>63</v>
      </c>
      <c r="T400" s="1" t="s">
        <v>6596</v>
      </c>
      <c r="Y400" s="1" t="s">
        <v>11289</v>
      </c>
      <c r="Z400" s="1" t="s">
        <v>11697</v>
      </c>
      <c r="AC400" s="1">
        <v>5</v>
      </c>
      <c r="AD400" s="1" t="s">
        <v>76</v>
      </c>
      <c r="AE400" s="1" t="s">
        <v>8744</v>
      </c>
    </row>
    <row r="401" spans="1:73" ht="13.5" customHeight="1">
      <c r="A401" s="2" t="str">
        <f t="shared" si="12"/>
        <v>1687_각북면_329</v>
      </c>
      <c r="B401" s="1">
        <v>1687</v>
      </c>
      <c r="C401" s="1" t="s">
        <v>11423</v>
      </c>
      <c r="D401" s="1" t="s">
        <v>11426</v>
      </c>
      <c r="E401" s="1">
        <v>400</v>
      </c>
      <c r="F401" s="1">
        <v>3</v>
      </c>
      <c r="G401" s="1" t="s">
        <v>11428</v>
      </c>
      <c r="H401" s="1" t="s">
        <v>11440</v>
      </c>
      <c r="I401" s="1">
        <v>1</v>
      </c>
      <c r="L401" s="1">
        <v>1</v>
      </c>
      <c r="M401" s="1" t="s">
        <v>12833</v>
      </c>
      <c r="N401" s="1" t="s">
        <v>12834</v>
      </c>
      <c r="T401" s="1" t="s">
        <v>11563</v>
      </c>
      <c r="U401" s="1" t="s">
        <v>278</v>
      </c>
      <c r="V401" s="1" t="s">
        <v>6692</v>
      </c>
      <c r="Y401" s="1" t="s">
        <v>1189</v>
      </c>
      <c r="Z401" s="1" t="s">
        <v>7640</v>
      </c>
      <c r="AG401" s="1" t="s">
        <v>12726</v>
      </c>
      <c r="AI401" s="1" t="s">
        <v>8905</v>
      </c>
    </row>
    <row r="402" spans="1:73" ht="13.5" customHeight="1">
      <c r="A402" s="2" t="str">
        <f t="shared" si="12"/>
        <v>1687_각북면_329</v>
      </c>
      <c r="B402" s="1">
        <v>1687</v>
      </c>
      <c r="C402" s="1" t="s">
        <v>11423</v>
      </c>
      <c r="D402" s="1" t="s">
        <v>11426</v>
      </c>
      <c r="E402" s="1">
        <v>401</v>
      </c>
      <c r="F402" s="1">
        <v>3</v>
      </c>
      <c r="G402" s="1" t="s">
        <v>11428</v>
      </c>
      <c r="H402" s="1" t="s">
        <v>11440</v>
      </c>
      <c r="I402" s="1">
        <v>1</v>
      </c>
      <c r="L402" s="1">
        <v>1</v>
      </c>
      <c r="M402" s="1" t="s">
        <v>12833</v>
      </c>
      <c r="N402" s="1" t="s">
        <v>12834</v>
      </c>
      <c r="T402" s="1" t="s">
        <v>11563</v>
      </c>
      <c r="U402" s="1" t="s">
        <v>275</v>
      </c>
      <c r="V402" s="1" t="s">
        <v>6693</v>
      </c>
      <c r="Y402" s="1" t="s">
        <v>1190</v>
      </c>
      <c r="Z402" s="1" t="s">
        <v>8608</v>
      </c>
      <c r="AG402" s="1" t="s">
        <v>12726</v>
      </c>
      <c r="AI402" s="1" t="s">
        <v>8905</v>
      </c>
    </row>
    <row r="403" spans="1:73" ht="13.5" customHeight="1">
      <c r="A403" s="2" t="str">
        <f t="shared" si="12"/>
        <v>1687_각북면_329</v>
      </c>
      <c r="B403" s="1">
        <v>1687</v>
      </c>
      <c r="C403" s="1" t="s">
        <v>11423</v>
      </c>
      <c r="D403" s="1" t="s">
        <v>11426</v>
      </c>
      <c r="E403" s="1">
        <v>402</v>
      </c>
      <c r="F403" s="1">
        <v>3</v>
      </c>
      <c r="G403" s="1" t="s">
        <v>11428</v>
      </c>
      <c r="H403" s="1" t="s">
        <v>11440</v>
      </c>
      <c r="I403" s="1">
        <v>1</v>
      </c>
      <c r="L403" s="1">
        <v>1</v>
      </c>
      <c r="M403" s="1" t="s">
        <v>12833</v>
      </c>
      <c r="N403" s="1" t="s">
        <v>12834</v>
      </c>
      <c r="T403" s="1" t="s">
        <v>11563</v>
      </c>
      <c r="U403" s="1" t="s">
        <v>275</v>
      </c>
      <c r="V403" s="1" t="s">
        <v>6693</v>
      </c>
      <c r="Y403" s="1" t="s">
        <v>1191</v>
      </c>
      <c r="Z403" s="1" t="s">
        <v>7879</v>
      </c>
      <c r="AG403" s="1" t="s">
        <v>12726</v>
      </c>
      <c r="AI403" s="1" t="s">
        <v>8905</v>
      </c>
    </row>
    <row r="404" spans="1:73" ht="13.5" customHeight="1">
      <c r="A404" s="2" t="str">
        <f t="shared" si="12"/>
        <v>1687_각북면_329</v>
      </c>
      <c r="B404" s="1">
        <v>1687</v>
      </c>
      <c r="C404" s="1" t="s">
        <v>11423</v>
      </c>
      <c r="D404" s="1" t="s">
        <v>11426</v>
      </c>
      <c r="E404" s="1">
        <v>403</v>
      </c>
      <c r="F404" s="1">
        <v>3</v>
      </c>
      <c r="G404" s="1" t="s">
        <v>11428</v>
      </c>
      <c r="H404" s="1" t="s">
        <v>11440</v>
      </c>
      <c r="I404" s="1">
        <v>1</v>
      </c>
      <c r="L404" s="1">
        <v>1</v>
      </c>
      <c r="M404" s="1" t="s">
        <v>12833</v>
      </c>
      <c r="N404" s="1" t="s">
        <v>12834</v>
      </c>
      <c r="T404" s="1" t="s">
        <v>11563</v>
      </c>
      <c r="U404" s="1" t="s">
        <v>278</v>
      </c>
      <c r="V404" s="1" t="s">
        <v>6692</v>
      </c>
      <c r="Y404" s="1" t="s">
        <v>13566</v>
      </c>
      <c r="Z404" s="1" t="s">
        <v>11790</v>
      </c>
      <c r="AF404" s="1" t="s">
        <v>357</v>
      </c>
      <c r="AG404" s="1" t="s">
        <v>8844</v>
      </c>
      <c r="AH404" s="1" t="s">
        <v>427</v>
      </c>
      <c r="AI404" s="1" t="s">
        <v>8905</v>
      </c>
    </row>
    <row r="405" spans="1:73" ht="13.5" customHeight="1">
      <c r="A405" s="2" t="str">
        <f t="shared" si="12"/>
        <v>1687_각북면_329</v>
      </c>
      <c r="B405" s="1">
        <v>1687</v>
      </c>
      <c r="C405" s="1" t="s">
        <v>11423</v>
      </c>
      <c r="D405" s="1" t="s">
        <v>11426</v>
      </c>
      <c r="E405" s="1">
        <v>404</v>
      </c>
      <c r="F405" s="1">
        <v>3</v>
      </c>
      <c r="G405" s="1" t="s">
        <v>11428</v>
      </c>
      <c r="H405" s="1" t="s">
        <v>11440</v>
      </c>
      <c r="I405" s="1">
        <v>1</v>
      </c>
      <c r="L405" s="1">
        <v>2</v>
      </c>
      <c r="M405" s="1" t="s">
        <v>12835</v>
      </c>
      <c r="N405" s="1" t="s">
        <v>12836</v>
      </c>
      <c r="T405" s="1" t="s">
        <v>11527</v>
      </c>
      <c r="U405" s="1" t="s">
        <v>1192</v>
      </c>
      <c r="V405" s="1" t="s">
        <v>6950</v>
      </c>
      <c r="W405" s="1" t="s">
        <v>152</v>
      </c>
      <c r="X405" s="1" t="s">
        <v>6978</v>
      </c>
      <c r="Y405" s="1" t="s">
        <v>1193</v>
      </c>
      <c r="Z405" s="1" t="s">
        <v>8607</v>
      </c>
      <c r="AC405" s="1">
        <v>31</v>
      </c>
      <c r="AD405" s="1" t="s">
        <v>130</v>
      </c>
      <c r="AE405" s="1" t="s">
        <v>8774</v>
      </c>
      <c r="AJ405" s="1" t="s">
        <v>17</v>
      </c>
      <c r="AK405" s="1" t="s">
        <v>8918</v>
      </c>
      <c r="AL405" s="1" t="s">
        <v>227</v>
      </c>
      <c r="AM405" s="1" t="s">
        <v>8859</v>
      </c>
      <c r="AT405" s="1" t="s">
        <v>1077</v>
      </c>
      <c r="AU405" s="1" t="s">
        <v>6708</v>
      </c>
      <c r="AV405" s="1" t="s">
        <v>13567</v>
      </c>
      <c r="AW405" s="1" t="s">
        <v>7502</v>
      </c>
      <c r="BG405" s="1" t="s">
        <v>44</v>
      </c>
      <c r="BH405" s="1" t="s">
        <v>6728</v>
      </c>
      <c r="BI405" s="1" t="s">
        <v>1194</v>
      </c>
      <c r="BJ405" s="1" t="s">
        <v>10368</v>
      </c>
      <c r="BK405" s="1" t="s">
        <v>1195</v>
      </c>
      <c r="BL405" s="1" t="s">
        <v>10459</v>
      </c>
      <c r="BM405" s="1" t="s">
        <v>1196</v>
      </c>
      <c r="BN405" s="1" t="s">
        <v>10729</v>
      </c>
      <c r="BO405" s="1" t="s">
        <v>197</v>
      </c>
      <c r="BP405" s="1" t="s">
        <v>6836</v>
      </c>
      <c r="BQ405" s="1" t="s">
        <v>1197</v>
      </c>
      <c r="BR405" s="1" t="s">
        <v>12639</v>
      </c>
      <c r="BS405" s="1" t="s">
        <v>158</v>
      </c>
      <c r="BT405" s="1" t="s">
        <v>8931</v>
      </c>
      <c r="BU405" s="1" t="s">
        <v>11290</v>
      </c>
    </row>
    <row r="406" spans="1:73" ht="13.5" customHeight="1">
      <c r="A406" s="2" t="str">
        <f t="shared" si="12"/>
        <v>1687_각북면_329</v>
      </c>
      <c r="B406" s="1">
        <v>1687</v>
      </c>
      <c r="C406" s="1" t="s">
        <v>11423</v>
      </c>
      <c r="D406" s="1" t="s">
        <v>11426</v>
      </c>
      <c r="E406" s="1">
        <v>405</v>
      </c>
      <c r="F406" s="1">
        <v>3</v>
      </c>
      <c r="G406" s="1" t="s">
        <v>11428</v>
      </c>
      <c r="H406" s="1" t="s">
        <v>11440</v>
      </c>
      <c r="I406" s="1">
        <v>1</v>
      </c>
      <c r="L406" s="1">
        <v>2</v>
      </c>
      <c r="M406" s="1" t="s">
        <v>12835</v>
      </c>
      <c r="N406" s="1" t="s">
        <v>12836</v>
      </c>
      <c r="S406" s="1" t="s">
        <v>49</v>
      </c>
      <c r="T406" s="1" t="s">
        <v>4842</v>
      </c>
      <c r="W406" s="1" t="s">
        <v>38</v>
      </c>
      <c r="X406" s="1" t="s">
        <v>11733</v>
      </c>
      <c r="Y406" s="1" t="s">
        <v>140</v>
      </c>
      <c r="Z406" s="1" t="s">
        <v>7100</v>
      </c>
      <c r="AC406" s="1">
        <v>34</v>
      </c>
      <c r="AD406" s="1" t="s">
        <v>207</v>
      </c>
      <c r="AE406" s="1" t="s">
        <v>8762</v>
      </c>
      <c r="AJ406" s="1" t="s">
        <v>17</v>
      </c>
      <c r="AK406" s="1" t="s">
        <v>8918</v>
      </c>
      <c r="AL406" s="1" t="s">
        <v>41</v>
      </c>
      <c r="AM406" s="1" t="s">
        <v>11911</v>
      </c>
      <c r="AT406" s="1" t="s">
        <v>1198</v>
      </c>
      <c r="AU406" s="1" t="s">
        <v>9269</v>
      </c>
      <c r="AV406" s="1" t="s">
        <v>1199</v>
      </c>
      <c r="AW406" s="1" t="s">
        <v>9748</v>
      </c>
      <c r="BG406" s="1" t="s">
        <v>44</v>
      </c>
      <c r="BH406" s="1" t="s">
        <v>6728</v>
      </c>
      <c r="BI406" s="1" t="s">
        <v>1200</v>
      </c>
      <c r="BJ406" s="1" t="s">
        <v>10367</v>
      </c>
      <c r="BK406" s="1" t="s">
        <v>759</v>
      </c>
      <c r="BL406" s="1" t="s">
        <v>9026</v>
      </c>
      <c r="BM406" s="1" t="s">
        <v>1201</v>
      </c>
      <c r="BN406" s="1" t="s">
        <v>10141</v>
      </c>
      <c r="BO406" s="1" t="s">
        <v>1067</v>
      </c>
      <c r="BP406" s="1" t="s">
        <v>9031</v>
      </c>
      <c r="BQ406" s="1" t="s">
        <v>1202</v>
      </c>
      <c r="BR406" s="1" t="s">
        <v>11190</v>
      </c>
      <c r="BS406" s="1" t="s">
        <v>41</v>
      </c>
      <c r="BT406" s="1" t="s">
        <v>11911</v>
      </c>
      <c r="BU406" s="1" t="s">
        <v>11291</v>
      </c>
    </row>
    <row r="407" spans="1:73" ht="13.5" customHeight="1">
      <c r="A407" s="2" t="str">
        <f t="shared" si="12"/>
        <v>1687_각북면_329</v>
      </c>
      <c r="B407" s="1">
        <v>1687</v>
      </c>
      <c r="C407" s="1" t="s">
        <v>11423</v>
      </c>
      <c r="D407" s="1" t="s">
        <v>11426</v>
      </c>
      <c r="E407" s="1">
        <v>406</v>
      </c>
      <c r="F407" s="1">
        <v>3</v>
      </c>
      <c r="G407" s="1" t="s">
        <v>11428</v>
      </c>
      <c r="H407" s="1" t="s">
        <v>11440</v>
      </c>
      <c r="I407" s="1">
        <v>1</v>
      </c>
      <c r="L407" s="1">
        <v>2</v>
      </c>
      <c r="M407" s="1" t="s">
        <v>12835</v>
      </c>
      <c r="N407" s="1" t="s">
        <v>12836</v>
      </c>
      <c r="S407" s="1" t="s">
        <v>200</v>
      </c>
      <c r="T407" s="1" t="s">
        <v>11584</v>
      </c>
      <c r="U407" s="1" t="s">
        <v>1203</v>
      </c>
      <c r="V407" s="1" t="s">
        <v>11500</v>
      </c>
      <c r="Y407" s="1" t="s">
        <v>366</v>
      </c>
      <c r="Z407" s="1" t="s">
        <v>7502</v>
      </c>
      <c r="AC407" s="1">
        <v>88</v>
      </c>
      <c r="AD407" s="1" t="s">
        <v>703</v>
      </c>
      <c r="AE407" s="1" t="s">
        <v>8759</v>
      </c>
    </row>
    <row r="408" spans="1:73" ht="13.5" customHeight="1">
      <c r="A408" s="2" t="str">
        <f t="shared" si="12"/>
        <v>1687_각북면_329</v>
      </c>
      <c r="B408" s="1">
        <v>1687</v>
      </c>
      <c r="C408" s="1" t="s">
        <v>11423</v>
      </c>
      <c r="D408" s="1" t="s">
        <v>11426</v>
      </c>
      <c r="E408" s="1">
        <v>407</v>
      </c>
      <c r="F408" s="1">
        <v>3</v>
      </c>
      <c r="G408" s="1" t="s">
        <v>11428</v>
      </c>
      <c r="H408" s="1" t="s">
        <v>11440</v>
      </c>
      <c r="I408" s="1">
        <v>1</v>
      </c>
      <c r="L408" s="1">
        <v>2</v>
      </c>
      <c r="M408" s="1" t="s">
        <v>12835</v>
      </c>
      <c r="N408" s="1" t="s">
        <v>12836</v>
      </c>
      <c r="S408" s="1" t="s">
        <v>60</v>
      </c>
      <c r="T408" s="1" t="s">
        <v>6604</v>
      </c>
      <c r="W408" s="1" t="s">
        <v>167</v>
      </c>
      <c r="X408" s="1" t="s">
        <v>8644</v>
      </c>
      <c r="Y408" s="1" t="s">
        <v>140</v>
      </c>
      <c r="Z408" s="1" t="s">
        <v>7100</v>
      </c>
      <c r="AF408" s="1" t="s">
        <v>326</v>
      </c>
      <c r="AG408" s="1" t="s">
        <v>8802</v>
      </c>
    </row>
    <row r="409" spans="1:73" ht="13.5" customHeight="1">
      <c r="A409" s="2" t="str">
        <f t="shared" si="12"/>
        <v>1687_각북면_329</v>
      </c>
      <c r="B409" s="1">
        <v>1687</v>
      </c>
      <c r="C409" s="1" t="s">
        <v>11423</v>
      </c>
      <c r="D409" s="1" t="s">
        <v>11426</v>
      </c>
      <c r="E409" s="1">
        <v>408</v>
      </c>
      <c r="F409" s="1">
        <v>3</v>
      </c>
      <c r="G409" s="1" t="s">
        <v>11428</v>
      </c>
      <c r="H409" s="1" t="s">
        <v>11440</v>
      </c>
      <c r="I409" s="1">
        <v>1</v>
      </c>
      <c r="L409" s="1">
        <v>2</v>
      </c>
      <c r="M409" s="1" t="s">
        <v>12835</v>
      </c>
      <c r="N409" s="1" t="s">
        <v>12836</v>
      </c>
      <c r="S409" s="1" t="s">
        <v>72</v>
      </c>
      <c r="T409" s="1" t="s">
        <v>6595</v>
      </c>
      <c r="U409" s="1" t="s">
        <v>201</v>
      </c>
      <c r="V409" s="1" t="s">
        <v>11464</v>
      </c>
      <c r="Y409" s="1" t="s">
        <v>1204</v>
      </c>
      <c r="Z409" s="1" t="s">
        <v>7781</v>
      </c>
      <c r="AC409" s="1">
        <v>9</v>
      </c>
      <c r="AD409" s="1" t="s">
        <v>253</v>
      </c>
      <c r="AE409" s="1" t="s">
        <v>8793</v>
      </c>
    </row>
    <row r="410" spans="1:73" ht="13.5" customHeight="1">
      <c r="A410" s="2" t="str">
        <f t="shared" si="12"/>
        <v>1687_각북면_329</v>
      </c>
      <c r="B410" s="1">
        <v>1687</v>
      </c>
      <c r="C410" s="1" t="s">
        <v>11423</v>
      </c>
      <c r="D410" s="1" t="s">
        <v>11426</v>
      </c>
      <c r="E410" s="1">
        <v>409</v>
      </c>
      <c r="F410" s="1">
        <v>3</v>
      </c>
      <c r="G410" s="1" t="s">
        <v>11428</v>
      </c>
      <c r="H410" s="1" t="s">
        <v>11440</v>
      </c>
      <c r="I410" s="1">
        <v>1</v>
      </c>
      <c r="L410" s="1">
        <v>2</v>
      </c>
      <c r="M410" s="1" t="s">
        <v>12835</v>
      </c>
      <c r="N410" s="1" t="s">
        <v>12836</v>
      </c>
      <c r="T410" s="1" t="s">
        <v>11563</v>
      </c>
      <c r="U410" s="1" t="s">
        <v>275</v>
      </c>
      <c r="V410" s="1" t="s">
        <v>6693</v>
      </c>
      <c r="Y410" s="1" t="s">
        <v>1205</v>
      </c>
      <c r="Z410" s="1" t="s">
        <v>8606</v>
      </c>
      <c r="AG410" s="1" t="s">
        <v>12737</v>
      </c>
      <c r="BB410" s="1" t="s">
        <v>278</v>
      </c>
      <c r="BC410" s="1" t="s">
        <v>6692</v>
      </c>
      <c r="BD410" s="1" t="s">
        <v>1206</v>
      </c>
      <c r="BE410" s="1" t="s">
        <v>9970</v>
      </c>
      <c r="BF410" s="1" t="s">
        <v>12268</v>
      </c>
    </row>
    <row r="411" spans="1:73" ht="13.5" customHeight="1">
      <c r="A411" s="2" t="str">
        <f t="shared" si="12"/>
        <v>1687_각북면_329</v>
      </c>
      <c r="B411" s="1">
        <v>1687</v>
      </c>
      <c r="C411" s="1" t="s">
        <v>11423</v>
      </c>
      <c r="D411" s="1" t="s">
        <v>11426</v>
      </c>
      <c r="E411" s="1">
        <v>410</v>
      </c>
      <c r="F411" s="1">
        <v>3</v>
      </c>
      <c r="G411" s="1" t="s">
        <v>11428</v>
      </c>
      <c r="H411" s="1" t="s">
        <v>11440</v>
      </c>
      <c r="I411" s="1">
        <v>1</v>
      </c>
      <c r="L411" s="1">
        <v>2</v>
      </c>
      <c r="M411" s="1" t="s">
        <v>12835</v>
      </c>
      <c r="N411" s="1" t="s">
        <v>12836</v>
      </c>
      <c r="T411" s="1" t="s">
        <v>11563</v>
      </c>
      <c r="U411" s="1" t="s">
        <v>275</v>
      </c>
      <c r="V411" s="1" t="s">
        <v>6693</v>
      </c>
      <c r="Y411" s="1" t="s">
        <v>1185</v>
      </c>
      <c r="Z411" s="1" t="s">
        <v>8605</v>
      </c>
      <c r="AG411" s="1" t="s">
        <v>12737</v>
      </c>
      <c r="BC411" s="1" t="s">
        <v>6692</v>
      </c>
      <c r="BE411" s="1" t="s">
        <v>9970</v>
      </c>
      <c r="BF411" s="1" t="s">
        <v>12269</v>
      </c>
    </row>
    <row r="412" spans="1:73" ht="13.5" customHeight="1">
      <c r="A412" s="2" t="str">
        <f t="shared" si="12"/>
        <v>1687_각북면_329</v>
      </c>
      <c r="B412" s="1">
        <v>1687</v>
      </c>
      <c r="C412" s="1" t="s">
        <v>11423</v>
      </c>
      <c r="D412" s="1" t="s">
        <v>11426</v>
      </c>
      <c r="E412" s="1">
        <v>411</v>
      </c>
      <c r="F412" s="1">
        <v>3</v>
      </c>
      <c r="G412" s="1" t="s">
        <v>11428</v>
      </c>
      <c r="H412" s="1" t="s">
        <v>11440</v>
      </c>
      <c r="I412" s="1">
        <v>1</v>
      </c>
      <c r="L412" s="1">
        <v>2</v>
      </c>
      <c r="M412" s="1" t="s">
        <v>12835</v>
      </c>
      <c r="N412" s="1" t="s">
        <v>12836</v>
      </c>
      <c r="T412" s="1" t="s">
        <v>11563</v>
      </c>
      <c r="U412" s="1" t="s">
        <v>278</v>
      </c>
      <c r="V412" s="1" t="s">
        <v>6692</v>
      </c>
      <c r="Y412" s="1" t="s">
        <v>1207</v>
      </c>
      <c r="Z412" s="1" t="s">
        <v>7941</v>
      </c>
      <c r="AF412" s="1" t="s">
        <v>1208</v>
      </c>
      <c r="AG412" s="1" t="s">
        <v>8847</v>
      </c>
      <c r="BC412" s="1" t="s">
        <v>6692</v>
      </c>
      <c r="BE412" s="1" t="s">
        <v>9970</v>
      </c>
      <c r="BF412" s="1" t="s">
        <v>12265</v>
      </c>
    </row>
    <row r="413" spans="1:73" ht="13.5" customHeight="1">
      <c r="A413" s="2" t="str">
        <f t="shared" ref="A413:A460" si="13">HYPERLINK("http://kyu.snu.ac.kr/sdhj/index.jsp?type=hj/GK14817_00IH_0001_0330.jpg","1687_각북면_330")</f>
        <v>1687_각북면_330</v>
      </c>
      <c r="B413" s="1">
        <v>1687</v>
      </c>
      <c r="C413" s="1" t="s">
        <v>11423</v>
      </c>
      <c r="D413" s="1" t="s">
        <v>11426</v>
      </c>
      <c r="E413" s="1">
        <v>412</v>
      </c>
      <c r="F413" s="1">
        <v>3</v>
      </c>
      <c r="G413" s="1" t="s">
        <v>11428</v>
      </c>
      <c r="H413" s="1" t="s">
        <v>11440</v>
      </c>
      <c r="I413" s="1">
        <v>1</v>
      </c>
      <c r="L413" s="1">
        <v>3</v>
      </c>
      <c r="M413" s="1" t="s">
        <v>1974</v>
      </c>
      <c r="N413" s="1" t="s">
        <v>9710</v>
      </c>
      <c r="T413" s="1" t="s">
        <v>11527</v>
      </c>
      <c r="U413" s="1" t="s">
        <v>1209</v>
      </c>
      <c r="V413" s="1" t="s">
        <v>11501</v>
      </c>
      <c r="W413" s="1" t="s">
        <v>365</v>
      </c>
      <c r="X413" s="1" t="s">
        <v>6999</v>
      </c>
      <c r="Y413" s="1" t="s">
        <v>1210</v>
      </c>
      <c r="Z413" s="1" t="s">
        <v>7545</v>
      </c>
      <c r="AC413" s="1">
        <v>65</v>
      </c>
      <c r="AD413" s="1" t="s">
        <v>76</v>
      </c>
      <c r="AE413" s="1" t="s">
        <v>8744</v>
      </c>
      <c r="AJ413" s="1" t="s">
        <v>17</v>
      </c>
      <c r="AK413" s="1" t="s">
        <v>8918</v>
      </c>
      <c r="AL413" s="1" t="s">
        <v>911</v>
      </c>
      <c r="AM413" s="1" t="s">
        <v>8955</v>
      </c>
      <c r="AT413" s="1" t="s">
        <v>47</v>
      </c>
      <c r="AU413" s="1" t="s">
        <v>9039</v>
      </c>
      <c r="AV413" s="1" t="s">
        <v>1211</v>
      </c>
      <c r="AW413" s="1" t="s">
        <v>9717</v>
      </c>
      <c r="BG413" s="1" t="s">
        <v>1212</v>
      </c>
      <c r="BH413" s="1" t="s">
        <v>10027</v>
      </c>
      <c r="BI413" s="1" t="s">
        <v>1213</v>
      </c>
      <c r="BJ413" s="1" t="s">
        <v>7326</v>
      </c>
      <c r="BK413" s="1" t="s">
        <v>1214</v>
      </c>
      <c r="BL413" s="1" t="s">
        <v>11629</v>
      </c>
      <c r="BM413" s="1" t="s">
        <v>1215</v>
      </c>
      <c r="BN413" s="1" t="s">
        <v>12357</v>
      </c>
      <c r="BO413" s="1" t="s">
        <v>47</v>
      </c>
      <c r="BP413" s="1" t="s">
        <v>9039</v>
      </c>
      <c r="BQ413" s="1" t="s">
        <v>1216</v>
      </c>
      <c r="BR413" s="1" t="s">
        <v>12572</v>
      </c>
      <c r="BS413" s="1" t="s">
        <v>1217</v>
      </c>
      <c r="BT413" s="1" t="s">
        <v>8974</v>
      </c>
    </row>
    <row r="414" spans="1:73" ht="13.5" customHeight="1">
      <c r="A414" s="2" t="str">
        <f t="shared" si="13"/>
        <v>1687_각북면_330</v>
      </c>
      <c r="B414" s="1">
        <v>1687</v>
      </c>
      <c r="C414" s="1" t="s">
        <v>11423</v>
      </c>
      <c r="D414" s="1" t="s">
        <v>11426</v>
      </c>
      <c r="E414" s="1">
        <v>413</v>
      </c>
      <c r="F414" s="1">
        <v>3</v>
      </c>
      <c r="G414" s="1" t="s">
        <v>11428</v>
      </c>
      <c r="H414" s="1" t="s">
        <v>11440</v>
      </c>
      <c r="I414" s="1">
        <v>1</v>
      </c>
      <c r="L414" s="1">
        <v>3</v>
      </c>
      <c r="M414" s="1" t="s">
        <v>1974</v>
      </c>
      <c r="N414" s="1" t="s">
        <v>9710</v>
      </c>
      <c r="S414" s="1" t="s">
        <v>236</v>
      </c>
      <c r="T414" s="1" t="s">
        <v>6602</v>
      </c>
      <c r="U414" s="1" t="s">
        <v>115</v>
      </c>
      <c r="V414" s="1" t="s">
        <v>6665</v>
      </c>
      <c r="Y414" s="1" t="s">
        <v>6356</v>
      </c>
      <c r="Z414" s="1" t="s">
        <v>7669</v>
      </c>
      <c r="AC414" s="1">
        <v>44</v>
      </c>
      <c r="AD414" s="1" t="s">
        <v>401</v>
      </c>
      <c r="AE414" s="1" t="s">
        <v>8782</v>
      </c>
      <c r="AJ414" s="1" t="s">
        <v>17</v>
      </c>
      <c r="AK414" s="1" t="s">
        <v>8918</v>
      </c>
      <c r="AL414" s="1" t="s">
        <v>41</v>
      </c>
      <c r="AM414" s="1" t="s">
        <v>11911</v>
      </c>
      <c r="AN414" s="1" t="s">
        <v>1218</v>
      </c>
      <c r="AO414" s="1" t="s">
        <v>9007</v>
      </c>
      <c r="AP414" s="1" t="s">
        <v>119</v>
      </c>
      <c r="AQ414" s="1" t="s">
        <v>6694</v>
      </c>
      <c r="AR414" s="1" t="s">
        <v>1219</v>
      </c>
      <c r="AS414" s="1" t="s">
        <v>11976</v>
      </c>
      <c r="AT414" s="1" t="s">
        <v>44</v>
      </c>
      <c r="AU414" s="1" t="s">
        <v>6728</v>
      </c>
      <c r="AV414" s="1" t="s">
        <v>1220</v>
      </c>
      <c r="AW414" s="1" t="s">
        <v>12123</v>
      </c>
      <c r="BB414" s="1" t="s">
        <v>171</v>
      </c>
      <c r="BC414" s="1" t="s">
        <v>6676</v>
      </c>
      <c r="BD414" s="1" t="s">
        <v>1221</v>
      </c>
      <c r="BE414" s="1" t="s">
        <v>9842</v>
      </c>
      <c r="BG414" s="1" t="s">
        <v>144</v>
      </c>
      <c r="BH414" s="1" t="s">
        <v>6759</v>
      </c>
      <c r="BI414" s="1" t="s">
        <v>1222</v>
      </c>
      <c r="BJ414" s="1" t="s">
        <v>9499</v>
      </c>
      <c r="BM414" s="1" t="s">
        <v>1223</v>
      </c>
      <c r="BN414" s="1" t="s">
        <v>10520</v>
      </c>
      <c r="BO414" s="1" t="s">
        <v>44</v>
      </c>
      <c r="BP414" s="1" t="s">
        <v>6728</v>
      </c>
      <c r="BQ414" s="1" t="s">
        <v>1224</v>
      </c>
      <c r="BR414" s="1" t="s">
        <v>10115</v>
      </c>
      <c r="BS414" s="1" t="s">
        <v>227</v>
      </c>
      <c r="BT414" s="1" t="s">
        <v>8859</v>
      </c>
    </row>
    <row r="415" spans="1:73" ht="13.5" customHeight="1">
      <c r="A415" s="2" t="str">
        <f t="shared" si="13"/>
        <v>1687_각북면_330</v>
      </c>
      <c r="B415" s="1">
        <v>1687</v>
      </c>
      <c r="C415" s="1" t="s">
        <v>11423</v>
      </c>
      <c r="D415" s="1" t="s">
        <v>11426</v>
      </c>
      <c r="E415" s="1">
        <v>414</v>
      </c>
      <c r="F415" s="1">
        <v>3</v>
      </c>
      <c r="G415" s="1" t="s">
        <v>11428</v>
      </c>
      <c r="H415" s="1" t="s">
        <v>11440</v>
      </c>
      <c r="I415" s="1">
        <v>1</v>
      </c>
      <c r="L415" s="1">
        <v>3</v>
      </c>
      <c r="M415" s="1" t="s">
        <v>1974</v>
      </c>
      <c r="N415" s="1" t="s">
        <v>9710</v>
      </c>
      <c r="S415" s="1" t="s">
        <v>67</v>
      </c>
      <c r="T415" s="1" t="s">
        <v>6597</v>
      </c>
      <c r="U415" s="1" t="s">
        <v>797</v>
      </c>
      <c r="V415" s="1" t="s">
        <v>6737</v>
      </c>
      <c r="Y415" s="1" t="s">
        <v>1225</v>
      </c>
      <c r="Z415" s="1" t="s">
        <v>8604</v>
      </c>
      <c r="AC415" s="1">
        <v>21</v>
      </c>
      <c r="AD415" s="1" t="s">
        <v>264</v>
      </c>
      <c r="AE415" s="1" t="s">
        <v>8750</v>
      </c>
      <c r="AF415" s="1" t="s">
        <v>156</v>
      </c>
      <c r="AG415" s="1" t="s">
        <v>8798</v>
      </c>
    </row>
    <row r="416" spans="1:73" ht="13.5" customHeight="1">
      <c r="A416" s="2" t="str">
        <f t="shared" si="13"/>
        <v>1687_각북면_330</v>
      </c>
      <c r="B416" s="1">
        <v>1687</v>
      </c>
      <c r="C416" s="1" t="s">
        <v>11423</v>
      </c>
      <c r="D416" s="1" t="s">
        <v>11426</v>
      </c>
      <c r="E416" s="1">
        <v>415</v>
      </c>
      <c r="F416" s="1">
        <v>3</v>
      </c>
      <c r="G416" s="1" t="s">
        <v>11428</v>
      </c>
      <c r="H416" s="1" t="s">
        <v>11440</v>
      </c>
      <c r="I416" s="1">
        <v>1</v>
      </c>
      <c r="L416" s="1">
        <v>4</v>
      </c>
      <c r="M416" s="1" t="s">
        <v>12837</v>
      </c>
      <c r="N416" s="1" t="s">
        <v>12838</v>
      </c>
      <c r="T416" s="1" t="s">
        <v>11527</v>
      </c>
      <c r="U416" s="1" t="s">
        <v>1226</v>
      </c>
      <c r="V416" s="1" t="s">
        <v>11617</v>
      </c>
      <c r="W416" s="1" t="s">
        <v>843</v>
      </c>
      <c r="X416" s="1" t="s">
        <v>6988</v>
      </c>
      <c r="Y416" s="1" t="s">
        <v>1227</v>
      </c>
      <c r="Z416" s="1" t="s">
        <v>7679</v>
      </c>
      <c r="AC416" s="1">
        <v>68</v>
      </c>
      <c r="AD416" s="1" t="s">
        <v>503</v>
      </c>
      <c r="AE416" s="1" t="s">
        <v>8136</v>
      </c>
      <c r="AJ416" s="1" t="s">
        <v>17</v>
      </c>
      <c r="AK416" s="1" t="s">
        <v>8918</v>
      </c>
      <c r="AL416" s="1" t="s">
        <v>41</v>
      </c>
      <c r="AM416" s="1" t="s">
        <v>11911</v>
      </c>
      <c r="AT416" s="1" t="s">
        <v>424</v>
      </c>
      <c r="AU416" s="1" t="s">
        <v>9263</v>
      </c>
      <c r="AV416" s="1" t="s">
        <v>1228</v>
      </c>
      <c r="AW416" s="1" t="s">
        <v>9746</v>
      </c>
      <c r="BG416" s="1" t="s">
        <v>44</v>
      </c>
      <c r="BH416" s="1" t="s">
        <v>6728</v>
      </c>
      <c r="BI416" s="1" t="s">
        <v>1229</v>
      </c>
      <c r="BJ416" s="1" t="s">
        <v>10366</v>
      </c>
      <c r="BK416" s="1" t="s">
        <v>44</v>
      </c>
      <c r="BL416" s="1" t="s">
        <v>6728</v>
      </c>
      <c r="BM416" s="1" t="s">
        <v>1230</v>
      </c>
      <c r="BN416" s="1" t="s">
        <v>6986</v>
      </c>
      <c r="BO416" s="1" t="s">
        <v>44</v>
      </c>
      <c r="BP416" s="1" t="s">
        <v>6728</v>
      </c>
      <c r="BQ416" s="1" t="s">
        <v>1231</v>
      </c>
      <c r="BR416" s="1" t="s">
        <v>12571</v>
      </c>
      <c r="BS416" s="1" t="s">
        <v>1217</v>
      </c>
      <c r="BT416" s="1" t="s">
        <v>8974</v>
      </c>
    </row>
    <row r="417" spans="1:72" ht="13.5" customHeight="1">
      <c r="A417" s="2" t="str">
        <f t="shared" si="13"/>
        <v>1687_각북면_330</v>
      </c>
      <c r="B417" s="1">
        <v>1687</v>
      </c>
      <c r="C417" s="1" t="s">
        <v>11423</v>
      </c>
      <c r="D417" s="1" t="s">
        <v>11426</v>
      </c>
      <c r="E417" s="1">
        <v>416</v>
      </c>
      <c r="F417" s="1">
        <v>3</v>
      </c>
      <c r="G417" s="1" t="s">
        <v>11428</v>
      </c>
      <c r="H417" s="1" t="s">
        <v>11440</v>
      </c>
      <c r="I417" s="1">
        <v>1</v>
      </c>
      <c r="L417" s="1">
        <v>4</v>
      </c>
      <c r="M417" s="1" t="s">
        <v>12837</v>
      </c>
      <c r="N417" s="1" t="s">
        <v>12838</v>
      </c>
      <c r="S417" s="1" t="s">
        <v>49</v>
      </c>
      <c r="T417" s="1" t="s">
        <v>4842</v>
      </c>
      <c r="W417" s="1" t="s">
        <v>1232</v>
      </c>
      <c r="X417" s="1" t="s">
        <v>6995</v>
      </c>
      <c r="Y417" s="1" t="s">
        <v>140</v>
      </c>
      <c r="Z417" s="1" t="s">
        <v>7100</v>
      </c>
      <c r="AC417" s="1">
        <v>55</v>
      </c>
      <c r="AD417" s="1" t="s">
        <v>653</v>
      </c>
      <c r="AE417" s="1" t="s">
        <v>8780</v>
      </c>
      <c r="AJ417" s="1" t="s">
        <v>17</v>
      </c>
      <c r="AK417" s="1" t="s">
        <v>8918</v>
      </c>
      <c r="AL417" s="1" t="s">
        <v>1233</v>
      </c>
      <c r="AM417" s="1" t="s">
        <v>8935</v>
      </c>
      <c r="AT417" s="1" t="s">
        <v>44</v>
      </c>
      <c r="AU417" s="1" t="s">
        <v>6728</v>
      </c>
      <c r="AV417" s="1" t="s">
        <v>1234</v>
      </c>
      <c r="AW417" s="1" t="s">
        <v>9747</v>
      </c>
      <c r="BG417" s="1" t="s">
        <v>44</v>
      </c>
      <c r="BH417" s="1" t="s">
        <v>6728</v>
      </c>
      <c r="BI417" s="1" t="s">
        <v>1235</v>
      </c>
      <c r="BJ417" s="1" t="s">
        <v>10295</v>
      </c>
      <c r="BK417" s="1" t="s">
        <v>44</v>
      </c>
      <c r="BL417" s="1" t="s">
        <v>6728</v>
      </c>
      <c r="BM417" s="1" t="s">
        <v>1236</v>
      </c>
      <c r="BN417" s="1" t="s">
        <v>10728</v>
      </c>
      <c r="BO417" s="1" t="s">
        <v>1237</v>
      </c>
      <c r="BP417" s="1" t="s">
        <v>10761</v>
      </c>
      <c r="BQ417" s="1" t="s">
        <v>1238</v>
      </c>
      <c r="BR417" s="1" t="s">
        <v>12671</v>
      </c>
      <c r="BS417" s="1" t="s">
        <v>1239</v>
      </c>
      <c r="BT417" s="1" t="s">
        <v>11247</v>
      </c>
    </row>
    <row r="418" spans="1:72" ht="13.5" customHeight="1">
      <c r="A418" s="2" t="str">
        <f t="shared" si="13"/>
        <v>1687_각북면_330</v>
      </c>
      <c r="B418" s="1">
        <v>1687</v>
      </c>
      <c r="C418" s="1" t="s">
        <v>11423</v>
      </c>
      <c r="D418" s="1" t="s">
        <v>11426</v>
      </c>
      <c r="E418" s="1">
        <v>417</v>
      </c>
      <c r="F418" s="1">
        <v>3</v>
      </c>
      <c r="G418" s="1" t="s">
        <v>11428</v>
      </c>
      <c r="H418" s="1" t="s">
        <v>11440</v>
      </c>
      <c r="I418" s="1">
        <v>1</v>
      </c>
      <c r="L418" s="1">
        <v>4</v>
      </c>
      <c r="M418" s="1" t="s">
        <v>12837</v>
      </c>
      <c r="N418" s="1" t="s">
        <v>12838</v>
      </c>
      <c r="S418" s="1" t="s">
        <v>63</v>
      </c>
      <c r="T418" s="1" t="s">
        <v>6596</v>
      </c>
      <c r="Y418" s="1" t="s">
        <v>1240</v>
      </c>
      <c r="Z418" s="1" t="s">
        <v>7800</v>
      </c>
      <c r="AF418" s="1" t="s">
        <v>65</v>
      </c>
      <c r="AG418" s="1" t="s">
        <v>8805</v>
      </c>
      <c r="AH418" s="1" t="s">
        <v>1241</v>
      </c>
      <c r="AI418" s="1" t="s">
        <v>8904</v>
      </c>
    </row>
    <row r="419" spans="1:72" ht="13.5" customHeight="1">
      <c r="A419" s="2" t="str">
        <f t="shared" si="13"/>
        <v>1687_각북면_330</v>
      </c>
      <c r="B419" s="1">
        <v>1687</v>
      </c>
      <c r="C419" s="1" t="s">
        <v>11423</v>
      </c>
      <c r="D419" s="1" t="s">
        <v>11426</v>
      </c>
      <c r="E419" s="1">
        <v>418</v>
      </c>
      <c r="F419" s="1">
        <v>3</v>
      </c>
      <c r="G419" s="1" t="s">
        <v>11428</v>
      </c>
      <c r="H419" s="1" t="s">
        <v>11440</v>
      </c>
      <c r="I419" s="1">
        <v>1</v>
      </c>
      <c r="L419" s="1">
        <v>4</v>
      </c>
      <c r="M419" s="1" t="s">
        <v>12837</v>
      </c>
      <c r="N419" s="1" t="s">
        <v>12838</v>
      </c>
      <c r="S419" s="1" t="s">
        <v>67</v>
      </c>
      <c r="T419" s="1" t="s">
        <v>6597</v>
      </c>
      <c r="U419" s="1" t="s">
        <v>11638</v>
      </c>
      <c r="V419" s="1" t="s">
        <v>11639</v>
      </c>
      <c r="Y419" s="1" t="s">
        <v>11640</v>
      </c>
      <c r="Z419" s="1" t="s">
        <v>11641</v>
      </c>
      <c r="AC419" s="1">
        <v>33</v>
      </c>
      <c r="AD419" s="1" t="s">
        <v>353</v>
      </c>
      <c r="AE419" s="1" t="s">
        <v>8775</v>
      </c>
    </row>
    <row r="420" spans="1:72" ht="13.5" customHeight="1">
      <c r="A420" s="2" t="str">
        <f t="shared" si="13"/>
        <v>1687_각북면_330</v>
      </c>
      <c r="B420" s="1">
        <v>1687</v>
      </c>
      <c r="C420" s="1" t="s">
        <v>11423</v>
      </c>
      <c r="D420" s="1" t="s">
        <v>11426</v>
      </c>
      <c r="E420" s="1">
        <v>419</v>
      </c>
      <c r="F420" s="1">
        <v>3</v>
      </c>
      <c r="G420" s="1" t="s">
        <v>11428</v>
      </c>
      <c r="H420" s="1" t="s">
        <v>11440</v>
      </c>
      <c r="I420" s="1">
        <v>1</v>
      </c>
      <c r="L420" s="1">
        <v>4</v>
      </c>
      <c r="M420" s="1" t="s">
        <v>12837</v>
      </c>
      <c r="N420" s="1" t="s">
        <v>12838</v>
      </c>
      <c r="S420" s="1" t="s">
        <v>329</v>
      </c>
      <c r="T420" s="1" t="s">
        <v>6594</v>
      </c>
      <c r="W420" s="1" t="s">
        <v>167</v>
      </c>
      <c r="X420" s="1" t="s">
        <v>8644</v>
      </c>
      <c r="Y420" s="1" t="s">
        <v>140</v>
      </c>
      <c r="Z420" s="1" t="s">
        <v>7100</v>
      </c>
      <c r="AF420" s="1" t="s">
        <v>74</v>
      </c>
      <c r="AG420" s="1" t="s">
        <v>8800</v>
      </c>
    </row>
    <row r="421" spans="1:72" ht="13.5" customHeight="1">
      <c r="A421" s="2" t="str">
        <f t="shared" si="13"/>
        <v>1687_각북면_330</v>
      </c>
      <c r="B421" s="1">
        <v>1687</v>
      </c>
      <c r="C421" s="1" t="s">
        <v>11423</v>
      </c>
      <c r="D421" s="1" t="s">
        <v>11426</v>
      </c>
      <c r="E421" s="1">
        <v>420</v>
      </c>
      <c r="F421" s="1">
        <v>3</v>
      </c>
      <c r="G421" s="1" t="s">
        <v>11428</v>
      </c>
      <c r="H421" s="1" t="s">
        <v>11440</v>
      </c>
      <c r="I421" s="1">
        <v>1</v>
      </c>
      <c r="L421" s="1">
        <v>5</v>
      </c>
      <c r="M421" s="1" t="s">
        <v>12839</v>
      </c>
      <c r="N421" s="1" t="s">
        <v>12840</v>
      </c>
      <c r="T421" s="1" t="s">
        <v>11527</v>
      </c>
      <c r="U421" s="1" t="s">
        <v>1242</v>
      </c>
      <c r="V421" s="1" t="s">
        <v>6853</v>
      </c>
      <c r="W421" s="1" t="s">
        <v>843</v>
      </c>
      <c r="X421" s="1" t="s">
        <v>6988</v>
      </c>
      <c r="Y421" s="1" t="s">
        <v>1243</v>
      </c>
      <c r="Z421" s="1" t="s">
        <v>7062</v>
      </c>
      <c r="AC421" s="1">
        <v>49</v>
      </c>
      <c r="AD421" s="1" t="s">
        <v>372</v>
      </c>
      <c r="AE421" s="1" t="s">
        <v>8788</v>
      </c>
      <c r="AJ421" s="1" t="s">
        <v>17</v>
      </c>
      <c r="AK421" s="1" t="s">
        <v>8918</v>
      </c>
      <c r="AL421" s="1" t="s">
        <v>41</v>
      </c>
      <c r="AM421" s="1" t="s">
        <v>11911</v>
      </c>
      <c r="AT421" s="1" t="s">
        <v>424</v>
      </c>
      <c r="AU421" s="1" t="s">
        <v>9263</v>
      </c>
      <c r="AV421" s="1" t="s">
        <v>1228</v>
      </c>
      <c r="AW421" s="1" t="s">
        <v>9746</v>
      </c>
      <c r="BG421" s="1" t="s">
        <v>44</v>
      </c>
      <c r="BH421" s="1" t="s">
        <v>6728</v>
      </c>
      <c r="BI421" s="1" t="s">
        <v>1229</v>
      </c>
      <c r="BJ421" s="1" t="s">
        <v>10366</v>
      </c>
      <c r="BK421" s="1" t="s">
        <v>44</v>
      </c>
      <c r="BL421" s="1" t="s">
        <v>6728</v>
      </c>
      <c r="BM421" s="1" t="s">
        <v>1230</v>
      </c>
      <c r="BN421" s="1" t="s">
        <v>6986</v>
      </c>
      <c r="BO421" s="1" t="s">
        <v>44</v>
      </c>
      <c r="BP421" s="1" t="s">
        <v>6728</v>
      </c>
      <c r="BQ421" s="1" t="s">
        <v>1231</v>
      </c>
      <c r="BR421" s="1" t="s">
        <v>12571</v>
      </c>
      <c r="BS421" s="1" t="s">
        <v>1217</v>
      </c>
      <c r="BT421" s="1" t="s">
        <v>8974</v>
      </c>
    </row>
    <row r="422" spans="1:72" ht="13.5" customHeight="1">
      <c r="A422" s="2" t="str">
        <f t="shared" si="13"/>
        <v>1687_각북면_330</v>
      </c>
      <c r="B422" s="1">
        <v>1687</v>
      </c>
      <c r="C422" s="1" t="s">
        <v>11423</v>
      </c>
      <c r="D422" s="1" t="s">
        <v>11426</v>
      </c>
      <c r="E422" s="1">
        <v>421</v>
      </c>
      <c r="F422" s="1">
        <v>3</v>
      </c>
      <c r="G422" s="1" t="s">
        <v>11428</v>
      </c>
      <c r="H422" s="1" t="s">
        <v>11440</v>
      </c>
      <c r="I422" s="1">
        <v>1</v>
      </c>
      <c r="L422" s="1">
        <v>5</v>
      </c>
      <c r="M422" s="1" t="s">
        <v>12839</v>
      </c>
      <c r="N422" s="1" t="s">
        <v>12840</v>
      </c>
      <c r="S422" s="1" t="s">
        <v>49</v>
      </c>
      <c r="T422" s="1" t="s">
        <v>4842</v>
      </c>
      <c r="U422" s="1" t="s">
        <v>50</v>
      </c>
      <c r="V422" s="1" t="s">
        <v>11472</v>
      </c>
      <c r="W422" s="1" t="s">
        <v>1244</v>
      </c>
      <c r="X422" s="1" t="s">
        <v>6992</v>
      </c>
      <c r="Y422" s="1" t="s">
        <v>140</v>
      </c>
      <c r="Z422" s="1" t="s">
        <v>7100</v>
      </c>
      <c r="AC422" s="1">
        <v>46</v>
      </c>
      <c r="AD422" s="1" t="s">
        <v>550</v>
      </c>
      <c r="AE422" s="1" t="s">
        <v>8787</v>
      </c>
      <c r="AJ422" s="1" t="s">
        <v>17</v>
      </c>
      <c r="AK422" s="1" t="s">
        <v>8918</v>
      </c>
      <c r="AL422" s="1" t="s">
        <v>87</v>
      </c>
      <c r="AM422" s="1" t="s">
        <v>8880</v>
      </c>
      <c r="AT422" s="1" t="s">
        <v>82</v>
      </c>
      <c r="AU422" s="1" t="s">
        <v>9231</v>
      </c>
      <c r="AV422" s="1" t="s">
        <v>1245</v>
      </c>
      <c r="AW422" s="1" t="s">
        <v>9745</v>
      </c>
      <c r="BG422" s="1" t="s">
        <v>82</v>
      </c>
      <c r="BH422" s="1" t="s">
        <v>9231</v>
      </c>
      <c r="BI422" s="1" t="s">
        <v>1246</v>
      </c>
      <c r="BJ422" s="1" t="s">
        <v>9692</v>
      </c>
      <c r="BK422" s="1" t="s">
        <v>44</v>
      </c>
      <c r="BL422" s="1" t="s">
        <v>6728</v>
      </c>
      <c r="BM422" s="1" t="s">
        <v>1247</v>
      </c>
      <c r="BN422" s="1" t="s">
        <v>8274</v>
      </c>
      <c r="BO422" s="1" t="s">
        <v>82</v>
      </c>
      <c r="BP422" s="1" t="s">
        <v>9231</v>
      </c>
      <c r="BQ422" s="1" t="s">
        <v>1248</v>
      </c>
      <c r="BR422" s="1" t="s">
        <v>12642</v>
      </c>
      <c r="BS422" s="1" t="s">
        <v>87</v>
      </c>
      <c r="BT422" s="1" t="s">
        <v>8880</v>
      </c>
    </row>
    <row r="423" spans="1:72" ht="13.5" customHeight="1">
      <c r="A423" s="2" t="str">
        <f t="shared" si="13"/>
        <v>1687_각북면_330</v>
      </c>
      <c r="B423" s="1">
        <v>1687</v>
      </c>
      <c r="C423" s="1" t="s">
        <v>11423</v>
      </c>
      <c r="D423" s="1" t="s">
        <v>11426</v>
      </c>
      <c r="E423" s="1">
        <v>422</v>
      </c>
      <c r="F423" s="1">
        <v>3</v>
      </c>
      <c r="G423" s="1" t="s">
        <v>11428</v>
      </c>
      <c r="H423" s="1" t="s">
        <v>11440</v>
      </c>
      <c r="I423" s="1">
        <v>1</v>
      </c>
      <c r="L423" s="1">
        <v>5</v>
      </c>
      <c r="M423" s="1" t="s">
        <v>12839</v>
      </c>
      <c r="N423" s="1" t="s">
        <v>12840</v>
      </c>
      <c r="S423" s="1" t="s">
        <v>72</v>
      </c>
      <c r="T423" s="1" t="s">
        <v>6595</v>
      </c>
      <c r="U423" s="1" t="s">
        <v>468</v>
      </c>
      <c r="V423" s="1" t="s">
        <v>6715</v>
      </c>
      <c r="Y423" s="1" t="s">
        <v>1249</v>
      </c>
      <c r="Z423" s="1" t="s">
        <v>8594</v>
      </c>
      <c r="AG423" s="1" t="s">
        <v>12738</v>
      </c>
    </row>
    <row r="424" spans="1:72" ht="13.5" customHeight="1">
      <c r="A424" s="2" t="str">
        <f t="shared" si="13"/>
        <v>1687_각북면_330</v>
      </c>
      <c r="B424" s="1">
        <v>1687</v>
      </c>
      <c r="C424" s="1" t="s">
        <v>11423</v>
      </c>
      <c r="D424" s="1" t="s">
        <v>11426</v>
      </c>
      <c r="E424" s="1">
        <v>423</v>
      </c>
      <c r="F424" s="1">
        <v>3</v>
      </c>
      <c r="G424" s="1" t="s">
        <v>11428</v>
      </c>
      <c r="H424" s="1" t="s">
        <v>11440</v>
      </c>
      <c r="I424" s="1">
        <v>1</v>
      </c>
      <c r="L424" s="1">
        <v>5</v>
      </c>
      <c r="M424" s="1" t="s">
        <v>12839</v>
      </c>
      <c r="N424" s="1" t="s">
        <v>12840</v>
      </c>
      <c r="S424" s="1" t="s">
        <v>329</v>
      </c>
      <c r="T424" s="1" t="s">
        <v>6594</v>
      </c>
      <c r="W424" s="1" t="s">
        <v>1250</v>
      </c>
      <c r="X424" s="1" t="s">
        <v>6991</v>
      </c>
      <c r="Y424" s="1" t="s">
        <v>140</v>
      </c>
      <c r="Z424" s="1" t="s">
        <v>7100</v>
      </c>
      <c r="AF424" s="1" t="s">
        <v>1251</v>
      </c>
      <c r="AG424" s="1" t="s">
        <v>11871</v>
      </c>
    </row>
    <row r="425" spans="1:72" ht="13.5" customHeight="1">
      <c r="A425" s="2" t="str">
        <f t="shared" si="13"/>
        <v>1687_각북면_330</v>
      </c>
      <c r="B425" s="1">
        <v>1687</v>
      </c>
      <c r="C425" s="1" t="s">
        <v>11423</v>
      </c>
      <c r="D425" s="1" t="s">
        <v>11426</v>
      </c>
      <c r="E425" s="1">
        <v>424</v>
      </c>
      <c r="F425" s="1">
        <v>3</v>
      </c>
      <c r="G425" s="1" t="s">
        <v>11428</v>
      </c>
      <c r="H425" s="1" t="s">
        <v>11440</v>
      </c>
      <c r="I425" s="1">
        <v>1</v>
      </c>
      <c r="L425" s="1">
        <v>5</v>
      </c>
      <c r="M425" s="1" t="s">
        <v>12839</v>
      </c>
      <c r="N425" s="1" t="s">
        <v>12840</v>
      </c>
      <c r="S425" s="1" t="s">
        <v>63</v>
      </c>
      <c r="T425" s="1" t="s">
        <v>6596</v>
      </c>
      <c r="Y425" s="1" t="s">
        <v>1252</v>
      </c>
      <c r="Z425" s="1" t="s">
        <v>8603</v>
      </c>
      <c r="AG425" s="1" t="s">
        <v>12739</v>
      </c>
    </row>
    <row r="426" spans="1:72" ht="13.5" customHeight="1">
      <c r="A426" s="2" t="str">
        <f t="shared" si="13"/>
        <v>1687_각북면_330</v>
      </c>
      <c r="B426" s="1">
        <v>1687</v>
      </c>
      <c r="C426" s="1" t="s">
        <v>11423</v>
      </c>
      <c r="D426" s="1" t="s">
        <v>11426</v>
      </c>
      <c r="E426" s="1">
        <v>425</v>
      </c>
      <c r="F426" s="1">
        <v>3</v>
      </c>
      <c r="G426" s="1" t="s">
        <v>11428</v>
      </c>
      <c r="H426" s="1" t="s">
        <v>11440</v>
      </c>
      <c r="I426" s="1">
        <v>1</v>
      </c>
      <c r="L426" s="1">
        <v>5</v>
      </c>
      <c r="M426" s="1" t="s">
        <v>12839</v>
      </c>
      <c r="N426" s="1" t="s">
        <v>12840</v>
      </c>
      <c r="S426" s="1" t="s">
        <v>63</v>
      </c>
      <c r="T426" s="1" t="s">
        <v>6596</v>
      </c>
      <c r="Y426" s="1" t="s">
        <v>612</v>
      </c>
      <c r="Z426" s="1" t="s">
        <v>7384</v>
      </c>
      <c r="AF426" s="1" t="s">
        <v>74</v>
      </c>
      <c r="AG426" s="1" t="s">
        <v>8800</v>
      </c>
    </row>
    <row r="427" spans="1:72" ht="13.5" customHeight="1">
      <c r="A427" s="2" t="str">
        <f t="shared" si="13"/>
        <v>1687_각북면_330</v>
      </c>
      <c r="B427" s="1">
        <v>1687</v>
      </c>
      <c r="C427" s="1" t="s">
        <v>11423</v>
      </c>
      <c r="D427" s="1" t="s">
        <v>11426</v>
      </c>
      <c r="E427" s="1">
        <v>426</v>
      </c>
      <c r="F427" s="1">
        <v>3</v>
      </c>
      <c r="G427" s="1" t="s">
        <v>11428</v>
      </c>
      <c r="H427" s="1" t="s">
        <v>11440</v>
      </c>
      <c r="I427" s="1">
        <v>2</v>
      </c>
      <c r="J427" s="1" t="s">
        <v>1253</v>
      </c>
      <c r="K427" s="1" t="s">
        <v>6566</v>
      </c>
      <c r="L427" s="1">
        <v>1</v>
      </c>
      <c r="M427" s="1" t="s">
        <v>1255</v>
      </c>
      <c r="N427" s="1" t="s">
        <v>7524</v>
      </c>
      <c r="T427" s="1" t="s">
        <v>11527</v>
      </c>
      <c r="U427" s="1" t="s">
        <v>1254</v>
      </c>
      <c r="V427" s="1" t="s">
        <v>6874</v>
      </c>
      <c r="Y427" s="1" t="s">
        <v>1255</v>
      </c>
      <c r="Z427" s="1" t="s">
        <v>7524</v>
      </c>
      <c r="AC427" s="1">
        <v>42</v>
      </c>
      <c r="AD427" s="1" t="s">
        <v>618</v>
      </c>
      <c r="AE427" s="1" t="s">
        <v>8771</v>
      </c>
      <c r="AJ427" s="1" t="s">
        <v>17</v>
      </c>
      <c r="AK427" s="1" t="s">
        <v>8918</v>
      </c>
      <c r="AL427" s="1" t="s">
        <v>53</v>
      </c>
      <c r="AM427" s="1" t="s">
        <v>8954</v>
      </c>
      <c r="AT427" s="1" t="s">
        <v>44</v>
      </c>
      <c r="AU427" s="1" t="s">
        <v>6728</v>
      </c>
      <c r="AV427" s="1" t="s">
        <v>1256</v>
      </c>
      <c r="AW427" s="1" t="s">
        <v>9744</v>
      </c>
      <c r="BG427" s="1" t="s">
        <v>759</v>
      </c>
      <c r="BH427" s="1" t="s">
        <v>9026</v>
      </c>
      <c r="BI427" s="1" t="s">
        <v>1257</v>
      </c>
      <c r="BJ427" s="1" t="s">
        <v>7242</v>
      </c>
      <c r="BK427" s="1" t="s">
        <v>803</v>
      </c>
      <c r="BL427" s="1" t="s">
        <v>10036</v>
      </c>
      <c r="BM427" s="1" t="s">
        <v>1258</v>
      </c>
      <c r="BN427" s="1" t="s">
        <v>10515</v>
      </c>
      <c r="BO427" s="1" t="s">
        <v>373</v>
      </c>
      <c r="BP427" s="1" t="s">
        <v>6687</v>
      </c>
      <c r="BQ427" s="1" t="s">
        <v>1259</v>
      </c>
      <c r="BR427" s="1" t="s">
        <v>11189</v>
      </c>
      <c r="BS427" s="1" t="s">
        <v>227</v>
      </c>
      <c r="BT427" s="1" t="s">
        <v>8859</v>
      </c>
    </row>
    <row r="428" spans="1:72" ht="13.5" customHeight="1">
      <c r="A428" s="2" t="str">
        <f t="shared" si="13"/>
        <v>1687_각북면_330</v>
      </c>
      <c r="B428" s="1">
        <v>1687</v>
      </c>
      <c r="C428" s="1" t="s">
        <v>11423</v>
      </c>
      <c r="D428" s="1" t="s">
        <v>11426</v>
      </c>
      <c r="E428" s="1">
        <v>427</v>
      </c>
      <c r="F428" s="1">
        <v>3</v>
      </c>
      <c r="G428" s="1" t="s">
        <v>11428</v>
      </c>
      <c r="H428" s="1" t="s">
        <v>11440</v>
      </c>
      <c r="I428" s="1">
        <v>2</v>
      </c>
      <c r="L428" s="1">
        <v>1</v>
      </c>
      <c r="M428" s="1" t="s">
        <v>1255</v>
      </c>
      <c r="N428" s="1" t="s">
        <v>7524</v>
      </c>
      <c r="S428" s="1" t="s">
        <v>49</v>
      </c>
      <c r="T428" s="1" t="s">
        <v>4842</v>
      </c>
      <c r="U428" s="1" t="s">
        <v>50</v>
      </c>
      <c r="V428" s="1" t="s">
        <v>11472</v>
      </c>
      <c r="W428" s="1" t="s">
        <v>51</v>
      </c>
      <c r="X428" s="1" t="s">
        <v>6986</v>
      </c>
      <c r="Y428" s="1" t="s">
        <v>1260</v>
      </c>
      <c r="Z428" s="1" t="s">
        <v>7556</v>
      </c>
      <c r="AC428" s="1">
        <v>42</v>
      </c>
      <c r="AD428" s="1" t="s">
        <v>618</v>
      </c>
      <c r="AE428" s="1" t="s">
        <v>8771</v>
      </c>
      <c r="AJ428" s="1" t="s">
        <v>17</v>
      </c>
      <c r="AK428" s="1" t="s">
        <v>8918</v>
      </c>
      <c r="AL428" s="1" t="s">
        <v>53</v>
      </c>
      <c r="AM428" s="1" t="s">
        <v>8954</v>
      </c>
      <c r="AT428" s="1" t="s">
        <v>44</v>
      </c>
      <c r="AU428" s="1" t="s">
        <v>6728</v>
      </c>
      <c r="AV428" s="1" t="s">
        <v>430</v>
      </c>
      <c r="AW428" s="1" t="s">
        <v>7102</v>
      </c>
      <c r="BG428" s="1" t="s">
        <v>44</v>
      </c>
      <c r="BH428" s="1" t="s">
        <v>6728</v>
      </c>
      <c r="BI428" s="1" t="s">
        <v>55</v>
      </c>
      <c r="BJ428" s="1" t="s">
        <v>7120</v>
      </c>
      <c r="BK428" s="1" t="s">
        <v>44</v>
      </c>
      <c r="BL428" s="1" t="s">
        <v>6728</v>
      </c>
      <c r="BM428" s="1" t="s">
        <v>590</v>
      </c>
      <c r="BN428" s="1" t="s">
        <v>7306</v>
      </c>
      <c r="BO428" s="1" t="s">
        <v>44</v>
      </c>
      <c r="BP428" s="1" t="s">
        <v>6728</v>
      </c>
      <c r="BQ428" s="1" t="s">
        <v>1261</v>
      </c>
      <c r="BR428" s="1" t="s">
        <v>8843</v>
      </c>
      <c r="BS428" s="1" t="s">
        <v>554</v>
      </c>
      <c r="BT428" s="1" t="s">
        <v>11931</v>
      </c>
    </row>
    <row r="429" spans="1:72" ht="13.5" customHeight="1">
      <c r="A429" s="2" t="str">
        <f t="shared" si="13"/>
        <v>1687_각북면_330</v>
      </c>
      <c r="B429" s="1">
        <v>1687</v>
      </c>
      <c r="C429" s="1" t="s">
        <v>11423</v>
      </c>
      <c r="D429" s="1" t="s">
        <v>11426</v>
      </c>
      <c r="E429" s="1">
        <v>428</v>
      </c>
      <c r="F429" s="1">
        <v>3</v>
      </c>
      <c r="G429" s="1" t="s">
        <v>11428</v>
      </c>
      <c r="H429" s="1" t="s">
        <v>11440</v>
      </c>
      <c r="I429" s="1">
        <v>2</v>
      </c>
      <c r="L429" s="1">
        <v>1</v>
      </c>
      <c r="M429" s="1" t="s">
        <v>1255</v>
      </c>
      <c r="N429" s="1" t="s">
        <v>7524</v>
      </c>
      <c r="S429" s="1" t="s">
        <v>67</v>
      </c>
      <c r="T429" s="1" t="s">
        <v>6597</v>
      </c>
      <c r="U429" s="1" t="s">
        <v>1254</v>
      </c>
      <c r="V429" s="1" t="s">
        <v>6874</v>
      </c>
      <c r="Y429" s="1" t="s">
        <v>1262</v>
      </c>
      <c r="Z429" s="1" t="s">
        <v>8602</v>
      </c>
      <c r="AC429" s="1">
        <v>8</v>
      </c>
      <c r="AD429" s="1" t="s">
        <v>503</v>
      </c>
      <c r="AE429" s="1" t="s">
        <v>8136</v>
      </c>
    </row>
    <row r="430" spans="1:72" ht="13.5" customHeight="1">
      <c r="A430" s="2" t="str">
        <f t="shared" si="13"/>
        <v>1687_각북면_330</v>
      </c>
      <c r="B430" s="1">
        <v>1687</v>
      </c>
      <c r="C430" s="1" t="s">
        <v>11423</v>
      </c>
      <c r="D430" s="1" t="s">
        <v>11426</v>
      </c>
      <c r="E430" s="1">
        <v>429</v>
      </c>
      <c r="F430" s="1">
        <v>3</v>
      </c>
      <c r="G430" s="1" t="s">
        <v>11428</v>
      </c>
      <c r="H430" s="1" t="s">
        <v>11440</v>
      </c>
      <c r="I430" s="1">
        <v>2</v>
      </c>
      <c r="L430" s="1">
        <v>1</v>
      </c>
      <c r="M430" s="1" t="s">
        <v>1255</v>
      </c>
      <c r="N430" s="1" t="s">
        <v>7524</v>
      </c>
      <c r="S430" s="1" t="s">
        <v>519</v>
      </c>
      <c r="T430" s="1" t="s">
        <v>6656</v>
      </c>
      <c r="U430" s="1" t="s">
        <v>1263</v>
      </c>
      <c r="V430" s="1" t="s">
        <v>11534</v>
      </c>
      <c r="Y430" s="1" t="s">
        <v>282</v>
      </c>
      <c r="Z430" s="1" t="s">
        <v>7238</v>
      </c>
      <c r="AC430" s="1">
        <v>21</v>
      </c>
      <c r="AD430" s="1" t="s">
        <v>264</v>
      </c>
      <c r="AE430" s="1" t="s">
        <v>8750</v>
      </c>
      <c r="AF430" s="1" t="s">
        <v>156</v>
      </c>
      <c r="AG430" s="1" t="s">
        <v>8798</v>
      </c>
    </row>
    <row r="431" spans="1:72" ht="13.5" customHeight="1">
      <c r="A431" s="2" t="str">
        <f t="shared" si="13"/>
        <v>1687_각북면_330</v>
      </c>
      <c r="B431" s="1">
        <v>1687</v>
      </c>
      <c r="C431" s="1" t="s">
        <v>11423</v>
      </c>
      <c r="D431" s="1" t="s">
        <v>11426</v>
      </c>
      <c r="E431" s="1">
        <v>430</v>
      </c>
      <c r="F431" s="1">
        <v>3</v>
      </c>
      <c r="G431" s="1" t="s">
        <v>11428</v>
      </c>
      <c r="H431" s="1" t="s">
        <v>11440</v>
      </c>
      <c r="I431" s="1">
        <v>2</v>
      </c>
      <c r="L431" s="1">
        <v>2</v>
      </c>
      <c r="M431" s="1" t="s">
        <v>366</v>
      </c>
      <c r="N431" s="1" t="s">
        <v>7502</v>
      </c>
      <c r="T431" s="1" t="s">
        <v>11527</v>
      </c>
      <c r="U431" s="1" t="s">
        <v>591</v>
      </c>
      <c r="V431" s="1" t="s">
        <v>6858</v>
      </c>
      <c r="Y431" s="1" t="s">
        <v>366</v>
      </c>
      <c r="Z431" s="1" t="s">
        <v>7502</v>
      </c>
      <c r="AC431" s="1">
        <v>48</v>
      </c>
      <c r="AD431" s="1" t="s">
        <v>351</v>
      </c>
      <c r="AE431" s="1" t="s">
        <v>7146</v>
      </c>
      <c r="AJ431" s="1" t="s">
        <v>17</v>
      </c>
      <c r="AK431" s="1" t="s">
        <v>8918</v>
      </c>
      <c r="AL431" s="1" t="s">
        <v>41</v>
      </c>
      <c r="AM431" s="1" t="s">
        <v>11911</v>
      </c>
      <c r="AN431" s="1" t="s">
        <v>118</v>
      </c>
      <c r="AO431" s="1" t="s">
        <v>8999</v>
      </c>
      <c r="AP431" s="1" t="s">
        <v>119</v>
      </c>
      <c r="AQ431" s="1" t="s">
        <v>6694</v>
      </c>
      <c r="AR431" s="1" t="s">
        <v>1264</v>
      </c>
      <c r="AS431" s="1" t="s">
        <v>12042</v>
      </c>
      <c r="AT431" s="1" t="s">
        <v>186</v>
      </c>
      <c r="AU431" s="1" t="s">
        <v>12111</v>
      </c>
      <c r="AV431" s="1" t="s">
        <v>232</v>
      </c>
      <c r="AW431" s="1" t="s">
        <v>7400</v>
      </c>
      <c r="BB431" s="1" t="s">
        <v>171</v>
      </c>
      <c r="BC431" s="1" t="s">
        <v>6676</v>
      </c>
      <c r="BD431" s="1" t="s">
        <v>912</v>
      </c>
      <c r="BE431" s="1" t="s">
        <v>7071</v>
      </c>
      <c r="BG431" s="1" t="s">
        <v>121</v>
      </c>
      <c r="BH431" s="1" t="s">
        <v>6667</v>
      </c>
      <c r="BI431" s="1" t="s">
        <v>172</v>
      </c>
      <c r="BJ431" s="1" t="s">
        <v>9016</v>
      </c>
      <c r="BK431" s="1" t="s">
        <v>121</v>
      </c>
      <c r="BL431" s="1" t="s">
        <v>6667</v>
      </c>
      <c r="BM431" s="1" t="s">
        <v>1265</v>
      </c>
      <c r="BN431" s="1" t="s">
        <v>10208</v>
      </c>
      <c r="BO431" s="1" t="s">
        <v>121</v>
      </c>
      <c r="BP431" s="1" t="s">
        <v>6667</v>
      </c>
      <c r="BQ431" s="1" t="s">
        <v>1266</v>
      </c>
      <c r="BR431" s="1" t="s">
        <v>11188</v>
      </c>
      <c r="BS431" s="1" t="s">
        <v>729</v>
      </c>
      <c r="BT431" s="1" t="s">
        <v>8886</v>
      </c>
    </row>
    <row r="432" spans="1:72" ht="13.5" customHeight="1">
      <c r="A432" s="2" t="str">
        <f t="shared" si="13"/>
        <v>1687_각북면_330</v>
      </c>
      <c r="B432" s="1">
        <v>1687</v>
      </c>
      <c r="C432" s="1" t="s">
        <v>11423</v>
      </c>
      <c r="D432" s="1" t="s">
        <v>11426</v>
      </c>
      <c r="E432" s="1">
        <v>431</v>
      </c>
      <c r="F432" s="1">
        <v>3</v>
      </c>
      <c r="G432" s="1" t="s">
        <v>11428</v>
      </c>
      <c r="H432" s="1" t="s">
        <v>11440</v>
      </c>
      <c r="I432" s="1">
        <v>2</v>
      </c>
      <c r="L432" s="1">
        <v>2</v>
      </c>
      <c r="M432" s="1" t="s">
        <v>366</v>
      </c>
      <c r="N432" s="1" t="s">
        <v>7502</v>
      </c>
      <c r="S432" s="1" t="s">
        <v>49</v>
      </c>
      <c r="T432" s="1" t="s">
        <v>4842</v>
      </c>
      <c r="U432" s="1" t="s">
        <v>50</v>
      </c>
      <c r="V432" s="1" t="s">
        <v>11472</v>
      </c>
      <c r="W432" s="1" t="s">
        <v>51</v>
      </c>
      <c r="X432" s="1" t="s">
        <v>6986</v>
      </c>
      <c r="Y432" s="1" t="s">
        <v>6365</v>
      </c>
      <c r="Z432" s="1" t="s">
        <v>8310</v>
      </c>
      <c r="AC432" s="1">
        <v>48</v>
      </c>
      <c r="AD432" s="1" t="s">
        <v>351</v>
      </c>
      <c r="AE432" s="1" t="s">
        <v>7146</v>
      </c>
      <c r="AJ432" s="1" t="s">
        <v>17</v>
      </c>
      <c r="AK432" s="1" t="s">
        <v>8918</v>
      </c>
      <c r="AL432" s="1" t="s">
        <v>53</v>
      </c>
      <c r="AM432" s="1" t="s">
        <v>8954</v>
      </c>
      <c r="AT432" s="1" t="s">
        <v>373</v>
      </c>
      <c r="AU432" s="1" t="s">
        <v>6687</v>
      </c>
      <c r="AV432" s="1" t="s">
        <v>1256</v>
      </c>
      <c r="AW432" s="1" t="s">
        <v>9744</v>
      </c>
      <c r="BG432" s="1" t="s">
        <v>759</v>
      </c>
      <c r="BH432" s="1" t="s">
        <v>9026</v>
      </c>
      <c r="BI432" s="1" t="s">
        <v>1257</v>
      </c>
      <c r="BJ432" s="1" t="s">
        <v>7242</v>
      </c>
      <c r="BK432" s="1" t="s">
        <v>1267</v>
      </c>
      <c r="BL432" s="1" t="s">
        <v>9228</v>
      </c>
      <c r="BM432" s="1" t="s">
        <v>1258</v>
      </c>
      <c r="BN432" s="1" t="s">
        <v>10515</v>
      </c>
      <c r="BO432" s="1" t="s">
        <v>373</v>
      </c>
      <c r="BP432" s="1" t="s">
        <v>6687</v>
      </c>
      <c r="BQ432" s="1" t="s">
        <v>1259</v>
      </c>
      <c r="BR432" s="1" t="s">
        <v>11189</v>
      </c>
      <c r="BS432" s="1" t="s">
        <v>227</v>
      </c>
      <c r="BT432" s="1" t="s">
        <v>8859</v>
      </c>
    </row>
    <row r="433" spans="1:72" ht="13.5" customHeight="1">
      <c r="A433" s="2" t="str">
        <f t="shared" si="13"/>
        <v>1687_각북면_330</v>
      </c>
      <c r="B433" s="1">
        <v>1687</v>
      </c>
      <c r="C433" s="1" t="s">
        <v>11423</v>
      </c>
      <c r="D433" s="1" t="s">
        <v>11426</v>
      </c>
      <c r="E433" s="1">
        <v>432</v>
      </c>
      <c r="F433" s="1">
        <v>3</v>
      </c>
      <c r="G433" s="1" t="s">
        <v>11428</v>
      </c>
      <c r="H433" s="1" t="s">
        <v>11440</v>
      </c>
      <c r="I433" s="1">
        <v>2</v>
      </c>
      <c r="L433" s="1">
        <v>2</v>
      </c>
      <c r="M433" s="1" t="s">
        <v>366</v>
      </c>
      <c r="N433" s="1" t="s">
        <v>7502</v>
      </c>
      <c r="S433" s="1" t="s">
        <v>67</v>
      </c>
      <c r="T433" s="1" t="s">
        <v>6597</v>
      </c>
      <c r="U433" s="1" t="s">
        <v>591</v>
      </c>
      <c r="V433" s="1" t="s">
        <v>6858</v>
      </c>
      <c r="Y433" s="1" t="s">
        <v>1268</v>
      </c>
      <c r="Z433" s="1" t="s">
        <v>7890</v>
      </c>
      <c r="AC433" s="1">
        <v>25</v>
      </c>
      <c r="AD433" s="1" t="s">
        <v>529</v>
      </c>
      <c r="AE433" s="1" t="s">
        <v>8769</v>
      </c>
      <c r="AF433" s="1" t="s">
        <v>156</v>
      </c>
      <c r="AG433" s="1" t="s">
        <v>8798</v>
      </c>
    </row>
    <row r="434" spans="1:72" ht="13.5" customHeight="1">
      <c r="A434" s="2" t="str">
        <f t="shared" si="13"/>
        <v>1687_각북면_330</v>
      </c>
      <c r="B434" s="1">
        <v>1687</v>
      </c>
      <c r="C434" s="1" t="s">
        <v>11423</v>
      </c>
      <c r="D434" s="1" t="s">
        <v>11426</v>
      </c>
      <c r="E434" s="1">
        <v>433</v>
      </c>
      <c r="F434" s="1">
        <v>3</v>
      </c>
      <c r="G434" s="1" t="s">
        <v>11428</v>
      </c>
      <c r="H434" s="1" t="s">
        <v>11440</v>
      </c>
      <c r="I434" s="1">
        <v>2</v>
      </c>
      <c r="L434" s="1">
        <v>3</v>
      </c>
      <c r="M434" s="1" t="s">
        <v>1269</v>
      </c>
      <c r="N434" s="1" t="s">
        <v>7366</v>
      </c>
      <c r="T434" s="1" t="s">
        <v>11527</v>
      </c>
      <c r="U434" s="1" t="s">
        <v>591</v>
      </c>
      <c r="V434" s="1" t="s">
        <v>6858</v>
      </c>
      <c r="Y434" s="1" t="s">
        <v>1269</v>
      </c>
      <c r="Z434" s="1" t="s">
        <v>7366</v>
      </c>
      <c r="AC434" s="1">
        <v>52</v>
      </c>
      <c r="AD434" s="1" t="s">
        <v>230</v>
      </c>
      <c r="AE434" s="1" t="s">
        <v>8790</v>
      </c>
      <c r="AJ434" s="1" t="s">
        <v>17</v>
      </c>
      <c r="AK434" s="1" t="s">
        <v>8918</v>
      </c>
      <c r="AL434" s="1" t="s">
        <v>41</v>
      </c>
      <c r="AM434" s="1" t="s">
        <v>11911</v>
      </c>
      <c r="AN434" s="1" t="s">
        <v>118</v>
      </c>
      <c r="AO434" s="1" t="s">
        <v>8999</v>
      </c>
      <c r="AP434" s="1" t="s">
        <v>119</v>
      </c>
      <c r="AQ434" s="1" t="s">
        <v>6694</v>
      </c>
      <c r="AR434" s="1" t="s">
        <v>1264</v>
      </c>
      <c r="AS434" s="1" t="s">
        <v>12042</v>
      </c>
      <c r="AT434" s="1" t="s">
        <v>186</v>
      </c>
      <c r="AU434" s="1" t="s">
        <v>12111</v>
      </c>
      <c r="AV434" s="1" t="s">
        <v>232</v>
      </c>
      <c r="AW434" s="1" t="s">
        <v>7400</v>
      </c>
      <c r="BB434" s="1" t="s">
        <v>171</v>
      </c>
      <c r="BC434" s="1" t="s">
        <v>6676</v>
      </c>
      <c r="BD434" s="1" t="s">
        <v>912</v>
      </c>
      <c r="BE434" s="1" t="s">
        <v>7071</v>
      </c>
      <c r="BG434" s="1" t="s">
        <v>121</v>
      </c>
      <c r="BH434" s="1" t="s">
        <v>6667</v>
      </c>
      <c r="BI434" s="1" t="s">
        <v>172</v>
      </c>
      <c r="BJ434" s="1" t="s">
        <v>9016</v>
      </c>
      <c r="BK434" s="1" t="s">
        <v>121</v>
      </c>
      <c r="BL434" s="1" t="s">
        <v>6667</v>
      </c>
      <c r="BM434" s="1" t="s">
        <v>1265</v>
      </c>
      <c r="BN434" s="1" t="s">
        <v>10208</v>
      </c>
      <c r="BO434" s="1" t="s">
        <v>121</v>
      </c>
      <c r="BP434" s="1" t="s">
        <v>6667</v>
      </c>
      <c r="BQ434" s="1" t="s">
        <v>1266</v>
      </c>
      <c r="BR434" s="1" t="s">
        <v>11188</v>
      </c>
      <c r="BS434" s="1" t="s">
        <v>729</v>
      </c>
      <c r="BT434" s="1" t="s">
        <v>8886</v>
      </c>
    </row>
    <row r="435" spans="1:72" ht="13.5" customHeight="1">
      <c r="A435" s="2" t="str">
        <f t="shared" si="13"/>
        <v>1687_각북면_330</v>
      </c>
      <c r="B435" s="1">
        <v>1687</v>
      </c>
      <c r="C435" s="1" t="s">
        <v>11423</v>
      </c>
      <c r="D435" s="1" t="s">
        <v>11426</v>
      </c>
      <c r="E435" s="1">
        <v>434</v>
      </c>
      <c r="F435" s="1">
        <v>3</v>
      </c>
      <c r="G435" s="1" t="s">
        <v>11428</v>
      </c>
      <c r="H435" s="1" t="s">
        <v>11440</v>
      </c>
      <c r="I435" s="1">
        <v>2</v>
      </c>
      <c r="L435" s="1">
        <v>3</v>
      </c>
      <c r="M435" s="1" t="s">
        <v>1269</v>
      </c>
      <c r="N435" s="1" t="s">
        <v>7366</v>
      </c>
      <c r="S435" s="1" t="s">
        <v>49</v>
      </c>
      <c r="T435" s="1" t="s">
        <v>4842</v>
      </c>
      <c r="U435" s="1" t="s">
        <v>115</v>
      </c>
      <c r="V435" s="1" t="s">
        <v>6665</v>
      </c>
      <c r="Y435" s="1" t="s">
        <v>1270</v>
      </c>
      <c r="Z435" s="1" t="s">
        <v>7789</v>
      </c>
      <c r="AC435" s="1">
        <v>54</v>
      </c>
      <c r="AD435" s="1" t="s">
        <v>80</v>
      </c>
      <c r="AE435" s="1" t="s">
        <v>8749</v>
      </c>
      <c r="AJ435" s="1" t="s">
        <v>17</v>
      </c>
      <c r="AK435" s="1" t="s">
        <v>8918</v>
      </c>
      <c r="AL435" s="1" t="s">
        <v>199</v>
      </c>
      <c r="AM435" s="1" t="s">
        <v>8930</v>
      </c>
      <c r="AN435" s="1" t="s">
        <v>1129</v>
      </c>
      <c r="AO435" s="1" t="s">
        <v>9002</v>
      </c>
      <c r="AR435" s="1" t="s">
        <v>1271</v>
      </c>
      <c r="AS435" s="1" t="s">
        <v>9202</v>
      </c>
      <c r="AT435" s="1" t="s">
        <v>121</v>
      </c>
      <c r="AU435" s="1" t="s">
        <v>6667</v>
      </c>
      <c r="AV435" s="1" t="s">
        <v>184</v>
      </c>
      <c r="AW435" s="1" t="s">
        <v>7296</v>
      </c>
      <c r="BB435" s="1" t="s">
        <v>171</v>
      </c>
      <c r="BC435" s="1" t="s">
        <v>6676</v>
      </c>
      <c r="BD435" s="1" t="s">
        <v>1272</v>
      </c>
      <c r="BE435" s="1" t="s">
        <v>9969</v>
      </c>
      <c r="BG435" s="1" t="s">
        <v>186</v>
      </c>
      <c r="BH435" s="1" t="s">
        <v>12273</v>
      </c>
      <c r="BI435" s="1" t="s">
        <v>876</v>
      </c>
      <c r="BJ435" s="1" t="s">
        <v>8640</v>
      </c>
      <c r="BK435" s="1" t="s">
        <v>121</v>
      </c>
      <c r="BL435" s="1" t="s">
        <v>6667</v>
      </c>
      <c r="BM435" s="1" t="s">
        <v>1273</v>
      </c>
      <c r="BN435" s="1" t="s">
        <v>9286</v>
      </c>
      <c r="BO435" s="1" t="s">
        <v>121</v>
      </c>
      <c r="BP435" s="1" t="s">
        <v>6667</v>
      </c>
      <c r="BQ435" s="1" t="s">
        <v>1274</v>
      </c>
      <c r="BR435" s="1" t="s">
        <v>7770</v>
      </c>
      <c r="BS435" s="1" t="s">
        <v>41</v>
      </c>
      <c r="BT435" s="1" t="s">
        <v>11911</v>
      </c>
    </row>
    <row r="436" spans="1:72" ht="13.5" customHeight="1">
      <c r="A436" s="2" t="str">
        <f t="shared" si="13"/>
        <v>1687_각북면_330</v>
      </c>
      <c r="B436" s="1">
        <v>1687</v>
      </c>
      <c r="C436" s="1" t="s">
        <v>11423</v>
      </c>
      <c r="D436" s="1" t="s">
        <v>11426</v>
      </c>
      <c r="E436" s="1">
        <v>435</v>
      </c>
      <c r="F436" s="1">
        <v>3</v>
      </c>
      <c r="G436" s="1" t="s">
        <v>11428</v>
      </c>
      <c r="H436" s="1" t="s">
        <v>11440</v>
      </c>
      <c r="I436" s="1">
        <v>2</v>
      </c>
      <c r="L436" s="1">
        <v>3</v>
      </c>
      <c r="M436" s="1" t="s">
        <v>1269</v>
      </c>
      <c r="N436" s="1" t="s">
        <v>7366</v>
      </c>
      <c r="S436" s="1" t="s">
        <v>67</v>
      </c>
      <c r="T436" s="1" t="s">
        <v>6597</v>
      </c>
      <c r="U436" s="1" t="s">
        <v>591</v>
      </c>
      <c r="V436" s="1" t="s">
        <v>6858</v>
      </c>
      <c r="Y436" s="1" t="s">
        <v>1275</v>
      </c>
      <c r="Z436" s="1" t="s">
        <v>7550</v>
      </c>
      <c r="AC436" s="1">
        <v>28</v>
      </c>
      <c r="AD436" s="1" t="s">
        <v>703</v>
      </c>
      <c r="AE436" s="1" t="s">
        <v>8759</v>
      </c>
    </row>
    <row r="437" spans="1:72" ht="13.5" customHeight="1">
      <c r="A437" s="2" t="str">
        <f t="shared" si="13"/>
        <v>1687_각북면_330</v>
      </c>
      <c r="B437" s="1">
        <v>1687</v>
      </c>
      <c r="C437" s="1" t="s">
        <v>11423</v>
      </c>
      <c r="D437" s="1" t="s">
        <v>11426</v>
      </c>
      <c r="E437" s="1">
        <v>436</v>
      </c>
      <c r="F437" s="1">
        <v>3</v>
      </c>
      <c r="G437" s="1" t="s">
        <v>11428</v>
      </c>
      <c r="H437" s="1" t="s">
        <v>11440</v>
      </c>
      <c r="I437" s="1">
        <v>2</v>
      </c>
      <c r="L437" s="1">
        <v>3</v>
      </c>
      <c r="M437" s="1" t="s">
        <v>1269</v>
      </c>
      <c r="N437" s="1" t="s">
        <v>7366</v>
      </c>
      <c r="S437" s="1" t="s">
        <v>329</v>
      </c>
      <c r="T437" s="1" t="s">
        <v>6594</v>
      </c>
      <c r="U437" s="1" t="s">
        <v>115</v>
      </c>
      <c r="V437" s="1" t="s">
        <v>6665</v>
      </c>
      <c r="Y437" s="1" t="s">
        <v>1276</v>
      </c>
      <c r="Z437" s="1" t="s">
        <v>8601</v>
      </c>
      <c r="AC437" s="1">
        <v>33</v>
      </c>
      <c r="AD437" s="1" t="s">
        <v>353</v>
      </c>
      <c r="AE437" s="1" t="s">
        <v>8775</v>
      </c>
      <c r="AJ437" s="1" t="s">
        <v>17</v>
      </c>
      <c r="AK437" s="1" t="s">
        <v>8918</v>
      </c>
      <c r="AL437" s="1" t="s">
        <v>227</v>
      </c>
      <c r="AM437" s="1" t="s">
        <v>8859</v>
      </c>
      <c r="AN437" s="1" t="s">
        <v>1277</v>
      </c>
      <c r="AO437" s="1" t="s">
        <v>9015</v>
      </c>
      <c r="AP437" s="1" t="s">
        <v>119</v>
      </c>
      <c r="AQ437" s="1" t="s">
        <v>6694</v>
      </c>
      <c r="AR437" s="1" t="s">
        <v>1278</v>
      </c>
      <c r="AS437" s="1" t="s">
        <v>9203</v>
      </c>
    </row>
    <row r="438" spans="1:72" ht="13.5" customHeight="1">
      <c r="A438" s="2" t="str">
        <f t="shared" si="13"/>
        <v>1687_각북면_330</v>
      </c>
      <c r="B438" s="1">
        <v>1687</v>
      </c>
      <c r="C438" s="1" t="s">
        <v>11423</v>
      </c>
      <c r="D438" s="1" t="s">
        <v>11426</v>
      </c>
      <c r="E438" s="1">
        <v>437</v>
      </c>
      <c r="F438" s="1">
        <v>3</v>
      </c>
      <c r="G438" s="1" t="s">
        <v>11428</v>
      </c>
      <c r="H438" s="1" t="s">
        <v>11440</v>
      </c>
      <c r="I438" s="1">
        <v>2</v>
      </c>
      <c r="L438" s="1">
        <v>3</v>
      </c>
      <c r="M438" s="1" t="s">
        <v>1269</v>
      </c>
      <c r="N438" s="1" t="s">
        <v>7366</v>
      </c>
      <c r="S438" s="1" t="s">
        <v>869</v>
      </c>
      <c r="T438" s="1" t="s">
        <v>6599</v>
      </c>
      <c r="Y438" s="1" t="s">
        <v>1279</v>
      </c>
      <c r="Z438" s="1" t="s">
        <v>8600</v>
      </c>
      <c r="AF438" s="1" t="s">
        <v>478</v>
      </c>
      <c r="AG438" s="1" t="s">
        <v>8846</v>
      </c>
    </row>
    <row r="439" spans="1:72" ht="13.5" customHeight="1">
      <c r="A439" s="2" t="str">
        <f t="shared" si="13"/>
        <v>1687_각북면_330</v>
      </c>
      <c r="B439" s="1">
        <v>1687</v>
      </c>
      <c r="C439" s="1" t="s">
        <v>11423</v>
      </c>
      <c r="D439" s="1" t="s">
        <v>11426</v>
      </c>
      <c r="E439" s="1">
        <v>438</v>
      </c>
      <c r="F439" s="1">
        <v>3</v>
      </c>
      <c r="G439" s="1" t="s">
        <v>11428</v>
      </c>
      <c r="H439" s="1" t="s">
        <v>11440</v>
      </c>
      <c r="I439" s="1">
        <v>2</v>
      </c>
      <c r="L439" s="1">
        <v>3</v>
      </c>
      <c r="M439" s="1" t="s">
        <v>1269</v>
      </c>
      <c r="N439" s="1" t="s">
        <v>7366</v>
      </c>
      <c r="S439" s="1" t="s">
        <v>380</v>
      </c>
      <c r="T439" s="1" t="s">
        <v>6600</v>
      </c>
      <c r="Y439" s="1" t="s">
        <v>1280</v>
      </c>
      <c r="Z439" s="1" t="s">
        <v>7814</v>
      </c>
      <c r="AC439" s="1">
        <v>1</v>
      </c>
      <c r="AD439" s="1" t="s">
        <v>274</v>
      </c>
      <c r="AE439" s="1" t="s">
        <v>8770</v>
      </c>
      <c r="AF439" s="1" t="s">
        <v>156</v>
      </c>
      <c r="AG439" s="1" t="s">
        <v>8798</v>
      </c>
    </row>
    <row r="440" spans="1:72" ht="13.5" customHeight="1">
      <c r="A440" s="2" t="str">
        <f t="shared" si="13"/>
        <v>1687_각북면_330</v>
      </c>
      <c r="B440" s="1">
        <v>1687</v>
      </c>
      <c r="C440" s="1" t="s">
        <v>11423</v>
      </c>
      <c r="D440" s="1" t="s">
        <v>11426</v>
      </c>
      <c r="E440" s="1">
        <v>439</v>
      </c>
      <c r="F440" s="1">
        <v>3</v>
      </c>
      <c r="G440" s="1" t="s">
        <v>11428</v>
      </c>
      <c r="H440" s="1" t="s">
        <v>11440</v>
      </c>
      <c r="I440" s="1">
        <v>2</v>
      </c>
      <c r="L440" s="1">
        <v>4</v>
      </c>
      <c r="M440" s="1" t="s">
        <v>12841</v>
      </c>
      <c r="N440" s="1" t="s">
        <v>12842</v>
      </c>
      <c r="T440" s="1" t="s">
        <v>11527</v>
      </c>
      <c r="U440" s="1" t="s">
        <v>848</v>
      </c>
      <c r="V440" s="1" t="s">
        <v>6850</v>
      </c>
      <c r="W440" s="1" t="s">
        <v>38</v>
      </c>
      <c r="X440" s="1" t="s">
        <v>11733</v>
      </c>
      <c r="Y440" s="1" t="s">
        <v>1281</v>
      </c>
      <c r="Z440" s="1" t="s">
        <v>8259</v>
      </c>
      <c r="AC440" s="1">
        <v>48</v>
      </c>
      <c r="AD440" s="1" t="s">
        <v>351</v>
      </c>
      <c r="AE440" s="1" t="s">
        <v>7146</v>
      </c>
      <c r="AJ440" s="1" t="s">
        <v>17</v>
      </c>
      <c r="AK440" s="1" t="s">
        <v>8918</v>
      </c>
      <c r="AL440" s="1" t="s">
        <v>41</v>
      </c>
      <c r="AM440" s="1" t="s">
        <v>11911</v>
      </c>
      <c r="AT440" s="1" t="s">
        <v>42</v>
      </c>
      <c r="AU440" s="1" t="s">
        <v>6735</v>
      </c>
      <c r="AV440" s="1" t="s">
        <v>1282</v>
      </c>
      <c r="AW440" s="1" t="s">
        <v>8598</v>
      </c>
      <c r="BG440" s="1" t="s">
        <v>42</v>
      </c>
      <c r="BH440" s="1" t="s">
        <v>6735</v>
      </c>
      <c r="BI440" s="1" t="s">
        <v>1283</v>
      </c>
      <c r="BJ440" s="1" t="s">
        <v>9613</v>
      </c>
      <c r="BK440" s="1" t="s">
        <v>42</v>
      </c>
      <c r="BL440" s="1" t="s">
        <v>6735</v>
      </c>
      <c r="BM440" s="1" t="s">
        <v>1284</v>
      </c>
      <c r="BN440" s="1" t="s">
        <v>9475</v>
      </c>
      <c r="BO440" s="1" t="s">
        <v>44</v>
      </c>
      <c r="BP440" s="1" t="s">
        <v>6728</v>
      </c>
      <c r="BQ440" s="1" t="s">
        <v>1285</v>
      </c>
      <c r="BR440" s="1" t="s">
        <v>11182</v>
      </c>
      <c r="BS440" s="1" t="s">
        <v>159</v>
      </c>
      <c r="BT440" s="1" t="s">
        <v>8879</v>
      </c>
    </row>
    <row r="441" spans="1:72" ht="13.5" customHeight="1">
      <c r="A441" s="2" t="str">
        <f t="shared" si="13"/>
        <v>1687_각북면_330</v>
      </c>
      <c r="B441" s="1">
        <v>1687</v>
      </c>
      <c r="C441" s="1" t="s">
        <v>11423</v>
      </c>
      <c r="D441" s="1" t="s">
        <v>11426</v>
      </c>
      <c r="E441" s="1">
        <v>440</v>
      </c>
      <c r="F441" s="1">
        <v>3</v>
      </c>
      <c r="G441" s="1" t="s">
        <v>11428</v>
      </c>
      <c r="H441" s="1" t="s">
        <v>11440</v>
      </c>
      <c r="I441" s="1">
        <v>2</v>
      </c>
      <c r="L441" s="1">
        <v>4</v>
      </c>
      <c r="M441" s="1" t="s">
        <v>12841</v>
      </c>
      <c r="N441" s="1" t="s">
        <v>12842</v>
      </c>
      <c r="S441" s="1" t="s">
        <v>49</v>
      </c>
      <c r="T441" s="1" t="s">
        <v>4842</v>
      </c>
      <c r="W441" s="1" t="s">
        <v>152</v>
      </c>
      <c r="X441" s="1" t="s">
        <v>6978</v>
      </c>
      <c r="Y441" s="1" t="s">
        <v>140</v>
      </c>
      <c r="Z441" s="1" t="s">
        <v>7100</v>
      </c>
      <c r="AC441" s="1">
        <v>43</v>
      </c>
      <c r="AD441" s="1" t="s">
        <v>335</v>
      </c>
      <c r="AE441" s="1" t="s">
        <v>8779</v>
      </c>
      <c r="AJ441" s="1" t="s">
        <v>17</v>
      </c>
      <c r="AK441" s="1" t="s">
        <v>8918</v>
      </c>
      <c r="AL441" s="1" t="s">
        <v>227</v>
      </c>
      <c r="AM441" s="1" t="s">
        <v>8859</v>
      </c>
      <c r="AT441" s="1" t="s">
        <v>347</v>
      </c>
      <c r="AU441" s="1" t="s">
        <v>6703</v>
      </c>
      <c r="AV441" s="1" t="s">
        <v>1286</v>
      </c>
      <c r="AW441" s="1" t="s">
        <v>9743</v>
      </c>
      <c r="BG441" s="1" t="s">
        <v>759</v>
      </c>
      <c r="BH441" s="1" t="s">
        <v>9026</v>
      </c>
      <c r="BI441" s="1" t="s">
        <v>1287</v>
      </c>
      <c r="BJ441" s="1" t="s">
        <v>9346</v>
      </c>
      <c r="BK441" s="1" t="s">
        <v>44</v>
      </c>
      <c r="BL441" s="1" t="s">
        <v>6728</v>
      </c>
      <c r="BM441" s="1" t="s">
        <v>13568</v>
      </c>
      <c r="BN441" s="1" t="s">
        <v>12359</v>
      </c>
      <c r="BO441" s="1" t="s">
        <v>44</v>
      </c>
      <c r="BP441" s="1" t="s">
        <v>6728</v>
      </c>
      <c r="BQ441" s="1" t="s">
        <v>1288</v>
      </c>
      <c r="BR441" s="1" t="s">
        <v>11187</v>
      </c>
      <c r="BS441" s="1" t="s">
        <v>227</v>
      </c>
      <c r="BT441" s="1" t="s">
        <v>8859</v>
      </c>
    </row>
    <row r="442" spans="1:72" ht="13.5" customHeight="1">
      <c r="A442" s="2" t="str">
        <f t="shared" si="13"/>
        <v>1687_각북면_330</v>
      </c>
      <c r="B442" s="1">
        <v>1687</v>
      </c>
      <c r="C442" s="1" t="s">
        <v>11423</v>
      </c>
      <c r="D442" s="1" t="s">
        <v>11426</v>
      </c>
      <c r="E442" s="1">
        <v>441</v>
      </c>
      <c r="F442" s="1">
        <v>3</v>
      </c>
      <c r="G442" s="1" t="s">
        <v>11428</v>
      </c>
      <c r="H442" s="1" t="s">
        <v>11440</v>
      </c>
      <c r="I442" s="1">
        <v>2</v>
      </c>
      <c r="L442" s="1">
        <v>4</v>
      </c>
      <c r="M442" s="1" t="s">
        <v>12841</v>
      </c>
      <c r="N442" s="1" t="s">
        <v>12842</v>
      </c>
      <c r="S442" s="1" t="s">
        <v>134</v>
      </c>
      <c r="T442" s="1" t="s">
        <v>6598</v>
      </c>
      <c r="Y442" s="1" t="s">
        <v>1240</v>
      </c>
      <c r="Z442" s="1" t="s">
        <v>7800</v>
      </c>
      <c r="AC442" s="1">
        <v>14</v>
      </c>
      <c r="AD442" s="1" t="s">
        <v>248</v>
      </c>
      <c r="AE442" s="1" t="s">
        <v>8745</v>
      </c>
    </row>
    <row r="443" spans="1:72" ht="13.5" customHeight="1">
      <c r="A443" s="2" t="str">
        <f t="shared" si="13"/>
        <v>1687_각북면_330</v>
      </c>
      <c r="B443" s="1">
        <v>1687</v>
      </c>
      <c r="C443" s="1" t="s">
        <v>11423</v>
      </c>
      <c r="D443" s="1" t="s">
        <v>11426</v>
      </c>
      <c r="E443" s="1">
        <v>442</v>
      </c>
      <c r="F443" s="1">
        <v>3</v>
      </c>
      <c r="G443" s="1" t="s">
        <v>11428</v>
      </c>
      <c r="H443" s="1" t="s">
        <v>11440</v>
      </c>
      <c r="I443" s="1">
        <v>2</v>
      </c>
      <c r="L443" s="1">
        <v>4</v>
      </c>
      <c r="M443" s="1" t="s">
        <v>12841</v>
      </c>
      <c r="N443" s="1" t="s">
        <v>12842</v>
      </c>
      <c r="S443" s="1" t="s">
        <v>500</v>
      </c>
      <c r="T443" s="1" t="s">
        <v>6606</v>
      </c>
      <c r="U443" s="1" t="s">
        <v>1289</v>
      </c>
      <c r="V443" s="1" t="s">
        <v>6949</v>
      </c>
      <c r="W443" s="1" t="s">
        <v>330</v>
      </c>
      <c r="X443" s="1" t="s">
        <v>6985</v>
      </c>
      <c r="Y443" s="1" t="s">
        <v>1290</v>
      </c>
      <c r="Z443" s="1" t="s">
        <v>8599</v>
      </c>
      <c r="AC443" s="1">
        <v>35</v>
      </c>
      <c r="AD443" s="1" t="s">
        <v>340</v>
      </c>
      <c r="AE443" s="1" t="s">
        <v>8753</v>
      </c>
      <c r="AF443" s="1" t="s">
        <v>156</v>
      </c>
      <c r="AG443" s="1" t="s">
        <v>8798</v>
      </c>
    </row>
    <row r="444" spans="1:72" ht="13.5" customHeight="1">
      <c r="A444" s="2" t="str">
        <f t="shared" si="13"/>
        <v>1687_각북면_330</v>
      </c>
      <c r="B444" s="1">
        <v>1687</v>
      </c>
      <c r="C444" s="1" t="s">
        <v>11423</v>
      </c>
      <c r="D444" s="1" t="s">
        <v>11426</v>
      </c>
      <c r="E444" s="1">
        <v>443</v>
      </c>
      <c r="F444" s="1">
        <v>3</v>
      </c>
      <c r="G444" s="1" t="s">
        <v>11428</v>
      </c>
      <c r="H444" s="1" t="s">
        <v>11440</v>
      </c>
      <c r="I444" s="1">
        <v>2</v>
      </c>
      <c r="L444" s="1">
        <v>4</v>
      </c>
      <c r="M444" s="1" t="s">
        <v>12841</v>
      </c>
      <c r="N444" s="1" t="s">
        <v>12842</v>
      </c>
      <c r="S444" s="1" t="s">
        <v>63</v>
      </c>
      <c r="T444" s="1" t="s">
        <v>6596</v>
      </c>
      <c r="Y444" s="1" t="s">
        <v>543</v>
      </c>
      <c r="Z444" s="1" t="s">
        <v>8116</v>
      </c>
      <c r="AC444" s="1">
        <v>8</v>
      </c>
      <c r="AD444" s="1" t="s">
        <v>503</v>
      </c>
      <c r="AE444" s="1" t="s">
        <v>8136</v>
      </c>
    </row>
    <row r="445" spans="1:72" ht="13.5" customHeight="1">
      <c r="A445" s="2" t="str">
        <f t="shared" si="13"/>
        <v>1687_각북면_330</v>
      </c>
      <c r="B445" s="1">
        <v>1687</v>
      </c>
      <c r="C445" s="1" t="s">
        <v>11423</v>
      </c>
      <c r="D445" s="1" t="s">
        <v>11426</v>
      </c>
      <c r="E445" s="1">
        <v>444</v>
      </c>
      <c r="F445" s="1">
        <v>3</v>
      </c>
      <c r="G445" s="1" t="s">
        <v>11428</v>
      </c>
      <c r="H445" s="1" t="s">
        <v>11440</v>
      </c>
      <c r="I445" s="1">
        <v>2</v>
      </c>
      <c r="L445" s="1">
        <v>5</v>
      </c>
      <c r="M445" s="1" t="s">
        <v>12843</v>
      </c>
      <c r="N445" s="1" t="s">
        <v>12844</v>
      </c>
      <c r="T445" s="1" t="s">
        <v>11527</v>
      </c>
      <c r="U445" s="1" t="s">
        <v>1291</v>
      </c>
      <c r="V445" s="1" t="s">
        <v>6948</v>
      </c>
      <c r="W445" s="1" t="s">
        <v>38</v>
      </c>
      <c r="X445" s="1" t="s">
        <v>11733</v>
      </c>
      <c r="Y445" s="1" t="s">
        <v>1292</v>
      </c>
      <c r="Z445" s="1" t="s">
        <v>8032</v>
      </c>
      <c r="AC445" s="1">
        <v>42</v>
      </c>
      <c r="AD445" s="1" t="s">
        <v>618</v>
      </c>
      <c r="AE445" s="1" t="s">
        <v>8771</v>
      </c>
      <c r="AJ445" s="1" t="s">
        <v>17</v>
      </c>
      <c r="AK445" s="1" t="s">
        <v>8918</v>
      </c>
      <c r="AL445" s="1" t="s">
        <v>41</v>
      </c>
      <c r="AM445" s="1" t="s">
        <v>11911</v>
      </c>
      <c r="AT445" s="1" t="s">
        <v>42</v>
      </c>
      <c r="AU445" s="1" t="s">
        <v>6735</v>
      </c>
      <c r="AV445" s="1" t="s">
        <v>1282</v>
      </c>
      <c r="AW445" s="1" t="s">
        <v>8598</v>
      </c>
      <c r="BG445" s="1" t="s">
        <v>42</v>
      </c>
      <c r="BH445" s="1" t="s">
        <v>6735</v>
      </c>
      <c r="BI445" s="1" t="s">
        <v>1283</v>
      </c>
      <c r="BJ445" s="1" t="s">
        <v>9613</v>
      </c>
      <c r="BK445" s="1" t="s">
        <v>42</v>
      </c>
      <c r="BL445" s="1" t="s">
        <v>6735</v>
      </c>
      <c r="BM445" s="1" t="s">
        <v>1284</v>
      </c>
      <c r="BN445" s="1" t="s">
        <v>9475</v>
      </c>
      <c r="BO445" s="1" t="s">
        <v>44</v>
      </c>
      <c r="BP445" s="1" t="s">
        <v>6728</v>
      </c>
      <c r="BQ445" s="1" t="s">
        <v>1285</v>
      </c>
      <c r="BR445" s="1" t="s">
        <v>11182</v>
      </c>
      <c r="BS445" s="1" t="s">
        <v>159</v>
      </c>
      <c r="BT445" s="1" t="s">
        <v>8879</v>
      </c>
    </row>
    <row r="446" spans="1:72" ht="13.5" customHeight="1">
      <c r="A446" s="2" t="str">
        <f t="shared" si="13"/>
        <v>1687_각북면_330</v>
      </c>
      <c r="B446" s="1">
        <v>1687</v>
      </c>
      <c r="C446" s="1" t="s">
        <v>11423</v>
      </c>
      <c r="D446" s="1" t="s">
        <v>11426</v>
      </c>
      <c r="E446" s="1">
        <v>445</v>
      </c>
      <c r="F446" s="1">
        <v>3</v>
      </c>
      <c r="G446" s="1" t="s">
        <v>11428</v>
      </c>
      <c r="H446" s="1" t="s">
        <v>11440</v>
      </c>
      <c r="I446" s="1">
        <v>2</v>
      </c>
      <c r="L446" s="1">
        <v>5</v>
      </c>
      <c r="M446" s="1" t="s">
        <v>12843</v>
      </c>
      <c r="N446" s="1" t="s">
        <v>12844</v>
      </c>
      <c r="S446" s="1" t="s">
        <v>49</v>
      </c>
      <c r="T446" s="1" t="s">
        <v>4842</v>
      </c>
      <c r="U446" s="1" t="s">
        <v>50</v>
      </c>
      <c r="V446" s="1" t="s">
        <v>11472</v>
      </c>
      <c r="W446" s="1" t="s">
        <v>167</v>
      </c>
      <c r="X446" s="1" t="s">
        <v>8644</v>
      </c>
      <c r="Y446" s="1" t="s">
        <v>140</v>
      </c>
      <c r="Z446" s="1" t="s">
        <v>7100</v>
      </c>
      <c r="AC446" s="1">
        <v>43</v>
      </c>
      <c r="AD446" s="1" t="s">
        <v>335</v>
      </c>
      <c r="AE446" s="1" t="s">
        <v>8779</v>
      </c>
      <c r="AJ446" s="1" t="s">
        <v>17</v>
      </c>
      <c r="AK446" s="1" t="s">
        <v>8918</v>
      </c>
      <c r="AL446" s="1" t="s">
        <v>158</v>
      </c>
      <c r="AM446" s="1" t="s">
        <v>8931</v>
      </c>
      <c r="AT446" s="1" t="s">
        <v>44</v>
      </c>
      <c r="AU446" s="1" t="s">
        <v>6728</v>
      </c>
      <c r="AV446" s="1" t="s">
        <v>369</v>
      </c>
      <c r="AW446" s="1" t="s">
        <v>8589</v>
      </c>
      <c r="BG446" s="1" t="s">
        <v>44</v>
      </c>
      <c r="BH446" s="1" t="s">
        <v>6728</v>
      </c>
      <c r="BI446" s="1" t="s">
        <v>1293</v>
      </c>
      <c r="BJ446" s="1" t="s">
        <v>10259</v>
      </c>
      <c r="BK446" s="1" t="s">
        <v>44</v>
      </c>
      <c r="BL446" s="1" t="s">
        <v>6728</v>
      </c>
      <c r="BM446" s="1" t="s">
        <v>1294</v>
      </c>
      <c r="BN446" s="1" t="s">
        <v>10635</v>
      </c>
      <c r="BO446" s="1" t="s">
        <v>1295</v>
      </c>
      <c r="BP446" s="1" t="s">
        <v>9254</v>
      </c>
      <c r="BQ446" s="1" t="s">
        <v>1296</v>
      </c>
      <c r="BR446" s="1" t="s">
        <v>12560</v>
      </c>
      <c r="BS446" s="1" t="s">
        <v>227</v>
      </c>
      <c r="BT446" s="1" t="s">
        <v>8859</v>
      </c>
    </row>
    <row r="447" spans="1:72" ht="13.5" customHeight="1">
      <c r="A447" s="2" t="str">
        <f t="shared" si="13"/>
        <v>1687_각북면_330</v>
      </c>
      <c r="B447" s="1">
        <v>1687</v>
      </c>
      <c r="C447" s="1" t="s">
        <v>11423</v>
      </c>
      <c r="D447" s="1" t="s">
        <v>11426</v>
      </c>
      <c r="E447" s="1">
        <v>446</v>
      </c>
      <c r="F447" s="1">
        <v>3</v>
      </c>
      <c r="G447" s="1" t="s">
        <v>11428</v>
      </c>
      <c r="H447" s="1" t="s">
        <v>11440</v>
      </c>
      <c r="I447" s="1">
        <v>2</v>
      </c>
      <c r="L447" s="1">
        <v>5</v>
      </c>
      <c r="M447" s="1" t="s">
        <v>12843</v>
      </c>
      <c r="N447" s="1" t="s">
        <v>12844</v>
      </c>
      <c r="S447" s="1" t="s">
        <v>200</v>
      </c>
      <c r="T447" s="1" t="s">
        <v>11584</v>
      </c>
      <c r="Y447" s="1" t="s">
        <v>1297</v>
      </c>
      <c r="Z447" s="1" t="s">
        <v>8598</v>
      </c>
      <c r="AF447" s="1" t="s">
        <v>326</v>
      </c>
      <c r="AG447" s="1" t="s">
        <v>8802</v>
      </c>
    </row>
    <row r="448" spans="1:72" ht="13.5" customHeight="1">
      <c r="A448" s="2" t="str">
        <f t="shared" si="13"/>
        <v>1687_각북면_330</v>
      </c>
      <c r="B448" s="1">
        <v>1687</v>
      </c>
      <c r="C448" s="1" t="s">
        <v>11423</v>
      </c>
      <c r="D448" s="1" t="s">
        <v>11426</v>
      </c>
      <c r="E448" s="1">
        <v>447</v>
      </c>
      <c r="F448" s="1">
        <v>3</v>
      </c>
      <c r="G448" s="1" t="s">
        <v>11428</v>
      </c>
      <c r="H448" s="1" t="s">
        <v>11440</v>
      </c>
      <c r="I448" s="1">
        <v>2</v>
      </c>
      <c r="L448" s="1">
        <v>5</v>
      </c>
      <c r="M448" s="1" t="s">
        <v>12843</v>
      </c>
      <c r="N448" s="1" t="s">
        <v>12844</v>
      </c>
      <c r="S448" s="1" t="s">
        <v>261</v>
      </c>
      <c r="T448" s="1" t="s">
        <v>6605</v>
      </c>
      <c r="W448" s="1" t="s">
        <v>272</v>
      </c>
      <c r="X448" s="1" t="s">
        <v>6993</v>
      </c>
      <c r="Y448" s="1" t="s">
        <v>140</v>
      </c>
      <c r="Z448" s="1" t="s">
        <v>7100</v>
      </c>
      <c r="AC448" s="1">
        <v>65</v>
      </c>
      <c r="AD448" s="1" t="s">
        <v>76</v>
      </c>
      <c r="AE448" s="1" t="s">
        <v>8744</v>
      </c>
      <c r="AJ448" s="1" t="s">
        <v>17</v>
      </c>
      <c r="AK448" s="1" t="s">
        <v>8918</v>
      </c>
      <c r="AL448" s="1" t="s">
        <v>159</v>
      </c>
      <c r="AM448" s="1" t="s">
        <v>8879</v>
      </c>
    </row>
    <row r="449" spans="1:72" ht="13.5" customHeight="1">
      <c r="A449" s="2" t="str">
        <f t="shared" si="13"/>
        <v>1687_각북면_330</v>
      </c>
      <c r="B449" s="1">
        <v>1687</v>
      </c>
      <c r="C449" s="1" t="s">
        <v>11423</v>
      </c>
      <c r="D449" s="1" t="s">
        <v>11426</v>
      </c>
      <c r="E449" s="1">
        <v>448</v>
      </c>
      <c r="F449" s="1">
        <v>3</v>
      </c>
      <c r="G449" s="1" t="s">
        <v>11428</v>
      </c>
      <c r="H449" s="1" t="s">
        <v>11440</v>
      </c>
      <c r="I449" s="1">
        <v>3</v>
      </c>
      <c r="J449" s="1" t="s">
        <v>1298</v>
      </c>
      <c r="K449" s="1" t="s">
        <v>6565</v>
      </c>
      <c r="L449" s="1">
        <v>1</v>
      </c>
      <c r="M449" s="1" t="s">
        <v>12845</v>
      </c>
      <c r="N449" s="1" t="s">
        <v>12846</v>
      </c>
      <c r="O449" s="1" t="s">
        <v>6</v>
      </c>
      <c r="P449" s="1" t="s">
        <v>6577</v>
      </c>
      <c r="T449" s="1" t="s">
        <v>11527</v>
      </c>
      <c r="U449" s="1" t="s">
        <v>1299</v>
      </c>
      <c r="V449" s="1" t="s">
        <v>6947</v>
      </c>
      <c r="W449" s="1" t="s">
        <v>237</v>
      </c>
      <c r="X449" s="1" t="s">
        <v>6977</v>
      </c>
      <c r="Y449" s="1" t="s">
        <v>1300</v>
      </c>
      <c r="Z449" s="1" t="s">
        <v>7683</v>
      </c>
      <c r="AC449" s="1">
        <v>57</v>
      </c>
      <c r="AD449" s="1" t="s">
        <v>935</v>
      </c>
      <c r="AE449" s="1" t="s">
        <v>8763</v>
      </c>
      <c r="AF449" s="1" t="s">
        <v>1301</v>
      </c>
      <c r="AG449" s="1" t="s">
        <v>8801</v>
      </c>
      <c r="AH449" s="1" t="s">
        <v>190</v>
      </c>
      <c r="AI449" s="1" t="s">
        <v>8852</v>
      </c>
      <c r="AJ449" s="1" t="s">
        <v>17</v>
      </c>
      <c r="AK449" s="1" t="s">
        <v>8918</v>
      </c>
      <c r="AL449" s="1" t="s">
        <v>239</v>
      </c>
      <c r="AM449" s="1" t="s">
        <v>8877</v>
      </c>
      <c r="AT449" s="1" t="s">
        <v>44</v>
      </c>
      <c r="AU449" s="1" t="s">
        <v>6728</v>
      </c>
      <c r="AV449" s="1" t="s">
        <v>1302</v>
      </c>
      <c r="AW449" s="1" t="s">
        <v>7136</v>
      </c>
      <c r="BG449" s="1" t="s">
        <v>44</v>
      </c>
      <c r="BH449" s="1" t="s">
        <v>6728</v>
      </c>
      <c r="BI449" s="1" t="s">
        <v>852</v>
      </c>
      <c r="BJ449" s="1" t="s">
        <v>7185</v>
      </c>
      <c r="BK449" s="1" t="s">
        <v>44</v>
      </c>
      <c r="BL449" s="1" t="s">
        <v>6728</v>
      </c>
      <c r="BM449" s="1" t="s">
        <v>1303</v>
      </c>
      <c r="BN449" s="1" t="s">
        <v>10727</v>
      </c>
      <c r="BO449" s="1" t="s">
        <v>44</v>
      </c>
      <c r="BP449" s="1" t="s">
        <v>6728</v>
      </c>
      <c r="BQ449" s="1" t="s">
        <v>1304</v>
      </c>
      <c r="BR449" s="1" t="s">
        <v>11186</v>
      </c>
      <c r="BS449" s="1" t="s">
        <v>227</v>
      </c>
      <c r="BT449" s="1" t="s">
        <v>8859</v>
      </c>
    </row>
    <row r="450" spans="1:72" ht="13.5" customHeight="1">
      <c r="A450" s="2" t="str">
        <f t="shared" si="13"/>
        <v>1687_각북면_330</v>
      </c>
      <c r="B450" s="1">
        <v>1687</v>
      </c>
      <c r="C450" s="1" t="s">
        <v>11423</v>
      </c>
      <c r="D450" s="1" t="s">
        <v>11426</v>
      </c>
      <c r="E450" s="1">
        <v>449</v>
      </c>
      <c r="F450" s="1">
        <v>3</v>
      </c>
      <c r="G450" s="1" t="s">
        <v>11428</v>
      </c>
      <c r="H450" s="1" t="s">
        <v>11440</v>
      </c>
      <c r="I450" s="1">
        <v>3</v>
      </c>
      <c r="L450" s="1">
        <v>1</v>
      </c>
      <c r="M450" s="1" t="s">
        <v>12845</v>
      </c>
      <c r="N450" s="1" t="s">
        <v>12846</v>
      </c>
      <c r="S450" s="1" t="s">
        <v>49</v>
      </c>
      <c r="T450" s="1" t="s">
        <v>4842</v>
      </c>
      <c r="U450" s="1" t="s">
        <v>50</v>
      </c>
      <c r="V450" s="1" t="s">
        <v>11472</v>
      </c>
      <c r="W450" s="1" t="s">
        <v>107</v>
      </c>
      <c r="X450" s="1" t="s">
        <v>6975</v>
      </c>
      <c r="Y450" s="1" t="s">
        <v>140</v>
      </c>
      <c r="Z450" s="1" t="s">
        <v>7100</v>
      </c>
      <c r="AC450" s="1">
        <v>51</v>
      </c>
      <c r="AD450" s="1" t="s">
        <v>681</v>
      </c>
      <c r="AE450" s="1" t="s">
        <v>8795</v>
      </c>
      <c r="AJ450" s="1" t="s">
        <v>17</v>
      </c>
      <c r="AK450" s="1" t="s">
        <v>8918</v>
      </c>
      <c r="AL450" s="1" t="s">
        <v>239</v>
      </c>
      <c r="AM450" s="1" t="s">
        <v>8877</v>
      </c>
      <c r="AT450" s="1" t="s">
        <v>144</v>
      </c>
      <c r="AU450" s="1" t="s">
        <v>6759</v>
      </c>
      <c r="AV450" s="1" t="s">
        <v>1305</v>
      </c>
      <c r="AW450" s="1" t="s">
        <v>7048</v>
      </c>
      <c r="BG450" s="1" t="s">
        <v>44</v>
      </c>
      <c r="BH450" s="1" t="s">
        <v>6728</v>
      </c>
      <c r="BI450" s="1" t="s">
        <v>1306</v>
      </c>
      <c r="BJ450" s="1" t="s">
        <v>10365</v>
      </c>
      <c r="BK450" s="1" t="s">
        <v>44</v>
      </c>
      <c r="BL450" s="1" t="s">
        <v>6728</v>
      </c>
      <c r="BM450" s="1" t="s">
        <v>1307</v>
      </c>
      <c r="BN450" s="1" t="s">
        <v>10726</v>
      </c>
      <c r="BO450" s="1" t="s">
        <v>320</v>
      </c>
      <c r="BP450" s="1" t="s">
        <v>6758</v>
      </c>
      <c r="BQ450" s="1" t="s">
        <v>1308</v>
      </c>
      <c r="BR450" s="1" t="s">
        <v>12516</v>
      </c>
      <c r="BS450" s="1" t="s">
        <v>41</v>
      </c>
      <c r="BT450" s="1" t="s">
        <v>11911</v>
      </c>
    </row>
    <row r="451" spans="1:72" ht="13.5" customHeight="1">
      <c r="A451" s="2" t="str">
        <f t="shared" si="13"/>
        <v>1687_각북면_330</v>
      </c>
      <c r="B451" s="1">
        <v>1687</v>
      </c>
      <c r="C451" s="1" t="s">
        <v>11423</v>
      </c>
      <c r="D451" s="1" t="s">
        <v>11426</v>
      </c>
      <c r="E451" s="1">
        <v>450</v>
      </c>
      <c r="F451" s="1">
        <v>3</v>
      </c>
      <c r="G451" s="1" t="s">
        <v>11428</v>
      </c>
      <c r="H451" s="1" t="s">
        <v>11440</v>
      </c>
      <c r="I451" s="1">
        <v>3</v>
      </c>
      <c r="L451" s="1">
        <v>1</v>
      </c>
      <c r="M451" s="1" t="s">
        <v>12845</v>
      </c>
      <c r="N451" s="1" t="s">
        <v>12846</v>
      </c>
      <c r="S451" s="1" t="s">
        <v>67</v>
      </c>
      <c r="T451" s="1" t="s">
        <v>6597</v>
      </c>
      <c r="U451" s="1" t="s">
        <v>899</v>
      </c>
      <c r="V451" s="1" t="s">
        <v>6854</v>
      </c>
      <c r="Y451" s="1" t="s">
        <v>1309</v>
      </c>
      <c r="Z451" s="1" t="s">
        <v>8597</v>
      </c>
      <c r="AC451" s="1">
        <v>26</v>
      </c>
      <c r="AD451" s="1" t="s">
        <v>552</v>
      </c>
      <c r="AE451" s="1" t="s">
        <v>8104</v>
      </c>
    </row>
    <row r="452" spans="1:72" ht="13.5" customHeight="1">
      <c r="A452" s="2" t="str">
        <f t="shared" si="13"/>
        <v>1687_각북면_330</v>
      </c>
      <c r="B452" s="1">
        <v>1687</v>
      </c>
      <c r="C452" s="1" t="s">
        <v>11423</v>
      </c>
      <c r="D452" s="1" t="s">
        <v>11426</v>
      </c>
      <c r="E452" s="1">
        <v>451</v>
      </c>
      <c r="F452" s="1">
        <v>3</v>
      </c>
      <c r="G452" s="1" t="s">
        <v>11428</v>
      </c>
      <c r="H452" s="1" t="s">
        <v>11440</v>
      </c>
      <c r="I452" s="1">
        <v>3</v>
      </c>
      <c r="L452" s="1">
        <v>1</v>
      </c>
      <c r="M452" s="1" t="s">
        <v>12845</v>
      </c>
      <c r="N452" s="1" t="s">
        <v>12846</v>
      </c>
      <c r="S452" s="1" t="s">
        <v>63</v>
      </c>
      <c r="T452" s="1" t="s">
        <v>6596</v>
      </c>
      <c r="Y452" s="1" t="s">
        <v>183</v>
      </c>
      <c r="Z452" s="1" t="s">
        <v>8372</v>
      </c>
      <c r="AC452" s="1">
        <v>18</v>
      </c>
      <c r="AD452" s="1" t="s">
        <v>302</v>
      </c>
      <c r="AE452" s="1" t="s">
        <v>8785</v>
      </c>
    </row>
    <row r="453" spans="1:72" ht="13.5" customHeight="1">
      <c r="A453" s="2" t="str">
        <f t="shared" si="13"/>
        <v>1687_각북면_330</v>
      </c>
      <c r="B453" s="1">
        <v>1687</v>
      </c>
      <c r="C453" s="1" t="s">
        <v>11423</v>
      </c>
      <c r="D453" s="1" t="s">
        <v>11426</v>
      </c>
      <c r="E453" s="1">
        <v>452</v>
      </c>
      <c r="F453" s="1">
        <v>3</v>
      </c>
      <c r="G453" s="1" t="s">
        <v>11428</v>
      </c>
      <c r="H453" s="1" t="s">
        <v>11440</v>
      </c>
      <c r="I453" s="1">
        <v>3</v>
      </c>
      <c r="L453" s="1">
        <v>1</v>
      </c>
      <c r="M453" s="1" t="s">
        <v>12845</v>
      </c>
      <c r="N453" s="1" t="s">
        <v>12846</v>
      </c>
      <c r="S453" s="1" t="s">
        <v>63</v>
      </c>
      <c r="T453" s="1" t="s">
        <v>6596</v>
      </c>
      <c r="Y453" s="1" t="s">
        <v>490</v>
      </c>
      <c r="Z453" s="1" t="s">
        <v>7056</v>
      </c>
      <c r="AC453" s="1">
        <v>11</v>
      </c>
      <c r="AD453" s="1" t="s">
        <v>71</v>
      </c>
      <c r="AE453" s="1" t="s">
        <v>8756</v>
      </c>
    </row>
    <row r="454" spans="1:72" ht="13.5" customHeight="1">
      <c r="A454" s="2" t="str">
        <f t="shared" si="13"/>
        <v>1687_각북면_330</v>
      </c>
      <c r="B454" s="1">
        <v>1687</v>
      </c>
      <c r="C454" s="1" t="s">
        <v>11423</v>
      </c>
      <c r="D454" s="1" t="s">
        <v>11426</v>
      </c>
      <c r="E454" s="1">
        <v>453</v>
      </c>
      <c r="F454" s="1">
        <v>3</v>
      </c>
      <c r="G454" s="1" t="s">
        <v>11428</v>
      </c>
      <c r="H454" s="1" t="s">
        <v>11440</v>
      </c>
      <c r="I454" s="1">
        <v>3</v>
      </c>
      <c r="L454" s="1">
        <v>1</v>
      </c>
      <c r="M454" s="1" t="s">
        <v>12845</v>
      </c>
      <c r="N454" s="1" t="s">
        <v>12846</v>
      </c>
      <c r="S454" s="1" t="s">
        <v>72</v>
      </c>
      <c r="T454" s="1" t="s">
        <v>6595</v>
      </c>
      <c r="Y454" s="1" t="s">
        <v>1310</v>
      </c>
      <c r="Z454" s="1" t="s">
        <v>8596</v>
      </c>
      <c r="AC454" s="1">
        <v>13</v>
      </c>
      <c r="AD454" s="1" t="s">
        <v>149</v>
      </c>
      <c r="AE454" s="1" t="s">
        <v>8757</v>
      </c>
      <c r="AF454" s="1" t="s">
        <v>156</v>
      </c>
      <c r="AG454" s="1" t="s">
        <v>8798</v>
      </c>
    </row>
    <row r="455" spans="1:72" ht="13.5" customHeight="1">
      <c r="A455" s="2" t="str">
        <f t="shared" si="13"/>
        <v>1687_각북면_330</v>
      </c>
      <c r="B455" s="1">
        <v>1687</v>
      </c>
      <c r="C455" s="1" t="s">
        <v>11423</v>
      </c>
      <c r="D455" s="1" t="s">
        <v>11426</v>
      </c>
      <c r="E455" s="1">
        <v>454</v>
      </c>
      <c r="F455" s="1">
        <v>3</v>
      </c>
      <c r="G455" s="1" t="s">
        <v>11428</v>
      </c>
      <c r="H455" s="1" t="s">
        <v>11440</v>
      </c>
      <c r="I455" s="1">
        <v>3</v>
      </c>
      <c r="L455" s="1">
        <v>2</v>
      </c>
      <c r="M455" s="1" t="s">
        <v>12847</v>
      </c>
      <c r="N455" s="1" t="s">
        <v>12848</v>
      </c>
      <c r="T455" s="1" t="s">
        <v>11527</v>
      </c>
      <c r="U455" s="1" t="s">
        <v>848</v>
      </c>
      <c r="V455" s="1" t="s">
        <v>6850</v>
      </c>
      <c r="W455" s="1" t="s">
        <v>38</v>
      </c>
      <c r="X455" s="1" t="s">
        <v>11733</v>
      </c>
      <c r="Y455" s="1" t="s">
        <v>1311</v>
      </c>
      <c r="Z455" s="1" t="s">
        <v>7744</v>
      </c>
      <c r="AC455" s="1">
        <v>37</v>
      </c>
      <c r="AD455" s="1" t="s">
        <v>215</v>
      </c>
      <c r="AE455" s="1" t="s">
        <v>8786</v>
      </c>
      <c r="AJ455" s="1" t="s">
        <v>17</v>
      </c>
      <c r="AK455" s="1" t="s">
        <v>8918</v>
      </c>
      <c r="AL455" s="1" t="s">
        <v>41</v>
      </c>
      <c r="AM455" s="1" t="s">
        <v>11911</v>
      </c>
      <c r="AT455" s="1" t="s">
        <v>44</v>
      </c>
      <c r="AU455" s="1" t="s">
        <v>6728</v>
      </c>
      <c r="AV455" s="1" t="s">
        <v>1312</v>
      </c>
      <c r="AW455" s="1" t="s">
        <v>7671</v>
      </c>
      <c r="BG455" s="1" t="s">
        <v>44</v>
      </c>
      <c r="BH455" s="1" t="s">
        <v>6728</v>
      </c>
      <c r="BI455" s="1" t="s">
        <v>1283</v>
      </c>
      <c r="BJ455" s="1" t="s">
        <v>9613</v>
      </c>
      <c r="BK455" s="1" t="s">
        <v>42</v>
      </c>
      <c r="BL455" s="1" t="s">
        <v>6735</v>
      </c>
      <c r="BM455" s="1" t="s">
        <v>1284</v>
      </c>
      <c r="BN455" s="1" t="s">
        <v>9475</v>
      </c>
      <c r="BO455" s="1" t="s">
        <v>44</v>
      </c>
      <c r="BP455" s="1" t="s">
        <v>6728</v>
      </c>
      <c r="BQ455" s="1" t="s">
        <v>1313</v>
      </c>
      <c r="BR455" s="1" t="s">
        <v>11185</v>
      </c>
      <c r="BS455" s="1" t="s">
        <v>244</v>
      </c>
      <c r="BT455" s="1" t="s">
        <v>8945</v>
      </c>
    </row>
    <row r="456" spans="1:72" ht="13.5" customHeight="1">
      <c r="A456" s="2" t="str">
        <f t="shared" si="13"/>
        <v>1687_각북면_330</v>
      </c>
      <c r="B456" s="1">
        <v>1687</v>
      </c>
      <c r="C456" s="1" t="s">
        <v>11423</v>
      </c>
      <c r="D456" s="1" t="s">
        <v>11426</v>
      </c>
      <c r="E456" s="1">
        <v>455</v>
      </c>
      <c r="F456" s="1">
        <v>3</v>
      </c>
      <c r="G456" s="1" t="s">
        <v>11428</v>
      </c>
      <c r="H456" s="1" t="s">
        <v>11440</v>
      </c>
      <c r="I456" s="1">
        <v>3</v>
      </c>
      <c r="L456" s="1">
        <v>2</v>
      </c>
      <c r="M456" s="1" t="s">
        <v>12847</v>
      </c>
      <c r="N456" s="1" t="s">
        <v>12848</v>
      </c>
      <c r="S456" s="1" t="s">
        <v>49</v>
      </c>
      <c r="T456" s="1" t="s">
        <v>4842</v>
      </c>
      <c r="W456" s="1" t="s">
        <v>167</v>
      </c>
      <c r="X456" s="1" t="s">
        <v>8644</v>
      </c>
      <c r="Y456" s="1" t="s">
        <v>140</v>
      </c>
      <c r="Z456" s="1" t="s">
        <v>7100</v>
      </c>
      <c r="AC456" s="1">
        <v>36</v>
      </c>
      <c r="AD456" s="1" t="s">
        <v>52</v>
      </c>
      <c r="AE456" s="1" t="s">
        <v>8766</v>
      </c>
      <c r="AJ456" s="1" t="s">
        <v>17</v>
      </c>
      <c r="AK456" s="1" t="s">
        <v>8918</v>
      </c>
      <c r="AL456" s="1" t="s">
        <v>159</v>
      </c>
      <c r="AM456" s="1" t="s">
        <v>8879</v>
      </c>
      <c r="AT456" s="1" t="s">
        <v>44</v>
      </c>
      <c r="AU456" s="1" t="s">
        <v>6728</v>
      </c>
      <c r="AV456" s="1" t="s">
        <v>1314</v>
      </c>
      <c r="AW456" s="1" t="s">
        <v>7568</v>
      </c>
      <c r="BG456" s="1" t="s">
        <v>44</v>
      </c>
      <c r="BH456" s="1" t="s">
        <v>6728</v>
      </c>
      <c r="BI456" s="1" t="s">
        <v>1315</v>
      </c>
      <c r="BJ456" s="1" t="s">
        <v>9459</v>
      </c>
      <c r="BM456" s="1" t="s">
        <v>1316</v>
      </c>
      <c r="BN456" s="1" t="s">
        <v>9347</v>
      </c>
      <c r="BO456" s="1" t="s">
        <v>144</v>
      </c>
      <c r="BP456" s="1" t="s">
        <v>6759</v>
      </c>
      <c r="BQ456" s="1" t="s">
        <v>1317</v>
      </c>
      <c r="BR456" s="1" t="s">
        <v>11008</v>
      </c>
      <c r="BS456" s="1" t="s">
        <v>227</v>
      </c>
      <c r="BT456" s="1" t="s">
        <v>8859</v>
      </c>
    </row>
    <row r="457" spans="1:72" ht="13.5" customHeight="1">
      <c r="A457" s="2" t="str">
        <f t="shared" si="13"/>
        <v>1687_각북면_330</v>
      </c>
      <c r="B457" s="1">
        <v>1687</v>
      </c>
      <c r="C457" s="1" t="s">
        <v>11423</v>
      </c>
      <c r="D457" s="1" t="s">
        <v>11426</v>
      </c>
      <c r="E457" s="1">
        <v>456</v>
      </c>
      <c r="F457" s="1">
        <v>3</v>
      </c>
      <c r="G457" s="1" t="s">
        <v>11428</v>
      </c>
      <c r="H457" s="1" t="s">
        <v>11440</v>
      </c>
      <c r="I457" s="1">
        <v>3</v>
      </c>
      <c r="L457" s="1">
        <v>2</v>
      </c>
      <c r="M457" s="1" t="s">
        <v>12847</v>
      </c>
      <c r="N457" s="1" t="s">
        <v>12848</v>
      </c>
      <c r="S457" s="1" t="s">
        <v>200</v>
      </c>
      <c r="T457" s="1" t="s">
        <v>11584</v>
      </c>
      <c r="U457" s="1" t="s">
        <v>54</v>
      </c>
      <c r="V457" s="1" t="s">
        <v>6714</v>
      </c>
      <c r="Y457" s="1" t="s">
        <v>1312</v>
      </c>
      <c r="Z457" s="1" t="s">
        <v>7671</v>
      </c>
      <c r="AC457" s="1">
        <v>64</v>
      </c>
      <c r="AD457" s="1" t="s">
        <v>103</v>
      </c>
      <c r="AE457" s="1" t="s">
        <v>8773</v>
      </c>
    </row>
    <row r="458" spans="1:72" ht="13.5" customHeight="1">
      <c r="A458" s="2" t="str">
        <f t="shared" si="13"/>
        <v>1687_각북면_330</v>
      </c>
      <c r="B458" s="1">
        <v>1687</v>
      </c>
      <c r="C458" s="1" t="s">
        <v>11423</v>
      </c>
      <c r="D458" s="1" t="s">
        <v>11426</v>
      </c>
      <c r="E458" s="1">
        <v>457</v>
      </c>
      <c r="F458" s="1">
        <v>3</v>
      </c>
      <c r="G458" s="1" t="s">
        <v>11428</v>
      </c>
      <c r="H458" s="1" t="s">
        <v>11440</v>
      </c>
      <c r="I458" s="1">
        <v>3</v>
      </c>
      <c r="L458" s="1">
        <v>2</v>
      </c>
      <c r="M458" s="1" t="s">
        <v>12847</v>
      </c>
      <c r="N458" s="1" t="s">
        <v>12848</v>
      </c>
      <c r="S458" s="1" t="s">
        <v>1318</v>
      </c>
      <c r="T458" s="1" t="s">
        <v>6629</v>
      </c>
      <c r="W458" s="1" t="s">
        <v>1087</v>
      </c>
      <c r="X458" s="1" t="s">
        <v>6974</v>
      </c>
      <c r="Y458" s="1" t="s">
        <v>140</v>
      </c>
      <c r="Z458" s="1" t="s">
        <v>7100</v>
      </c>
      <c r="AC458" s="1">
        <v>54</v>
      </c>
      <c r="AD458" s="1" t="s">
        <v>80</v>
      </c>
      <c r="AE458" s="1" t="s">
        <v>8749</v>
      </c>
      <c r="AJ458" s="1" t="s">
        <v>17</v>
      </c>
      <c r="AK458" s="1" t="s">
        <v>8918</v>
      </c>
      <c r="AL458" s="1" t="s">
        <v>244</v>
      </c>
      <c r="AM458" s="1" t="s">
        <v>8945</v>
      </c>
    </row>
    <row r="459" spans="1:72" ht="13.5" customHeight="1">
      <c r="A459" s="2" t="str">
        <f t="shared" si="13"/>
        <v>1687_각북면_330</v>
      </c>
      <c r="B459" s="1">
        <v>1687</v>
      </c>
      <c r="C459" s="1" t="s">
        <v>11423</v>
      </c>
      <c r="D459" s="1" t="s">
        <v>11426</v>
      </c>
      <c r="E459" s="1">
        <v>458</v>
      </c>
      <c r="F459" s="1">
        <v>3</v>
      </c>
      <c r="G459" s="1" t="s">
        <v>11428</v>
      </c>
      <c r="H459" s="1" t="s">
        <v>11440</v>
      </c>
      <c r="I459" s="1">
        <v>3</v>
      </c>
      <c r="L459" s="1">
        <v>2</v>
      </c>
      <c r="M459" s="1" t="s">
        <v>12847</v>
      </c>
      <c r="N459" s="1" t="s">
        <v>12848</v>
      </c>
      <c r="S459" s="1" t="s">
        <v>63</v>
      </c>
      <c r="T459" s="1" t="s">
        <v>6596</v>
      </c>
      <c r="Y459" s="1" t="s">
        <v>11736</v>
      </c>
      <c r="Z459" s="1" t="s">
        <v>11737</v>
      </c>
      <c r="AF459" s="1" t="s">
        <v>74</v>
      </c>
      <c r="AG459" s="1" t="s">
        <v>8800</v>
      </c>
    </row>
    <row r="460" spans="1:72" ht="13.5" customHeight="1">
      <c r="A460" s="2" t="str">
        <f t="shared" si="13"/>
        <v>1687_각북면_330</v>
      </c>
      <c r="B460" s="1">
        <v>1687</v>
      </c>
      <c r="C460" s="1" t="s">
        <v>11423</v>
      </c>
      <c r="D460" s="1" t="s">
        <v>11426</v>
      </c>
      <c r="E460" s="1">
        <v>459</v>
      </c>
      <c r="F460" s="1">
        <v>3</v>
      </c>
      <c r="G460" s="1" t="s">
        <v>11428</v>
      </c>
      <c r="H460" s="1" t="s">
        <v>11440</v>
      </c>
      <c r="I460" s="1">
        <v>3</v>
      </c>
      <c r="L460" s="1">
        <v>2</v>
      </c>
      <c r="M460" s="1" t="s">
        <v>12847</v>
      </c>
      <c r="N460" s="1" t="s">
        <v>12848</v>
      </c>
      <c r="S460" s="1" t="s">
        <v>151</v>
      </c>
      <c r="T460" s="1" t="s">
        <v>6601</v>
      </c>
      <c r="U460" s="1" t="s">
        <v>37</v>
      </c>
      <c r="V460" s="1" t="s">
        <v>6884</v>
      </c>
      <c r="W460" s="1" t="s">
        <v>167</v>
      </c>
      <c r="X460" s="1" t="s">
        <v>8644</v>
      </c>
      <c r="Y460" s="1" t="s">
        <v>1320</v>
      </c>
      <c r="Z460" s="1" t="s">
        <v>8595</v>
      </c>
      <c r="AC460" s="1">
        <v>29</v>
      </c>
      <c r="AD460" s="1" t="s">
        <v>238</v>
      </c>
      <c r="AE460" s="1" t="s">
        <v>8751</v>
      </c>
      <c r="AJ460" s="1" t="s">
        <v>17</v>
      </c>
      <c r="AK460" s="1" t="s">
        <v>8918</v>
      </c>
      <c r="AL460" s="1" t="s">
        <v>227</v>
      </c>
      <c r="AM460" s="1" t="s">
        <v>8859</v>
      </c>
    </row>
    <row r="461" spans="1:72" ht="13.5" customHeight="1">
      <c r="A461" s="2" t="str">
        <f t="shared" ref="A461:A504" si="14">HYPERLINK("http://kyu.snu.ac.kr/sdhj/index.jsp?type=hj/GK14817_00IH_0001_0331.jpg","1687_각북면_331")</f>
        <v>1687_각북면_331</v>
      </c>
      <c r="B461" s="1">
        <v>1687</v>
      </c>
      <c r="C461" s="1" t="s">
        <v>11423</v>
      </c>
      <c r="D461" s="1" t="s">
        <v>11426</v>
      </c>
      <c r="E461" s="1">
        <v>460</v>
      </c>
      <c r="F461" s="1">
        <v>3</v>
      </c>
      <c r="G461" s="1" t="s">
        <v>11428</v>
      </c>
      <c r="H461" s="1" t="s">
        <v>11440</v>
      </c>
      <c r="I461" s="1">
        <v>3</v>
      </c>
      <c r="L461" s="1">
        <v>3</v>
      </c>
      <c r="M461" s="1" t="s">
        <v>1321</v>
      </c>
      <c r="N461" s="1" t="s">
        <v>8556</v>
      </c>
      <c r="T461" s="1" t="s">
        <v>11527</v>
      </c>
      <c r="U461" s="1" t="s">
        <v>591</v>
      </c>
      <c r="V461" s="1" t="s">
        <v>6858</v>
      </c>
      <c r="Y461" s="1" t="s">
        <v>1321</v>
      </c>
      <c r="Z461" s="1" t="s">
        <v>8556</v>
      </c>
      <c r="AC461" s="1">
        <v>41</v>
      </c>
      <c r="AD461" s="1" t="s">
        <v>40</v>
      </c>
      <c r="AE461" s="1" t="s">
        <v>8772</v>
      </c>
      <c r="AJ461" s="1" t="s">
        <v>17</v>
      </c>
      <c r="AK461" s="1" t="s">
        <v>8918</v>
      </c>
      <c r="AL461" s="1" t="s">
        <v>41</v>
      </c>
      <c r="AM461" s="1" t="s">
        <v>11911</v>
      </c>
      <c r="AN461" s="1" t="s">
        <v>199</v>
      </c>
      <c r="AO461" s="1" t="s">
        <v>8930</v>
      </c>
      <c r="AR461" s="1" t="s">
        <v>1271</v>
      </c>
      <c r="AS461" s="1" t="s">
        <v>9202</v>
      </c>
      <c r="AT461" s="1" t="s">
        <v>121</v>
      </c>
      <c r="AU461" s="1" t="s">
        <v>6667</v>
      </c>
      <c r="AV461" s="1" t="s">
        <v>1269</v>
      </c>
      <c r="AW461" s="1" t="s">
        <v>7366</v>
      </c>
      <c r="BB461" s="1" t="s">
        <v>171</v>
      </c>
      <c r="BC461" s="1" t="s">
        <v>6676</v>
      </c>
      <c r="BD461" s="1" t="s">
        <v>1270</v>
      </c>
      <c r="BE461" s="1" t="s">
        <v>7789</v>
      </c>
      <c r="BG461" s="1" t="s">
        <v>186</v>
      </c>
      <c r="BH461" s="1" t="s">
        <v>12273</v>
      </c>
      <c r="BI461" s="1" t="s">
        <v>232</v>
      </c>
      <c r="BJ461" s="1" t="s">
        <v>12296</v>
      </c>
      <c r="BK461" s="1" t="s">
        <v>121</v>
      </c>
      <c r="BL461" s="1" t="s">
        <v>6667</v>
      </c>
      <c r="BM461" s="1" t="s">
        <v>1322</v>
      </c>
      <c r="BN461" s="1" t="s">
        <v>9924</v>
      </c>
      <c r="BO461" s="1" t="s">
        <v>121</v>
      </c>
      <c r="BP461" s="1" t="s">
        <v>6667</v>
      </c>
      <c r="BQ461" s="1" t="s">
        <v>184</v>
      </c>
      <c r="BR461" s="1" t="s">
        <v>7296</v>
      </c>
      <c r="BS461" s="1" t="s">
        <v>1323</v>
      </c>
      <c r="BT461" s="1" t="s">
        <v>8852</v>
      </c>
    </row>
    <row r="462" spans="1:72" ht="13.5" customHeight="1">
      <c r="A462" s="2" t="str">
        <f t="shared" si="14"/>
        <v>1687_각북면_331</v>
      </c>
      <c r="B462" s="1">
        <v>1687</v>
      </c>
      <c r="C462" s="1" t="s">
        <v>11423</v>
      </c>
      <c r="D462" s="1" t="s">
        <v>11426</v>
      </c>
      <c r="E462" s="1">
        <v>461</v>
      </c>
      <c r="F462" s="1">
        <v>3</v>
      </c>
      <c r="G462" s="1" t="s">
        <v>11428</v>
      </c>
      <c r="H462" s="1" t="s">
        <v>11440</v>
      </c>
      <c r="I462" s="1">
        <v>3</v>
      </c>
      <c r="L462" s="1">
        <v>3</v>
      </c>
      <c r="M462" s="1" t="s">
        <v>1321</v>
      </c>
      <c r="N462" s="1" t="s">
        <v>8556</v>
      </c>
      <c r="S462" s="1" t="s">
        <v>236</v>
      </c>
      <c r="T462" s="1" t="s">
        <v>6602</v>
      </c>
      <c r="U462" s="1" t="s">
        <v>115</v>
      </c>
      <c r="V462" s="1" t="s">
        <v>6665</v>
      </c>
      <c r="Y462" s="1" t="s">
        <v>11701</v>
      </c>
      <c r="Z462" s="1" t="s">
        <v>11702</v>
      </c>
      <c r="AC462" s="1">
        <v>29</v>
      </c>
      <c r="AD462" s="1" t="s">
        <v>238</v>
      </c>
      <c r="AE462" s="1" t="s">
        <v>8751</v>
      </c>
      <c r="AJ462" s="1" t="s">
        <v>17</v>
      </c>
      <c r="AK462" s="1" t="s">
        <v>8918</v>
      </c>
      <c r="AL462" s="1" t="s">
        <v>159</v>
      </c>
      <c r="AM462" s="1" t="s">
        <v>8879</v>
      </c>
      <c r="AN462" s="1" t="s">
        <v>729</v>
      </c>
      <c r="AO462" s="1" t="s">
        <v>8886</v>
      </c>
      <c r="AP462" s="1" t="s">
        <v>119</v>
      </c>
      <c r="AQ462" s="1" t="s">
        <v>6694</v>
      </c>
      <c r="AR462" s="1" t="s">
        <v>1325</v>
      </c>
      <c r="AS462" s="1" t="s">
        <v>12056</v>
      </c>
      <c r="AT462" s="1" t="s">
        <v>121</v>
      </c>
      <c r="AU462" s="1" t="s">
        <v>6667</v>
      </c>
      <c r="AV462" s="1" t="s">
        <v>981</v>
      </c>
      <c r="AW462" s="1" t="s">
        <v>7754</v>
      </c>
      <c r="BB462" s="1" t="s">
        <v>171</v>
      </c>
      <c r="BC462" s="1" t="s">
        <v>6676</v>
      </c>
      <c r="BD462" s="1" t="s">
        <v>1326</v>
      </c>
      <c r="BE462" s="1" t="s">
        <v>7052</v>
      </c>
      <c r="BG462" s="1" t="s">
        <v>121</v>
      </c>
      <c r="BH462" s="1" t="s">
        <v>6667</v>
      </c>
      <c r="BI462" s="1" t="s">
        <v>317</v>
      </c>
      <c r="BJ462" s="1" t="s">
        <v>7612</v>
      </c>
      <c r="BK462" s="1" t="s">
        <v>121</v>
      </c>
      <c r="BL462" s="1" t="s">
        <v>6667</v>
      </c>
      <c r="BM462" s="1" t="s">
        <v>1327</v>
      </c>
      <c r="BN462" s="1" t="s">
        <v>10725</v>
      </c>
      <c r="BO462" s="1" t="s">
        <v>121</v>
      </c>
      <c r="BP462" s="1" t="s">
        <v>6667</v>
      </c>
      <c r="BQ462" s="1" t="s">
        <v>1328</v>
      </c>
      <c r="BR462" s="1" t="s">
        <v>7272</v>
      </c>
      <c r="BS462" s="1" t="s">
        <v>159</v>
      </c>
      <c r="BT462" s="1" t="s">
        <v>8879</v>
      </c>
    </row>
    <row r="463" spans="1:72" ht="13.5" customHeight="1">
      <c r="A463" s="2" t="str">
        <f t="shared" si="14"/>
        <v>1687_각북면_331</v>
      </c>
      <c r="B463" s="1">
        <v>1687</v>
      </c>
      <c r="C463" s="1" t="s">
        <v>11423</v>
      </c>
      <c r="D463" s="1" t="s">
        <v>11426</v>
      </c>
      <c r="E463" s="1">
        <v>462</v>
      </c>
      <c r="F463" s="1">
        <v>3</v>
      </c>
      <c r="G463" s="1" t="s">
        <v>11428</v>
      </c>
      <c r="H463" s="1" t="s">
        <v>11440</v>
      </c>
      <c r="I463" s="1">
        <v>3</v>
      </c>
      <c r="L463" s="1">
        <v>3</v>
      </c>
      <c r="M463" s="1" t="s">
        <v>1321</v>
      </c>
      <c r="N463" s="1" t="s">
        <v>8556</v>
      </c>
      <c r="S463" s="1" t="s">
        <v>134</v>
      </c>
      <c r="T463" s="1" t="s">
        <v>6598</v>
      </c>
      <c r="Y463" s="1" t="s">
        <v>563</v>
      </c>
      <c r="Z463" s="1" t="s">
        <v>8391</v>
      </c>
      <c r="AC463" s="1">
        <v>1</v>
      </c>
      <c r="AD463" s="1" t="s">
        <v>274</v>
      </c>
      <c r="AE463" s="1" t="s">
        <v>8770</v>
      </c>
      <c r="AF463" s="1" t="s">
        <v>156</v>
      </c>
      <c r="AG463" s="1" t="s">
        <v>8798</v>
      </c>
    </row>
    <row r="464" spans="1:72" ht="13.5" customHeight="1">
      <c r="A464" s="2" t="str">
        <f t="shared" si="14"/>
        <v>1687_각북면_331</v>
      </c>
      <c r="B464" s="1">
        <v>1687</v>
      </c>
      <c r="C464" s="1" t="s">
        <v>11423</v>
      </c>
      <c r="D464" s="1" t="s">
        <v>11426</v>
      </c>
      <c r="E464" s="1">
        <v>463</v>
      </c>
      <c r="F464" s="1">
        <v>3</v>
      </c>
      <c r="G464" s="1" t="s">
        <v>11428</v>
      </c>
      <c r="H464" s="1" t="s">
        <v>11440</v>
      </c>
      <c r="I464" s="1">
        <v>3</v>
      </c>
      <c r="L464" s="1">
        <v>4</v>
      </c>
      <c r="M464" s="1" t="s">
        <v>12849</v>
      </c>
      <c r="N464" s="1" t="s">
        <v>12850</v>
      </c>
      <c r="O464" s="1" t="s">
        <v>6</v>
      </c>
      <c r="P464" s="1" t="s">
        <v>6577</v>
      </c>
      <c r="T464" s="1" t="s">
        <v>11527</v>
      </c>
      <c r="U464" s="1" t="s">
        <v>1329</v>
      </c>
      <c r="V464" s="1" t="s">
        <v>6946</v>
      </c>
      <c r="W464" s="1" t="s">
        <v>843</v>
      </c>
      <c r="X464" s="1" t="s">
        <v>6988</v>
      </c>
      <c r="Y464" s="1" t="s">
        <v>1330</v>
      </c>
      <c r="Z464" s="1" t="s">
        <v>8594</v>
      </c>
      <c r="AC464" s="1">
        <v>27</v>
      </c>
      <c r="AD464" s="1" t="s">
        <v>379</v>
      </c>
      <c r="AE464" s="1" t="s">
        <v>8768</v>
      </c>
      <c r="AJ464" s="1" t="s">
        <v>17</v>
      </c>
      <c r="AK464" s="1" t="s">
        <v>8918</v>
      </c>
      <c r="AL464" s="1" t="s">
        <v>41</v>
      </c>
      <c r="AM464" s="1" t="s">
        <v>11911</v>
      </c>
      <c r="AT464" s="1" t="s">
        <v>1331</v>
      </c>
      <c r="AU464" s="1" t="s">
        <v>6717</v>
      </c>
      <c r="AV464" s="1" t="s">
        <v>1243</v>
      </c>
      <c r="AW464" s="1" t="s">
        <v>7062</v>
      </c>
      <c r="BG464" s="1" t="s">
        <v>424</v>
      </c>
      <c r="BH464" s="1" t="s">
        <v>9263</v>
      </c>
      <c r="BI464" s="1" t="s">
        <v>1228</v>
      </c>
      <c r="BJ464" s="1" t="s">
        <v>9746</v>
      </c>
      <c r="BK464" s="1" t="s">
        <v>44</v>
      </c>
      <c r="BL464" s="1" t="s">
        <v>6728</v>
      </c>
      <c r="BM464" s="1" t="s">
        <v>1229</v>
      </c>
      <c r="BN464" s="1" t="s">
        <v>10366</v>
      </c>
      <c r="BO464" s="1" t="s">
        <v>1332</v>
      </c>
      <c r="BP464" s="1" t="s">
        <v>6803</v>
      </c>
      <c r="BQ464" s="1" t="s">
        <v>1333</v>
      </c>
      <c r="BR464" s="1" t="s">
        <v>11184</v>
      </c>
      <c r="BS464" s="1" t="s">
        <v>467</v>
      </c>
      <c r="BT464" s="1" t="s">
        <v>8969</v>
      </c>
    </row>
    <row r="465" spans="1:73" ht="13.5" customHeight="1">
      <c r="A465" s="2" t="str">
        <f t="shared" si="14"/>
        <v>1687_각북면_331</v>
      </c>
      <c r="B465" s="1">
        <v>1687</v>
      </c>
      <c r="C465" s="1" t="s">
        <v>11423</v>
      </c>
      <c r="D465" s="1" t="s">
        <v>11426</v>
      </c>
      <c r="E465" s="1">
        <v>464</v>
      </c>
      <c r="F465" s="1">
        <v>3</v>
      </c>
      <c r="G465" s="1" t="s">
        <v>11428</v>
      </c>
      <c r="H465" s="1" t="s">
        <v>11440</v>
      </c>
      <c r="I465" s="1">
        <v>3</v>
      </c>
      <c r="L465" s="1">
        <v>4</v>
      </c>
      <c r="M465" s="1" t="s">
        <v>12849</v>
      </c>
      <c r="N465" s="1" t="s">
        <v>12850</v>
      </c>
      <c r="S465" s="1" t="s">
        <v>49</v>
      </c>
      <c r="T465" s="1" t="s">
        <v>4842</v>
      </c>
      <c r="W465" s="1" t="s">
        <v>1250</v>
      </c>
      <c r="X465" s="1" t="s">
        <v>6991</v>
      </c>
      <c r="Y465" s="1" t="s">
        <v>140</v>
      </c>
      <c r="Z465" s="1" t="s">
        <v>7100</v>
      </c>
      <c r="AC465" s="1">
        <v>35</v>
      </c>
      <c r="AD465" s="1" t="s">
        <v>52</v>
      </c>
      <c r="AE465" s="1" t="s">
        <v>8766</v>
      </c>
      <c r="AJ465" s="1" t="s">
        <v>17</v>
      </c>
      <c r="AK465" s="1" t="s">
        <v>8918</v>
      </c>
      <c r="AL465" s="1" t="s">
        <v>158</v>
      </c>
      <c r="AM465" s="1" t="s">
        <v>8931</v>
      </c>
      <c r="AT465" s="1" t="s">
        <v>347</v>
      </c>
      <c r="AU465" s="1" t="s">
        <v>6703</v>
      </c>
      <c r="AV465" s="1" t="s">
        <v>1334</v>
      </c>
      <c r="AW465" s="1" t="s">
        <v>9742</v>
      </c>
      <c r="BG465" s="1" t="s">
        <v>1335</v>
      </c>
      <c r="BH465" s="1" t="s">
        <v>10030</v>
      </c>
      <c r="BI465" s="1" t="s">
        <v>1336</v>
      </c>
      <c r="BJ465" s="1" t="s">
        <v>7000</v>
      </c>
      <c r="BK465" s="1" t="s">
        <v>1198</v>
      </c>
      <c r="BL465" s="1" t="s">
        <v>9269</v>
      </c>
      <c r="BM465" s="1" t="s">
        <v>1337</v>
      </c>
      <c r="BN465" s="1" t="s">
        <v>8570</v>
      </c>
      <c r="BO465" s="1" t="s">
        <v>44</v>
      </c>
      <c r="BP465" s="1" t="s">
        <v>6728</v>
      </c>
      <c r="BQ465" s="1" t="s">
        <v>1338</v>
      </c>
      <c r="BR465" s="1" t="s">
        <v>12503</v>
      </c>
      <c r="BS465" s="1" t="s">
        <v>41</v>
      </c>
      <c r="BT465" s="1" t="s">
        <v>11911</v>
      </c>
    </row>
    <row r="466" spans="1:73" ht="13.5" customHeight="1">
      <c r="A466" s="2" t="str">
        <f t="shared" si="14"/>
        <v>1687_각북면_331</v>
      </c>
      <c r="B466" s="1">
        <v>1687</v>
      </c>
      <c r="C466" s="1" t="s">
        <v>11423</v>
      </c>
      <c r="D466" s="1" t="s">
        <v>11426</v>
      </c>
      <c r="E466" s="1">
        <v>465</v>
      </c>
      <c r="F466" s="1">
        <v>3</v>
      </c>
      <c r="G466" s="1" t="s">
        <v>11428</v>
      </c>
      <c r="H466" s="1" t="s">
        <v>11440</v>
      </c>
      <c r="I466" s="1">
        <v>3</v>
      </c>
      <c r="L466" s="1">
        <v>4</v>
      </c>
      <c r="M466" s="1" t="s">
        <v>12849</v>
      </c>
      <c r="N466" s="1" t="s">
        <v>12850</v>
      </c>
      <c r="T466" s="1" t="s">
        <v>11563</v>
      </c>
      <c r="U466" s="1" t="s">
        <v>1339</v>
      </c>
      <c r="V466" s="1" t="s">
        <v>6945</v>
      </c>
      <c r="Y466" s="1" t="s">
        <v>1340</v>
      </c>
      <c r="Z466" s="1" t="s">
        <v>7246</v>
      </c>
      <c r="AC466" s="1">
        <v>23</v>
      </c>
      <c r="AD466" s="1" t="s">
        <v>251</v>
      </c>
      <c r="AE466" s="1" t="s">
        <v>8777</v>
      </c>
      <c r="AF466" s="1" t="s">
        <v>156</v>
      </c>
      <c r="AG466" s="1" t="s">
        <v>8798</v>
      </c>
      <c r="AT466" s="1" t="s">
        <v>180</v>
      </c>
      <c r="AU466" s="1" t="s">
        <v>11467</v>
      </c>
      <c r="AV466" s="1" t="s">
        <v>1341</v>
      </c>
      <c r="AW466" s="1" t="s">
        <v>12168</v>
      </c>
      <c r="BB466" s="1" t="s">
        <v>115</v>
      </c>
      <c r="BC466" s="1" t="s">
        <v>6665</v>
      </c>
      <c r="BD466" s="1" t="s">
        <v>1342</v>
      </c>
      <c r="BE466" s="1" t="s">
        <v>8499</v>
      </c>
    </row>
    <row r="467" spans="1:73" ht="13.5" customHeight="1">
      <c r="A467" s="2" t="str">
        <f t="shared" si="14"/>
        <v>1687_각북면_331</v>
      </c>
      <c r="B467" s="1">
        <v>1687</v>
      </c>
      <c r="C467" s="1" t="s">
        <v>11423</v>
      </c>
      <c r="D467" s="1" t="s">
        <v>11426</v>
      </c>
      <c r="E467" s="1">
        <v>466</v>
      </c>
      <c r="F467" s="1">
        <v>3</v>
      </c>
      <c r="G467" s="1" t="s">
        <v>11428</v>
      </c>
      <c r="H467" s="1" t="s">
        <v>11440</v>
      </c>
      <c r="I467" s="1">
        <v>3</v>
      </c>
      <c r="L467" s="1">
        <v>5</v>
      </c>
      <c r="M467" s="1" t="s">
        <v>13569</v>
      </c>
      <c r="N467" s="1" t="s">
        <v>12851</v>
      </c>
      <c r="T467" s="1" t="s">
        <v>11527</v>
      </c>
      <c r="U467" s="1" t="s">
        <v>1343</v>
      </c>
      <c r="V467" s="1" t="s">
        <v>6944</v>
      </c>
      <c r="W467" s="1" t="s">
        <v>237</v>
      </c>
      <c r="X467" s="1" t="s">
        <v>6977</v>
      </c>
      <c r="Y467" s="1" t="s">
        <v>6366</v>
      </c>
      <c r="Z467" s="1" t="s">
        <v>8593</v>
      </c>
      <c r="AC467" s="1">
        <v>37</v>
      </c>
      <c r="AD467" s="1" t="s">
        <v>215</v>
      </c>
      <c r="AE467" s="1" t="s">
        <v>8786</v>
      </c>
      <c r="AJ467" s="1" t="s">
        <v>17</v>
      </c>
      <c r="AK467" s="1" t="s">
        <v>8918</v>
      </c>
      <c r="AL467" s="1" t="s">
        <v>239</v>
      </c>
      <c r="AM467" s="1" t="s">
        <v>8877</v>
      </c>
      <c r="AT467" s="1" t="s">
        <v>44</v>
      </c>
      <c r="AU467" s="1" t="s">
        <v>6728</v>
      </c>
      <c r="AV467" s="1" t="s">
        <v>1344</v>
      </c>
      <c r="AW467" s="1" t="s">
        <v>9741</v>
      </c>
      <c r="BG467" s="1" t="s">
        <v>44</v>
      </c>
      <c r="BH467" s="1" t="s">
        <v>6728</v>
      </c>
      <c r="BI467" s="1" t="s">
        <v>1345</v>
      </c>
      <c r="BJ467" s="1" t="s">
        <v>8396</v>
      </c>
      <c r="BK467" s="1" t="s">
        <v>44</v>
      </c>
      <c r="BL467" s="1" t="s">
        <v>6728</v>
      </c>
      <c r="BM467" s="1" t="s">
        <v>1346</v>
      </c>
      <c r="BN467" s="1" t="s">
        <v>7003</v>
      </c>
      <c r="BO467" s="1" t="s">
        <v>144</v>
      </c>
      <c r="BP467" s="1" t="s">
        <v>6759</v>
      </c>
      <c r="BQ467" s="1" t="s">
        <v>1347</v>
      </c>
      <c r="BR467" s="1" t="s">
        <v>11183</v>
      </c>
      <c r="BS467" s="1" t="s">
        <v>227</v>
      </c>
      <c r="BT467" s="1" t="s">
        <v>8859</v>
      </c>
    </row>
    <row r="468" spans="1:73" ht="13.5" customHeight="1">
      <c r="A468" s="2" t="str">
        <f t="shared" si="14"/>
        <v>1687_각북면_331</v>
      </c>
      <c r="B468" s="1">
        <v>1687</v>
      </c>
      <c r="C468" s="1" t="s">
        <v>11423</v>
      </c>
      <c r="D468" s="1" t="s">
        <v>11426</v>
      </c>
      <c r="E468" s="1">
        <v>467</v>
      </c>
      <c r="F468" s="1">
        <v>3</v>
      </c>
      <c r="G468" s="1" t="s">
        <v>11428</v>
      </c>
      <c r="H468" s="1" t="s">
        <v>11440</v>
      </c>
      <c r="I468" s="1">
        <v>3</v>
      </c>
      <c r="L468" s="1">
        <v>5</v>
      </c>
      <c r="M468" s="1" t="s">
        <v>13569</v>
      </c>
      <c r="N468" s="1" t="s">
        <v>12851</v>
      </c>
      <c r="S468" s="1" t="s">
        <v>49</v>
      </c>
      <c r="T468" s="1" t="s">
        <v>4842</v>
      </c>
      <c r="U468" s="1" t="s">
        <v>50</v>
      </c>
      <c r="V468" s="1" t="s">
        <v>11472</v>
      </c>
      <c r="W468" s="1" t="s">
        <v>38</v>
      </c>
      <c r="X468" s="1" t="s">
        <v>11733</v>
      </c>
      <c r="Y468" s="1" t="s">
        <v>140</v>
      </c>
      <c r="Z468" s="1" t="s">
        <v>7100</v>
      </c>
      <c r="AC468" s="1">
        <v>33</v>
      </c>
      <c r="AD468" s="1" t="s">
        <v>353</v>
      </c>
      <c r="AE468" s="1" t="s">
        <v>8775</v>
      </c>
      <c r="AJ468" s="1" t="s">
        <v>17</v>
      </c>
      <c r="AK468" s="1" t="s">
        <v>8918</v>
      </c>
      <c r="AL468" s="1" t="s">
        <v>41</v>
      </c>
      <c r="AM468" s="1" t="s">
        <v>11911</v>
      </c>
      <c r="AT468" s="1" t="s">
        <v>44</v>
      </c>
      <c r="AU468" s="1" t="s">
        <v>6728</v>
      </c>
      <c r="AV468" s="1" t="s">
        <v>1297</v>
      </c>
      <c r="AW468" s="1" t="s">
        <v>8598</v>
      </c>
      <c r="BG468" s="1" t="s">
        <v>44</v>
      </c>
      <c r="BH468" s="1" t="s">
        <v>6728</v>
      </c>
      <c r="BI468" s="1" t="s">
        <v>1283</v>
      </c>
      <c r="BJ468" s="1" t="s">
        <v>9613</v>
      </c>
      <c r="BK468" s="1" t="s">
        <v>44</v>
      </c>
      <c r="BL468" s="1" t="s">
        <v>6728</v>
      </c>
      <c r="BM468" s="1" t="s">
        <v>1284</v>
      </c>
      <c r="BN468" s="1" t="s">
        <v>9475</v>
      </c>
      <c r="BO468" s="1" t="s">
        <v>44</v>
      </c>
      <c r="BP468" s="1" t="s">
        <v>6728</v>
      </c>
      <c r="BQ468" s="1" t="s">
        <v>1285</v>
      </c>
      <c r="BR468" s="1" t="s">
        <v>11182</v>
      </c>
      <c r="BS468" s="1" t="s">
        <v>159</v>
      </c>
      <c r="BT468" s="1" t="s">
        <v>8879</v>
      </c>
    </row>
    <row r="469" spans="1:73" ht="13.5" customHeight="1">
      <c r="A469" s="2" t="str">
        <f t="shared" si="14"/>
        <v>1687_각북면_331</v>
      </c>
      <c r="B469" s="1">
        <v>1687</v>
      </c>
      <c r="C469" s="1" t="s">
        <v>11423</v>
      </c>
      <c r="D469" s="1" t="s">
        <v>11426</v>
      </c>
      <c r="E469" s="1">
        <v>468</v>
      </c>
      <c r="F469" s="1">
        <v>3</v>
      </c>
      <c r="G469" s="1" t="s">
        <v>11428</v>
      </c>
      <c r="H469" s="1" t="s">
        <v>11440</v>
      </c>
      <c r="I469" s="1">
        <v>3</v>
      </c>
      <c r="L469" s="1">
        <v>5</v>
      </c>
      <c r="M469" s="1" t="s">
        <v>13569</v>
      </c>
      <c r="N469" s="1" t="s">
        <v>12851</v>
      </c>
      <c r="S469" s="1" t="s">
        <v>67</v>
      </c>
      <c r="T469" s="1" t="s">
        <v>6597</v>
      </c>
      <c r="U469" s="1" t="s">
        <v>1348</v>
      </c>
      <c r="V469" s="1" t="s">
        <v>6857</v>
      </c>
      <c r="Y469" s="1" t="s">
        <v>1349</v>
      </c>
      <c r="Z469" s="1" t="s">
        <v>8592</v>
      </c>
      <c r="AC469" s="1">
        <v>10</v>
      </c>
      <c r="AD469" s="1" t="s">
        <v>212</v>
      </c>
      <c r="AE469" s="1" t="s">
        <v>8778</v>
      </c>
    </row>
    <row r="470" spans="1:73" ht="13.5" customHeight="1">
      <c r="A470" s="2" t="str">
        <f t="shared" si="14"/>
        <v>1687_각북면_331</v>
      </c>
      <c r="B470" s="1">
        <v>1687</v>
      </c>
      <c r="C470" s="1" t="s">
        <v>11423</v>
      </c>
      <c r="D470" s="1" t="s">
        <v>11426</v>
      </c>
      <c r="E470" s="1">
        <v>469</v>
      </c>
      <c r="F470" s="1">
        <v>3</v>
      </c>
      <c r="G470" s="1" t="s">
        <v>11428</v>
      </c>
      <c r="H470" s="1" t="s">
        <v>11440</v>
      </c>
      <c r="I470" s="1">
        <v>4</v>
      </c>
      <c r="J470" s="1" t="s">
        <v>1350</v>
      </c>
      <c r="K470" s="1" t="s">
        <v>6564</v>
      </c>
      <c r="L470" s="1">
        <v>1</v>
      </c>
      <c r="M470" s="1" t="s">
        <v>1351</v>
      </c>
      <c r="N470" s="1" t="s">
        <v>8591</v>
      </c>
      <c r="T470" s="1" t="s">
        <v>11527</v>
      </c>
      <c r="U470" s="1" t="s">
        <v>591</v>
      </c>
      <c r="V470" s="1" t="s">
        <v>6858</v>
      </c>
      <c r="Y470" s="1" t="s">
        <v>1351</v>
      </c>
      <c r="Z470" s="1" t="s">
        <v>8591</v>
      </c>
      <c r="AC470" s="1">
        <v>46</v>
      </c>
      <c r="AD470" s="1" t="s">
        <v>550</v>
      </c>
      <c r="AE470" s="1" t="s">
        <v>8787</v>
      </c>
      <c r="AJ470" s="1" t="s">
        <v>17</v>
      </c>
      <c r="AK470" s="1" t="s">
        <v>8918</v>
      </c>
      <c r="AL470" s="1" t="s">
        <v>1352</v>
      </c>
      <c r="AM470" s="1" t="s">
        <v>8989</v>
      </c>
      <c r="AN470" s="1" t="s">
        <v>1353</v>
      </c>
      <c r="AO470" s="1" t="s">
        <v>8934</v>
      </c>
      <c r="AP470" s="1" t="s">
        <v>44</v>
      </c>
      <c r="AQ470" s="1" t="s">
        <v>6728</v>
      </c>
      <c r="AR470" s="1" t="s">
        <v>1354</v>
      </c>
      <c r="AS470" s="1" t="s">
        <v>7862</v>
      </c>
      <c r="AT470" s="1" t="s">
        <v>121</v>
      </c>
      <c r="AU470" s="1" t="s">
        <v>6667</v>
      </c>
      <c r="AV470" s="1" t="s">
        <v>1355</v>
      </c>
      <c r="AW470" s="1" t="s">
        <v>8189</v>
      </c>
      <c r="BB470" s="1" t="s">
        <v>171</v>
      </c>
      <c r="BC470" s="1" t="s">
        <v>6676</v>
      </c>
      <c r="BD470" s="1" t="s">
        <v>751</v>
      </c>
      <c r="BE470" s="1" t="s">
        <v>7403</v>
      </c>
      <c r="BG470" s="1" t="s">
        <v>44</v>
      </c>
      <c r="BH470" s="1" t="s">
        <v>6728</v>
      </c>
      <c r="BI470" s="1" t="s">
        <v>1356</v>
      </c>
      <c r="BJ470" s="1" t="s">
        <v>10364</v>
      </c>
      <c r="BM470" s="1" t="s">
        <v>164</v>
      </c>
      <c r="BN470" s="1" t="s">
        <v>10510</v>
      </c>
      <c r="BQ470" s="1" t="s">
        <v>164</v>
      </c>
      <c r="BR470" s="1" t="s">
        <v>10510</v>
      </c>
      <c r="BU470" s="1" t="s">
        <v>174</v>
      </c>
    </row>
    <row r="471" spans="1:73" ht="13.5" customHeight="1">
      <c r="A471" s="2" t="str">
        <f t="shared" si="14"/>
        <v>1687_각북면_331</v>
      </c>
      <c r="B471" s="1">
        <v>1687</v>
      </c>
      <c r="C471" s="1" t="s">
        <v>11423</v>
      </c>
      <c r="D471" s="1" t="s">
        <v>11426</v>
      </c>
      <c r="E471" s="1">
        <v>470</v>
      </c>
      <c r="F471" s="1">
        <v>3</v>
      </c>
      <c r="G471" s="1" t="s">
        <v>11428</v>
      </c>
      <c r="H471" s="1" t="s">
        <v>11440</v>
      </c>
      <c r="I471" s="1">
        <v>4</v>
      </c>
      <c r="L471" s="1">
        <v>1</v>
      </c>
      <c r="M471" s="1" t="s">
        <v>1351</v>
      </c>
      <c r="N471" s="1" t="s">
        <v>8591</v>
      </c>
      <c r="S471" s="1" t="s">
        <v>49</v>
      </c>
      <c r="T471" s="1" t="s">
        <v>4842</v>
      </c>
      <c r="U471" s="1" t="s">
        <v>50</v>
      </c>
      <c r="V471" s="1" t="s">
        <v>11472</v>
      </c>
      <c r="Y471" s="1" t="s">
        <v>216</v>
      </c>
      <c r="Z471" s="1" t="s">
        <v>7196</v>
      </c>
      <c r="AC471" s="1">
        <v>44</v>
      </c>
      <c r="AD471" s="1" t="s">
        <v>401</v>
      </c>
      <c r="AE471" s="1" t="s">
        <v>8782</v>
      </c>
      <c r="AJ471" s="1" t="s">
        <v>17</v>
      </c>
      <c r="AK471" s="1" t="s">
        <v>8918</v>
      </c>
      <c r="AL471" s="1" t="s">
        <v>1353</v>
      </c>
      <c r="AM471" s="1" t="s">
        <v>8934</v>
      </c>
      <c r="AT471" s="1" t="s">
        <v>180</v>
      </c>
      <c r="AU471" s="1" t="s">
        <v>11467</v>
      </c>
      <c r="AV471" s="1" t="s">
        <v>1357</v>
      </c>
      <c r="AW471" s="1" t="s">
        <v>9293</v>
      </c>
      <c r="BG471" s="1" t="s">
        <v>180</v>
      </c>
      <c r="BH471" s="1" t="s">
        <v>11467</v>
      </c>
      <c r="BI471" s="1" t="s">
        <v>1358</v>
      </c>
      <c r="BJ471" s="1" t="s">
        <v>7235</v>
      </c>
      <c r="BK471" s="1" t="s">
        <v>44</v>
      </c>
      <c r="BL471" s="1" t="s">
        <v>6728</v>
      </c>
      <c r="BM471" s="1" t="s">
        <v>1359</v>
      </c>
      <c r="BN471" s="1" t="s">
        <v>10724</v>
      </c>
      <c r="BQ471" s="1" t="s">
        <v>164</v>
      </c>
      <c r="BR471" s="1" t="s">
        <v>10510</v>
      </c>
    </row>
    <row r="472" spans="1:73" ht="13.5" customHeight="1">
      <c r="A472" s="2" t="str">
        <f t="shared" si="14"/>
        <v>1687_각북면_331</v>
      </c>
      <c r="B472" s="1">
        <v>1687</v>
      </c>
      <c r="C472" s="1" t="s">
        <v>11423</v>
      </c>
      <c r="D472" s="1" t="s">
        <v>11426</v>
      </c>
      <c r="E472" s="1">
        <v>471</v>
      </c>
      <c r="F472" s="1">
        <v>3</v>
      </c>
      <c r="G472" s="1" t="s">
        <v>11428</v>
      </c>
      <c r="H472" s="1" t="s">
        <v>11440</v>
      </c>
      <c r="I472" s="1">
        <v>4</v>
      </c>
      <c r="L472" s="1">
        <v>1</v>
      </c>
      <c r="M472" s="1" t="s">
        <v>1351</v>
      </c>
      <c r="N472" s="1" t="s">
        <v>8591</v>
      </c>
      <c r="S472" s="1" t="s">
        <v>67</v>
      </c>
      <c r="T472" s="1" t="s">
        <v>6597</v>
      </c>
      <c r="U472" s="1" t="s">
        <v>848</v>
      </c>
      <c r="V472" s="1" t="s">
        <v>6850</v>
      </c>
      <c r="W472" s="1" t="s">
        <v>38</v>
      </c>
      <c r="X472" s="1" t="s">
        <v>11733</v>
      </c>
      <c r="Y472" s="1" t="s">
        <v>792</v>
      </c>
      <c r="Z472" s="1" t="s">
        <v>8512</v>
      </c>
      <c r="AC472" s="1">
        <v>23</v>
      </c>
      <c r="AD472" s="1" t="s">
        <v>251</v>
      </c>
      <c r="AE472" s="1" t="s">
        <v>8777</v>
      </c>
    </row>
    <row r="473" spans="1:73" ht="13.5" customHeight="1">
      <c r="A473" s="2" t="str">
        <f t="shared" si="14"/>
        <v>1687_각북면_331</v>
      </c>
      <c r="B473" s="1">
        <v>1687</v>
      </c>
      <c r="C473" s="1" t="s">
        <v>11423</v>
      </c>
      <c r="D473" s="1" t="s">
        <v>11426</v>
      </c>
      <c r="E473" s="1">
        <v>472</v>
      </c>
      <c r="F473" s="1">
        <v>3</v>
      </c>
      <c r="G473" s="1" t="s">
        <v>11428</v>
      </c>
      <c r="H473" s="1" t="s">
        <v>11440</v>
      </c>
      <c r="I473" s="1">
        <v>4</v>
      </c>
      <c r="L473" s="1">
        <v>1</v>
      </c>
      <c r="M473" s="1" t="s">
        <v>1351</v>
      </c>
      <c r="N473" s="1" t="s">
        <v>8591</v>
      </c>
      <c r="S473" s="1" t="s">
        <v>63</v>
      </c>
      <c r="T473" s="1" t="s">
        <v>6596</v>
      </c>
      <c r="Y473" s="1" t="s">
        <v>11292</v>
      </c>
      <c r="Z473" s="1" t="s">
        <v>11678</v>
      </c>
      <c r="AC473" s="1">
        <v>12</v>
      </c>
      <c r="AD473" s="1" t="s">
        <v>135</v>
      </c>
      <c r="AE473" s="1" t="s">
        <v>8742</v>
      </c>
    </row>
    <row r="474" spans="1:73" ht="13.5" customHeight="1">
      <c r="A474" s="2" t="str">
        <f t="shared" si="14"/>
        <v>1687_각북면_331</v>
      </c>
      <c r="B474" s="1">
        <v>1687</v>
      </c>
      <c r="C474" s="1" t="s">
        <v>11423</v>
      </c>
      <c r="D474" s="1" t="s">
        <v>11426</v>
      </c>
      <c r="E474" s="1">
        <v>473</v>
      </c>
      <c r="F474" s="1">
        <v>3</v>
      </c>
      <c r="G474" s="1" t="s">
        <v>11428</v>
      </c>
      <c r="H474" s="1" t="s">
        <v>11440</v>
      </c>
      <c r="I474" s="1">
        <v>4</v>
      </c>
      <c r="L474" s="1">
        <v>2</v>
      </c>
      <c r="M474" s="1" t="s">
        <v>12852</v>
      </c>
      <c r="N474" s="1" t="s">
        <v>12853</v>
      </c>
      <c r="T474" s="1" t="s">
        <v>11527</v>
      </c>
      <c r="U474" s="1" t="s">
        <v>848</v>
      </c>
      <c r="V474" s="1" t="s">
        <v>6850</v>
      </c>
      <c r="W474" s="1" t="s">
        <v>167</v>
      </c>
      <c r="X474" s="1" t="s">
        <v>8644</v>
      </c>
      <c r="Y474" s="1" t="s">
        <v>1360</v>
      </c>
      <c r="Z474" s="1" t="s">
        <v>8590</v>
      </c>
      <c r="AC474" s="1">
        <v>41</v>
      </c>
      <c r="AD474" s="1" t="s">
        <v>40</v>
      </c>
      <c r="AE474" s="1" t="s">
        <v>8772</v>
      </c>
      <c r="AJ474" s="1" t="s">
        <v>17</v>
      </c>
      <c r="AK474" s="1" t="s">
        <v>8918</v>
      </c>
      <c r="AL474" s="1" t="s">
        <v>158</v>
      </c>
      <c r="AM474" s="1" t="s">
        <v>8931</v>
      </c>
      <c r="AT474" s="1" t="s">
        <v>44</v>
      </c>
      <c r="AU474" s="1" t="s">
        <v>6728</v>
      </c>
      <c r="AV474" s="1" t="s">
        <v>369</v>
      </c>
      <c r="AW474" s="1" t="s">
        <v>8589</v>
      </c>
      <c r="BG474" s="1" t="s">
        <v>44</v>
      </c>
      <c r="BH474" s="1" t="s">
        <v>6728</v>
      </c>
      <c r="BI474" s="1" t="s">
        <v>1293</v>
      </c>
      <c r="BJ474" s="1" t="s">
        <v>10259</v>
      </c>
      <c r="BK474" s="1" t="s">
        <v>44</v>
      </c>
      <c r="BL474" s="1" t="s">
        <v>6728</v>
      </c>
      <c r="BM474" s="1" t="s">
        <v>1294</v>
      </c>
      <c r="BN474" s="1" t="s">
        <v>10635</v>
      </c>
      <c r="BO474" s="1" t="s">
        <v>1295</v>
      </c>
      <c r="BP474" s="1" t="s">
        <v>9254</v>
      </c>
      <c r="BQ474" s="1" t="s">
        <v>1296</v>
      </c>
      <c r="BR474" s="1" t="s">
        <v>12560</v>
      </c>
      <c r="BS474" s="1" t="s">
        <v>227</v>
      </c>
      <c r="BT474" s="1" t="s">
        <v>8859</v>
      </c>
    </row>
    <row r="475" spans="1:73" ht="13.5" customHeight="1">
      <c r="A475" s="2" t="str">
        <f t="shared" si="14"/>
        <v>1687_각북면_331</v>
      </c>
      <c r="B475" s="1">
        <v>1687</v>
      </c>
      <c r="C475" s="1" t="s">
        <v>11423</v>
      </c>
      <c r="D475" s="1" t="s">
        <v>11426</v>
      </c>
      <c r="E475" s="1">
        <v>474</v>
      </c>
      <c r="F475" s="1">
        <v>3</v>
      </c>
      <c r="G475" s="1" t="s">
        <v>11428</v>
      </c>
      <c r="H475" s="1" t="s">
        <v>11440</v>
      </c>
      <c r="I475" s="1">
        <v>4</v>
      </c>
      <c r="L475" s="1">
        <v>2</v>
      </c>
      <c r="M475" s="1" t="s">
        <v>12852</v>
      </c>
      <c r="N475" s="1" t="s">
        <v>12853</v>
      </c>
      <c r="S475" s="1" t="s">
        <v>49</v>
      </c>
      <c r="T475" s="1" t="s">
        <v>4842</v>
      </c>
      <c r="W475" s="1" t="s">
        <v>107</v>
      </c>
      <c r="X475" s="1" t="s">
        <v>6975</v>
      </c>
      <c r="Y475" s="1" t="s">
        <v>140</v>
      </c>
      <c r="Z475" s="1" t="s">
        <v>7100</v>
      </c>
      <c r="AC475" s="1">
        <v>40</v>
      </c>
      <c r="AD475" s="1" t="s">
        <v>189</v>
      </c>
      <c r="AE475" s="1" t="s">
        <v>8767</v>
      </c>
      <c r="AJ475" s="1" t="s">
        <v>17</v>
      </c>
      <c r="AK475" s="1" t="s">
        <v>8918</v>
      </c>
      <c r="AL475" s="1" t="s">
        <v>158</v>
      </c>
      <c r="AM475" s="1" t="s">
        <v>8931</v>
      </c>
      <c r="AT475" s="1" t="s">
        <v>759</v>
      </c>
      <c r="AU475" s="1" t="s">
        <v>9026</v>
      </c>
      <c r="AV475" s="1" t="s">
        <v>1361</v>
      </c>
      <c r="AW475" s="1" t="s">
        <v>7895</v>
      </c>
      <c r="BG475" s="1" t="s">
        <v>1362</v>
      </c>
      <c r="BH475" s="1" t="s">
        <v>9991</v>
      </c>
      <c r="BI475" s="1" t="s">
        <v>1363</v>
      </c>
      <c r="BJ475" s="1" t="s">
        <v>7784</v>
      </c>
      <c r="BK475" s="1" t="s">
        <v>1026</v>
      </c>
      <c r="BL475" s="1" t="s">
        <v>9270</v>
      </c>
      <c r="BM475" s="1" t="s">
        <v>1182</v>
      </c>
      <c r="BN475" s="1" t="s">
        <v>9759</v>
      </c>
      <c r="BO475" s="1" t="s">
        <v>144</v>
      </c>
      <c r="BP475" s="1" t="s">
        <v>6759</v>
      </c>
      <c r="BQ475" s="1" t="s">
        <v>1364</v>
      </c>
      <c r="BR475" s="1" t="s">
        <v>11181</v>
      </c>
      <c r="BS475" s="1" t="s">
        <v>158</v>
      </c>
      <c r="BT475" s="1" t="s">
        <v>8931</v>
      </c>
    </row>
    <row r="476" spans="1:73" ht="13.5" customHeight="1">
      <c r="A476" s="2" t="str">
        <f t="shared" si="14"/>
        <v>1687_각북면_331</v>
      </c>
      <c r="B476" s="1">
        <v>1687</v>
      </c>
      <c r="C476" s="1" t="s">
        <v>11423</v>
      </c>
      <c r="D476" s="1" t="s">
        <v>11426</v>
      </c>
      <c r="E476" s="1">
        <v>475</v>
      </c>
      <c r="F476" s="1">
        <v>3</v>
      </c>
      <c r="G476" s="1" t="s">
        <v>11428</v>
      </c>
      <c r="H476" s="1" t="s">
        <v>11440</v>
      </c>
      <c r="I476" s="1">
        <v>4</v>
      </c>
      <c r="L476" s="1">
        <v>2</v>
      </c>
      <c r="M476" s="1" t="s">
        <v>12852</v>
      </c>
      <c r="N476" s="1" t="s">
        <v>12853</v>
      </c>
      <c r="S476" s="1" t="s">
        <v>200</v>
      </c>
      <c r="T476" s="1" t="s">
        <v>11584</v>
      </c>
      <c r="U476" s="1" t="s">
        <v>201</v>
      </c>
      <c r="V476" s="1" t="s">
        <v>11464</v>
      </c>
      <c r="Y476" s="1" t="s">
        <v>369</v>
      </c>
      <c r="Z476" s="1" t="s">
        <v>8589</v>
      </c>
      <c r="AC476" s="1">
        <v>76</v>
      </c>
      <c r="AD476" s="1" t="s">
        <v>69</v>
      </c>
      <c r="AE476" s="1" t="s">
        <v>8755</v>
      </c>
    </row>
    <row r="477" spans="1:73" ht="13.5" customHeight="1">
      <c r="A477" s="2" t="str">
        <f t="shared" si="14"/>
        <v>1687_각북면_331</v>
      </c>
      <c r="B477" s="1">
        <v>1687</v>
      </c>
      <c r="C477" s="1" t="s">
        <v>11423</v>
      </c>
      <c r="D477" s="1" t="s">
        <v>11426</v>
      </c>
      <c r="E477" s="1">
        <v>476</v>
      </c>
      <c r="F477" s="1">
        <v>3</v>
      </c>
      <c r="G477" s="1" t="s">
        <v>11428</v>
      </c>
      <c r="H477" s="1" t="s">
        <v>11440</v>
      </c>
      <c r="I477" s="1">
        <v>4</v>
      </c>
      <c r="L477" s="1">
        <v>2</v>
      </c>
      <c r="M477" s="1" t="s">
        <v>12852</v>
      </c>
      <c r="N477" s="1" t="s">
        <v>12853</v>
      </c>
      <c r="S477" s="1" t="s">
        <v>63</v>
      </c>
      <c r="T477" s="1" t="s">
        <v>6596</v>
      </c>
      <c r="Y477" s="1" t="s">
        <v>13561</v>
      </c>
      <c r="Z477" s="1" t="s">
        <v>11810</v>
      </c>
      <c r="AC477" s="1">
        <v>8</v>
      </c>
      <c r="AD477" s="1" t="s">
        <v>503</v>
      </c>
      <c r="AE477" s="1" t="s">
        <v>8136</v>
      </c>
    </row>
    <row r="478" spans="1:73" ht="13.5" customHeight="1">
      <c r="A478" s="2" t="str">
        <f t="shared" si="14"/>
        <v>1687_각북면_331</v>
      </c>
      <c r="B478" s="1">
        <v>1687</v>
      </c>
      <c r="C478" s="1" t="s">
        <v>11423</v>
      </c>
      <c r="D478" s="1" t="s">
        <v>11426</v>
      </c>
      <c r="E478" s="1">
        <v>477</v>
      </c>
      <c r="F478" s="1">
        <v>3</v>
      </c>
      <c r="G478" s="1" t="s">
        <v>11428</v>
      </c>
      <c r="H478" s="1" t="s">
        <v>11440</v>
      </c>
      <c r="I478" s="1">
        <v>4</v>
      </c>
      <c r="L478" s="1">
        <v>3</v>
      </c>
      <c r="M478" s="1" t="s">
        <v>12854</v>
      </c>
      <c r="N478" s="1" t="s">
        <v>12855</v>
      </c>
      <c r="O478" s="1" t="s">
        <v>6</v>
      </c>
      <c r="P478" s="1" t="s">
        <v>6577</v>
      </c>
      <c r="T478" s="1" t="s">
        <v>11527</v>
      </c>
      <c r="U478" s="1" t="s">
        <v>438</v>
      </c>
      <c r="V478" s="1" t="s">
        <v>6849</v>
      </c>
      <c r="W478" s="1" t="s">
        <v>107</v>
      </c>
      <c r="X478" s="1" t="s">
        <v>6975</v>
      </c>
      <c r="Y478" s="1" t="s">
        <v>1365</v>
      </c>
      <c r="Z478" s="1" t="s">
        <v>7281</v>
      </c>
      <c r="AC478" s="1">
        <v>28</v>
      </c>
      <c r="AD478" s="1" t="s">
        <v>703</v>
      </c>
      <c r="AE478" s="1" t="s">
        <v>8759</v>
      </c>
      <c r="AJ478" s="1" t="s">
        <v>17</v>
      </c>
      <c r="AK478" s="1" t="s">
        <v>8918</v>
      </c>
      <c r="AL478" s="1" t="s">
        <v>239</v>
      </c>
      <c r="AM478" s="1" t="s">
        <v>8877</v>
      </c>
      <c r="AT478" s="1" t="s">
        <v>44</v>
      </c>
      <c r="AU478" s="1" t="s">
        <v>6728</v>
      </c>
      <c r="AV478" s="1" t="s">
        <v>664</v>
      </c>
      <c r="AW478" s="1" t="s">
        <v>7504</v>
      </c>
      <c r="BG478" s="1" t="s">
        <v>1179</v>
      </c>
      <c r="BH478" s="1" t="s">
        <v>10035</v>
      </c>
      <c r="BI478" s="1" t="s">
        <v>1180</v>
      </c>
      <c r="BJ478" s="1" t="s">
        <v>7222</v>
      </c>
      <c r="BK478" s="1" t="s">
        <v>1181</v>
      </c>
      <c r="BL478" s="1" t="s">
        <v>10458</v>
      </c>
      <c r="BM478" s="1" t="s">
        <v>1182</v>
      </c>
      <c r="BN478" s="1" t="s">
        <v>9759</v>
      </c>
      <c r="BO478" s="1" t="s">
        <v>347</v>
      </c>
      <c r="BP478" s="1" t="s">
        <v>6703</v>
      </c>
      <c r="BQ478" s="1" t="s">
        <v>1183</v>
      </c>
      <c r="BR478" s="1" t="s">
        <v>12490</v>
      </c>
      <c r="BS478" s="1" t="s">
        <v>41</v>
      </c>
      <c r="BT478" s="1" t="s">
        <v>11911</v>
      </c>
      <c r="BU478" s="1" t="s">
        <v>11293</v>
      </c>
    </row>
    <row r="479" spans="1:73" ht="13.5" customHeight="1">
      <c r="A479" s="2" t="str">
        <f t="shared" si="14"/>
        <v>1687_각북면_331</v>
      </c>
      <c r="B479" s="1">
        <v>1687</v>
      </c>
      <c r="C479" s="1" t="s">
        <v>11423</v>
      </c>
      <c r="D479" s="1" t="s">
        <v>11426</v>
      </c>
      <c r="E479" s="1">
        <v>478</v>
      </c>
      <c r="F479" s="1">
        <v>3</v>
      </c>
      <c r="G479" s="1" t="s">
        <v>11428</v>
      </c>
      <c r="H479" s="1" t="s">
        <v>11440</v>
      </c>
      <c r="I479" s="1">
        <v>4</v>
      </c>
      <c r="L479" s="1">
        <v>3</v>
      </c>
      <c r="M479" s="1" t="s">
        <v>12854</v>
      </c>
      <c r="N479" s="1" t="s">
        <v>12855</v>
      </c>
      <c r="S479" s="1" t="s">
        <v>49</v>
      </c>
      <c r="T479" s="1" t="s">
        <v>4842</v>
      </c>
      <c r="W479" s="1" t="s">
        <v>51</v>
      </c>
      <c r="X479" s="1" t="s">
        <v>6986</v>
      </c>
      <c r="Y479" s="1" t="s">
        <v>140</v>
      </c>
      <c r="Z479" s="1" t="s">
        <v>7100</v>
      </c>
      <c r="AC479" s="1">
        <v>28</v>
      </c>
      <c r="AD479" s="1" t="s">
        <v>703</v>
      </c>
      <c r="AE479" s="1" t="s">
        <v>8759</v>
      </c>
      <c r="AJ479" s="1" t="s">
        <v>17</v>
      </c>
      <c r="AK479" s="1" t="s">
        <v>8918</v>
      </c>
      <c r="AL479" s="1" t="s">
        <v>53</v>
      </c>
      <c r="AM479" s="1" t="s">
        <v>8954</v>
      </c>
      <c r="AT479" s="1" t="s">
        <v>1332</v>
      </c>
      <c r="AU479" s="1" t="s">
        <v>6803</v>
      </c>
      <c r="AV479" s="1" t="s">
        <v>1366</v>
      </c>
      <c r="AW479" s="1" t="s">
        <v>7508</v>
      </c>
      <c r="BG479" s="1" t="s">
        <v>320</v>
      </c>
      <c r="BH479" s="1" t="s">
        <v>6758</v>
      </c>
      <c r="BI479" s="1" t="s">
        <v>1367</v>
      </c>
      <c r="BJ479" s="1" t="s">
        <v>7677</v>
      </c>
      <c r="BK479" s="1" t="s">
        <v>1368</v>
      </c>
      <c r="BL479" s="1" t="s">
        <v>10457</v>
      </c>
      <c r="BM479" s="1" t="s">
        <v>1369</v>
      </c>
      <c r="BN479" s="1" t="s">
        <v>6978</v>
      </c>
      <c r="BO479" s="1" t="s">
        <v>759</v>
      </c>
      <c r="BP479" s="1" t="s">
        <v>9026</v>
      </c>
      <c r="BQ479" s="1" t="s">
        <v>1370</v>
      </c>
      <c r="BR479" s="1" t="s">
        <v>11180</v>
      </c>
      <c r="BS479" s="1" t="s">
        <v>158</v>
      </c>
      <c r="BT479" s="1" t="s">
        <v>8931</v>
      </c>
    </row>
    <row r="480" spans="1:73" ht="13.5" customHeight="1">
      <c r="A480" s="2" t="str">
        <f t="shared" si="14"/>
        <v>1687_각북면_331</v>
      </c>
      <c r="B480" s="1">
        <v>1687</v>
      </c>
      <c r="C480" s="1" t="s">
        <v>11423</v>
      </c>
      <c r="D480" s="1" t="s">
        <v>11426</v>
      </c>
      <c r="E480" s="1">
        <v>479</v>
      </c>
      <c r="F480" s="1">
        <v>3</v>
      </c>
      <c r="G480" s="1" t="s">
        <v>11428</v>
      </c>
      <c r="H480" s="1" t="s">
        <v>11440</v>
      </c>
      <c r="I480" s="1">
        <v>4</v>
      </c>
      <c r="L480" s="1">
        <v>3</v>
      </c>
      <c r="M480" s="1" t="s">
        <v>12854</v>
      </c>
      <c r="N480" s="1" t="s">
        <v>12855</v>
      </c>
      <c r="S480" s="1" t="s">
        <v>261</v>
      </c>
      <c r="T480" s="1" t="s">
        <v>6605</v>
      </c>
      <c r="W480" s="1" t="s">
        <v>38</v>
      </c>
      <c r="X480" s="1" t="s">
        <v>11733</v>
      </c>
      <c r="Y480" s="1" t="s">
        <v>140</v>
      </c>
      <c r="Z480" s="1" t="s">
        <v>7100</v>
      </c>
      <c r="AC480" s="1">
        <v>62</v>
      </c>
      <c r="AD480" s="1" t="s">
        <v>168</v>
      </c>
      <c r="AE480" s="1" t="s">
        <v>6664</v>
      </c>
      <c r="AJ480" s="1" t="s">
        <v>17</v>
      </c>
      <c r="AK480" s="1" t="s">
        <v>8918</v>
      </c>
      <c r="AL480" s="1" t="s">
        <v>41</v>
      </c>
      <c r="AM480" s="1" t="s">
        <v>11911</v>
      </c>
    </row>
    <row r="481" spans="1:73" ht="13.5" customHeight="1">
      <c r="A481" s="2" t="str">
        <f t="shared" si="14"/>
        <v>1687_각북면_331</v>
      </c>
      <c r="B481" s="1">
        <v>1687</v>
      </c>
      <c r="C481" s="1" t="s">
        <v>11423</v>
      </c>
      <c r="D481" s="1" t="s">
        <v>11426</v>
      </c>
      <c r="E481" s="1">
        <v>480</v>
      </c>
      <c r="F481" s="1">
        <v>3</v>
      </c>
      <c r="G481" s="1" t="s">
        <v>11428</v>
      </c>
      <c r="H481" s="1" t="s">
        <v>11440</v>
      </c>
      <c r="I481" s="1">
        <v>4</v>
      </c>
      <c r="L481" s="1">
        <v>3</v>
      </c>
      <c r="M481" s="1" t="s">
        <v>12854</v>
      </c>
      <c r="N481" s="1" t="s">
        <v>12855</v>
      </c>
      <c r="S481" s="1" t="s">
        <v>1371</v>
      </c>
      <c r="T481" s="1" t="s">
        <v>6658</v>
      </c>
      <c r="U481" s="1" t="s">
        <v>347</v>
      </c>
      <c r="V481" s="1" t="s">
        <v>6703</v>
      </c>
      <c r="Y481" s="1" t="s">
        <v>1372</v>
      </c>
      <c r="Z481" s="1" t="s">
        <v>8588</v>
      </c>
      <c r="AF481" s="1" t="s">
        <v>62</v>
      </c>
      <c r="AG481" s="1" t="s">
        <v>8813</v>
      </c>
    </row>
    <row r="482" spans="1:73" ht="13.5" customHeight="1">
      <c r="A482" s="2" t="str">
        <f t="shared" si="14"/>
        <v>1687_각북면_331</v>
      </c>
      <c r="B482" s="1">
        <v>1687</v>
      </c>
      <c r="C482" s="1" t="s">
        <v>11423</v>
      </c>
      <c r="D482" s="1" t="s">
        <v>11426</v>
      </c>
      <c r="E482" s="1">
        <v>481</v>
      </c>
      <c r="F482" s="1">
        <v>3</v>
      </c>
      <c r="G482" s="1" t="s">
        <v>11428</v>
      </c>
      <c r="H482" s="1" t="s">
        <v>11440</v>
      </c>
      <c r="I482" s="1">
        <v>4</v>
      </c>
      <c r="L482" s="1">
        <v>3</v>
      </c>
      <c r="M482" s="1" t="s">
        <v>12854</v>
      </c>
      <c r="N482" s="1" t="s">
        <v>12855</v>
      </c>
      <c r="S482" s="1" t="s">
        <v>1373</v>
      </c>
      <c r="T482" s="1" t="s">
        <v>6657</v>
      </c>
      <c r="W482" s="1" t="s">
        <v>365</v>
      </c>
      <c r="X482" s="1" t="s">
        <v>6999</v>
      </c>
      <c r="Y482" s="1" t="s">
        <v>140</v>
      </c>
      <c r="Z482" s="1" t="s">
        <v>7100</v>
      </c>
      <c r="AC482" s="1">
        <v>30</v>
      </c>
      <c r="AD482" s="1" t="s">
        <v>606</v>
      </c>
      <c r="AE482" s="1" t="s">
        <v>7034</v>
      </c>
      <c r="AJ482" s="1" t="s">
        <v>17</v>
      </c>
      <c r="AK482" s="1" t="s">
        <v>8918</v>
      </c>
      <c r="AL482" s="1" t="s">
        <v>911</v>
      </c>
      <c r="AM482" s="1" t="s">
        <v>8955</v>
      </c>
    </row>
    <row r="483" spans="1:73" ht="13.5" customHeight="1">
      <c r="A483" s="2" t="str">
        <f t="shared" si="14"/>
        <v>1687_각북면_331</v>
      </c>
      <c r="B483" s="1">
        <v>1687</v>
      </c>
      <c r="C483" s="1" t="s">
        <v>11423</v>
      </c>
      <c r="D483" s="1" t="s">
        <v>11426</v>
      </c>
      <c r="E483" s="1">
        <v>482</v>
      </c>
      <c r="F483" s="1">
        <v>3</v>
      </c>
      <c r="G483" s="1" t="s">
        <v>11428</v>
      </c>
      <c r="H483" s="1" t="s">
        <v>11440</v>
      </c>
      <c r="I483" s="1">
        <v>4</v>
      </c>
      <c r="L483" s="1">
        <v>3</v>
      </c>
      <c r="M483" s="1" t="s">
        <v>12854</v>
      </c>
      <c r="N483" s="1" t="s">
        <v>12855</v>
      </c>
      <c r="S483" s="1" t="s">
        <v>519</v>
      </c>
      <c r="T483" s="1" t="s">
        <v>6656</v>
      </c>
      <c r="Y483" s="1" t="s">
        <v>73</v>
      </c>
      <c r="Z483" s="1" t="s">
        <v>8018</v>
      </c>
      <c r="AC483" s="1">
        <v>5</v>
      </c>
      <c r="AD483" s="1" t="s">
        <v>76</v>
      </c>
      <c r="AE483" s="1" t="s">
        <v>8744</v>
      </c>
      <c r="AF483" s="1" t="s">
        <v>156</v>
      </c>
      <c r="AG483" s="1" t="s">
        <v>8798</v>
      </c>
    </row>
    <row r="484" spans="1:73" ht="13.5" customHeight="1">
      <c r="A484" s="2" t="str">
        <f t="shared" si="14"/>
        <v>1687_각북면_331</v>
      </c>
      <c r="B484" s="1">
        <v>1687</v>
      </c>
      <c r="C484" s="1" t="s">
        <v>11423</v>
      </c>
      <c r="D484" s="1" t="s">
        <v>11426</v>
      </c>
      <c r="E484" s="1">
        <v>483</v>
      </c>
      <c r="F484" s="1">
        <v>3</v>
      </c>
      <c r="G484" s="1" t="s">
        <v>11428</v>
      </c>
      <c r="H484" s="1" t="s">
        <v>11440</v>
      </c>
      <c r="I484" s="1">
        <v>4</v>
      </c>
      <c r="L484" s="1">
        <v>4</v>
      </c>
      <c r="M484" s="1" t="s">
        <v>12856</v>
      </c>
      <c r="N484" s="1" t="s">
        <v>12857</v>
      </c>
      <c r="T484" s="1" t="s">
        <v>11527</v>
      </c>
      <c r="U484" s="1" t="s">
        <v>1374</v>
      </c>
      <c r="V484" s="1" t="s">
        <v>6943</v>
      </c>
      <c r="W484" s="1" t="s">
        <v>167</v>
      </c>
      <c r="X484" s="1" t="s">
        <v>8644</v>
      </c>
      <c r="Y484" s="1" t="s">
        <v>1375</v>
      </c>
      <c r="Z484" s="1" t="s">
        <v>7719</v>
      </c>
      <c r="AC484" s="1">
        <v>35</v>
      </c>
      <c r="AD484" s="1" t="s">
        <v>340</v>
      </c>
      <c r="AE484" s="1" t="s">
        <v>8753</v>
      </c>
      <c r="AJ484" s="1" t="s">
        <v>17</v>
      </c>
      <c r="AK484" s="1" t="s">
        <v>8918</v>
      </c>
      <c r="AL484" s="1" t="s">
        <v>422</v>
      </c>
      <c r="AM484" s="1" t="s">
        <v>8924</v>
      </c>
      <c r="AT484" s="1" t="s">
        <v>468</v>
      </c>
      <c r="AU484" s="1" t="s">
        <v>6715</v>
      </c>
      <c r="AV484" s="1" t="s">
        <v>465</v>
      </c>
      <c r="AW484" s="1" t="s">
        <v>7046</v>
      </c>
      <c r="BG484" s="1" t="s">
        <v>44</v>
      </c>
      <c r="BH484" s="1" t="s">
        <v>6728</v>
      </c>
      <c r="BI484" s="1" t="s">
        <v>906</v>
      </c>
      <c r="BJ484" s="1" t="s">
        <v>8417</v>
      </c>
      <c r="BK484" s="1" t="s">
        <v>44</v>
      </c>
      <c r="BL484" s="1" t="s">
        <v>6728</v>
      </c>
      <c r="BM484" s="1" t="s">
        <v>1376</v>
      </c>
      <c r="BN484" s="1" t="s">
        <v>10315</v>
      </c>
      <c r="BO484" s="1" t="s">
        <v>197</v>
      </c>
      <c r="BP484" s="1" t="s">
        <v>6836</v>
      </c>
      <c r="BQ484" s="1" t="s">
        <v>1377</v>
      </c>
      <c r="BR484" s="1" t="s">
        <v>12675</v>
      </c>
      <c r="BS484" s="1" t="s">
        <v>227</v>
      </c>
      <c r="BT484" s="1" t="s">
        <v>8859</v>
      </c>
      <c r="BU484" s="1" t="s">
        <v>1378</v>
      </c>
    </row>
    <row r="485" spans="1:73" ht="13.5" customHeight="1">
      <c r="A485" s="2" t="str">
        <f t="shared" si="14"/>
        <v>1687_각북면_331</v>
      </c>
      <c r="B485" s="1">
        <v>1687</v>
      </c>
      <c r="C485" s="1" t="s">
        <v>11423</v>
      </c>
      <c r="D485" s="1" t="s">
        <v>11426</v>
      </c>
      <c r="E485" s="1">
        <v>484</v>
      </c>
      <c r="F485" s="1">
        <v>3</v>
      </c>
      <c r="G485" s="1" t="s">
        <v>11428</v>
      </c>
      <c r="H485" s="1" t="s">
        <v>11440</v>
      </c>
      <c r="I485" s="1">
        <v>4</v>
      </c>
      <c r="L485" s="1">
        <v>4</v>
      </c>
      <c r="M485" s="1" t="s">
        <v>12856</v>
      </c>
      <c r="N485" s="1" t="s">
        <v>12857</v>
      </c>
      <c r="S485" s="1" t="s">
        <v>49</v>
      </c>
      <c r="T485" s="1" t="s">
        <v>4842</v>
      </c>
      <c r="U485" s="1" t="s">
        <v>50</v>
      </c>
      <c r="V485" s="1" t="s">
        <v>11472</v>
      </c>
      <c r="W485" s="1" t="s">
        <v>38</v>
      </c>
      <c r="X485" s="1" t="s">
        <v>11733</v>
      </c>
      <c r="Y485" s="1" t="s">
        <v>140</v>
      </c>
      <c r="Z485" s="1" t="s">
        <v>7100</v>
      </c>
      <c r="AC485" s="1">
        <v>32</v>
      </c>
      <c r="AD485" s="1" t="s">
        <v>660</v>
      </c>
      <c r="AE485" s="1" t="s">
        <v>8752</v>
      </c>
      <c r="AJ485" s="1" t="s">
        <v>17</v>
      </c>
      <c r="AK485" s="1" t="s">
        <v>8918</v>
      </c>
      <c r="AL485" s="1" t="s">
        <v>41</v>
      </c>
      <c r="AM485" s="1" t="s">
        <v>11911</v>
      </c>
      <c r="AT485" s="1" t="s">
        <v>44</v>
      </c>
      <c r="AU485" s="1" t="s">
        <v>6728</v>
      </c>
      <c r="AV485" s="1" t="s">
        <v>1379</v>
      </c>
      <c r="AW485" s="1" t="s">
        <v>9477</v>
      </c>
      <c r="BG485" s="1" t="s">
        <v>44</v>
      </c>
      <c r="BH485" s="1" t="s">
        <v>6728</v>
      </c>
      <c r="BI485" s="1" t="s">
        <v>1380</v>
      </c>
      <c r="BJ485" s="1" t="s">
        <v>10363</v>
      </c>
      <c r="BK485" s="1" t="s">
        <v>44</v>
      </c>
      <c r="BL485" s="1" t="s">
        <v>6728</v>
      </c>
      <c r="BM485" s="1" t="s">
        <v>590</v>
      </c>
      <c r="BN485" s="1" t="s">
        <v>7306</v>
      </c>
      <c r="BO485" s="1" t="s">
        <v>144</v>
      </c>
      <c r="BP485" s="1" t="s">
        <v>6759</v>
      </c>
      <c r="BQ485" s="1" t="s">
        <v>1381</v>
      </c>
      <c r="BR485" s="1" t="s">
        <v>11179</v>
      </c>
      <c r="BS485" s="1" t="s">
        <v>1382</v>
      </c>
      <c r="BT485" s="1" t="s">
        <v>8981</v>
      </c>
    </row>
    <row r="486" spans="1:73" ht="13.5" customHeight="1">
      <c r="A486" s="2" t="str">
        <f t="shared" si="14"/>
        <v>1687_각북면_331</v>
      </c>
      <c r="B486" s="1">
        <v>1687</v>
      </c>
      <c r="C486" s="1" t="s">
        <v>11423</v>
      </c>
      <c r="D486" s="1" t="s">
        <v>11426</v>
      </c>
      <c r="E486" s="1">
        <v>485</v>
      </c>
      <c r="F486" s="1">
        <v>3</v>
      </c>
      <c r="G486" s="1" t="s">
        <v>11428</v>
      </c>
      <c r="H486" s="1" t="s">
        <v>11440</v>
      </c>
      <c r="I486" s="1">
        <v>4</v>
      </c>
      <c r="L486" s="1">
        <v>4</v>
      </c>
      <c r="M486" s="1" t="s">
        <v>12856</v>
      </c>
      <c r="N486" s="1" t="s">
        <v>12857</v>
      </c>
      <c r="S486" s="1" t="s">
        <v>134</v>
      </c>
      <c r="T486" s="1" t="s">
        <v>6598</v>
      </c>
      <c r="Y486" s="1" t="s">
        <v>1383</v>
      </c>
      <c r="Z486" s="1" t="s">
        <v>7150</v>
      </c>
      <c r="AC486" s="1">
        <v>9</v>
      </c>
      <c r="AD486" s="1" t="s">
        <v>253</v>
      </c>
      <c r="AE486" s="1" t="s">
        <v>8793</v>
      </c>
    </row>
    <row r="487" spans="1:73" ht="13.5" customHeight="1">
      <c r="A487" s="2" t="str">
        <f t="shared" si="14"/>
        <v>1687_각북면_331</v>
      </c>
      <c r="B487" s="1">
        <v>1687</v>
      </c>
      <c r="C487" s="1" t="s">
        <v>11423</v>
      </c>
      <c r="D487" s="1" t="s">
        <v>11426</v>
      </c>
      <c r="E487" s="1">
        <v>486</v>
      </c>
      <c r="F487" s="1">
        <v>3</v>
      </c>
      <c r="G487" s="1" t="s">
        <v>11428</v>
      </c>
      <c r="H487" s="1" t="s">
        <v>11440</v>
      </c>
      <c r="I487" s="1">
        <v>4</v>
      </c>
      <c r="L487" s="1">
        <v>4</v>
      </c>
      <c r="M487" s="1" t="s">
        <v>12856</v>
      </c>
      <c r="N487" s="1" t="s">
        <v>12857</v>
      </c>
      <c r="S487" s="1" t="s">
        <v>63</v>
      </c>
      <c r="T487" s="1" t="s">
        <v>6596</v>
      </c>
      <c r="Y487" s="1" t="s">
        <v>289</v>
      </c>
      <c r="Z487" s="1" t="s">
        <v>7876</v>
      </c>
      <c r="AF487" s="1" t="s">
        <v>478</v>
      </c>
      <c r="AG487" s="1" t="s">
        <v>8846</v>
      </c>
    </row>
    <row r="488" spans="1:73" ht="13.5" customHeight="1">
      <c r="A488" s="2" t="str">
        <f t="shared" si="14"/>
        <v>1687_각북면_331</v>
      </c>
      <c r="B488" s="1">
        <v>1687</v>
      </c>
      <c r="C488" s="1" t="s">
        <v>11423</v>
      </c>
      <c r="D488" s="1" t="s">
        <v>11426</v>
      </c>
      <c r="E488" s="1">
        <v>487</v>
      </c>
      <c r="F488" s="1">
        <v>3</v>
      </c>
      <c r="G488" s="1" t="s">
        <v>11428</v>
      </c>
      <c r="H488" s="1" t="s">
        <v>11440</v>
      </c>
      <c r="I488" s="1">
        <v>4</v>
      </c>
      <c r="L488" s="1">
        <v>4</v>
      </c>
      <c r="M488" s="1" t="s">
        <v>12856</v>
      </c>
      <c r="N488" s="1" t="s">
        <v>12857</v>
      </c>
      <c r="S488" s="1" t="s">
        <v>63</v>
      </c>
      <c r="T488" s="1" t="s">
        <v>6596</v>
      </c>
      <c r="Y488" s="1" t="s">
        <v>1384</v>
      </c>
      <c r="Z488" s="1" t="s">
        <v>7382</v>
      </c>
      <c r="AC488" s="1">
        <v>2</v>
      </c>
      <c r="AD488" s="1" t="s">
        <v>168</v>
      </c>
      <c r="AE488" s="1" t="s">
        <v>6664</v>
      </c>
      <c r="AF488" s="1" t="s">
        <v>156</v>
      </c>
      <c r="AG488" s="1" t="s">
        <v>8798</v>
      </c>
    </row>
    <row r="489" spans="1:73" ht="13.5" customHeight="1">
      <c r="A489" s="2" t="str">
        <f t="shared" si="14"/>
        <v>1687_각북면_331</v>
      </c>
      <c r="B489" s="1">
        <v>1687</v>
      </c>
      <c r="C489" s="1" t="s">
        <v>11423</v>
      </c>
      <c r="D489" s="1" t="s">
        <v>11426</v>
      </c>
      <c r="E489" s="1">
        <v>488</v>
      </c>
      <c r="F489" s="1">
        <v>3</v>
      </c>
      <c r="G489" s="1" t="s">
        <v>11428</v>
      </c>
      <c r="H489" s="1" t="s">
        <v>11440</v>
      </c>
      <c r="I489" s="1">
        <v>4</v>
      </c>
      <c r="L489" s="1">
        <v>5</v>
      </c>
      <c r="M489" s="1" t="s">
        <v>13570</v>
      </c>
      <c r="N489" s="1" t="s">
        <v>12858</v>
      </c>
      <c r="T489" s="1" t="s">
        <v>11527</v>
      </c>
      <c r="U489" s="1" t="s">
        <v>848</v>
      </c>
      <c r="V489" s="1" t="s">
        <v>6850</v>
      </c>
      <c r="W489" s="1" t="s">
        <v>152</v>
      </c>
      <c r="X489" s="1" t="s">
        <v>6978</v>
      </c>
      <c r="Y489" s="1" t="s">
        <v>6367</v>
      </c>
      <c r="Z489" s="1" t="s">
        <v>8198</v>
      </c>
      <c r="AC489" s="1">
        <v>46</v>
      </c>
      <c r="AD489" s="1" t="s">
        <v>550</v>
      </c>
      <c r="AE489" s="1" t="s">
        <v>8787</v>
      </c>
      <c r="AJ489" s="1" t="s">
        <v>17</v>
      </c>
      <c r="AK489" s="1" t="s">
        <v>8918</v>
      </c>
      <c r="AL489" s="1" t="s">
        <v>227</v>
      </c>
      <c r="AM489" s="1" t="s">
        <v>8859</v>
      </c>
      <c r="AT489" s="1" t="s">
        <v>44</v>
      </c>
      <c r="AU489" s="1" t="s">
        <v>6728</v>
      </c>
      <c r="AV489" s="1" t="s">
        <v>601</v>
      </c>
      <c r="AW489" s="1" t="s">
        <v>7064</v>
      </c>
      <c r="BG489" s="1" t="s">
        <v>759</v>
      </c>
      <c r="BH489" s="1" t="s">
        <v>9026</v>
      </c>
      <c r="BI489" s="1" t="s">
        <v>143</v>
      </c>
      <c r="BJ489" s="1" t="s">
        <v>9544</v>
      </c>
      <c r="BK489" s="1" t="s">
        <v>144</v>
      </c>
      <c r="BL489" s="1" t="s">
        <v>6759</v>
      </c>
      <c r="BM489" s="1" t="s">
        <v>762</v>
      </c>
      <c r="BN489" s="1" t="s">
        <v>9731</v>
      </c>
      <c r="BO489" s="1" t="s">
        <v>44</v>
      </c>
      <c r="BP489" s="1" t="s">
        <v>6728</v>
      </c>
      <c r="BQ489" s="1" t="s">
        <v>1385</v>
      </c>
      <c r="BR489" s="1" t="s">
        <v>12444</v>
      </c>
      <c r="BS489" s="1" t="s">
        <v>41</v>
      </c>
      <c r="BT489" s="1" t="s">
        <v>11911</v>
      </c>
    </row>
    <row r="490" spans="1:73" ht="13.5" customHeight="1">
      <c r="A490" s="2" t="str">
        <f t="shared" si="14"/>
        <v>1687_각북면_331</v>
      </c>
      <c r="B490" s="1">
        <v>1687</v>
      </c>
      <c r="C490" s="1" t="s">
        <v>11423</v>
      </c>
      <c r="D490" s="1" t="s">
        <v>11426</v>
      </c>
      <c r="E490" s="1">
        <v>489</v>
      </c>
      <c r="F490" s="1">
        <v>3</v>
      </c>
      <c r="G490" s="1" t="s">
        <v>11428</v>
      </c>
      <c r="H490" s="1" t="s">
        <v>11440</v>
      </c>
      <c r="I490" s="1">
        <v>4</v>
      </c>
      <c r="L490" s="1">
        <v>5</v>
      </c>
      <c r="M490" s="1" t="s">
        <v>13570</v>
      </c>
      <c r="N490" s="1" t="s">
        <v>12858</v>
      </c>
      <c r="S490" s="1" t="s">
        <v>49</v>
      </c>
      <c r="T490" s="1" t="s">
        <v>4842</v>
      </c>
      <c r="W490" s="1" t="s">
        <v>365</v>
      </c>
      <c r="X490" s="1" t="s">
        <v>6999</v>
      </c>
      <c r="Y490" s="1" t="s">
        <v>140</v>
      </c>
      <c r="Z490" s="1" t="s">
        <v>7100</v>
      </c>
      <c r="AC490" s="1">
        <v>41</v>
      </c>
      <c r="AD490" s="1" t="s">
        <v>40</v>
      </c>
      <c r="AE490" s="1" t="s">
        <v>8772</v>
      </c>
      <c r="AJ490" s="1" t="s">
        <v>17</v>
      </c>
      <c r="AK490" s="1" t="s">
        <v>8918</v>
      </c>
      <c r="AL490" s="1" t="s">
        <v>911</v>
      </c>
      <c r="AM490" s="1" t="s">
        <v>8955</v>
      </c>
      <c r="AT490" s="1" t="s">
        <v>47</v>
      </c>
      <c r="AU490" s="1" t="s">
        <v>9039</v>
      </c>
      <c r="AV490" s="1" t="s">
        <v>1211</v>
      </c>
      <c r="AW490" s="1" t="s">
        <v>9717</v>
      </c>
      <c r="BG490" s="1" t="s">
        <v>1212</v>
      </c>
      <c r="BH490" s="1" t="s">
        <v>10027</v>
      </c>
      <c r="BI490" s="1" t="s">
        <v>1213</v>
      </c>
      <c r="BJ490" s="1" t="s">
        <v>7326</v>
      </c>
      <c r="BK490" s="1" t="s">
        <v>1386</v>
      </c>
      <c r="BL490" s="1" t="s">
        <v>11634</v>
      </c>
      <c r="BM490" s="1" t="s">
        <v>1215</v>
      </c>
      <c r="BN490" s="1" t="s">
        <v>12357</v>
      </c>
      <c r="BO490" s="1" t="s">
        <v>47</v>
      </c>
      <c r="BP490" s="1" t="s">
        <v>9039</v>
      </c>
      <c r="BQ490" s="1" t="s">
        <v>1387</v>
      </c>
      <c r="BR490" s="1" t="s">
        <v>12572</v>
      </c>
      <c r="BS490" s="1" t="s">
        <v>1217</v>
      </c>
      <c r="BT490" s="1" t="s">
        <v>8974</v>
      </c>
    </row>
    <row r="491" spans="1:73" ht="13.5" customHeight="1">
      <c r="A491" s="2" t="str">
        <f t="shared" si="14"/>
        <v>1687_각북면_331</v>
      </c>
      <c r="B491" s="1">
        <v>1687</v>
      </c>
      <c r="C491" s="1" t="s">
        <v>11423</v>
      </c>
      <c r="D491" s="1" t="s">
        <v>11426</v>
      </c>
      <c r="E491" s="1">
        <v>490</v>
      </c>
      <c r="F491" s="1">
        <v>3</v>
      </c>
      <c r="G491" s="1" t="s">
        <v>11428</v>
      </c>
      <c r="H491" s="1" t="s">
        <v>11440</v>
      </c>
      <c r="I491" s="1">
        <v>4</v>
      </c>
      <c r="L491" s="1">
        <v>5</v>
      </c>
      <c r="M491" s="1" t="s">
        <v>13570</v>
      </c>
      <c r="N491" s="1" t="s">
        <v>12858</v>
      </c>
      <c r="S491" s="1" t="s">
        <v>134</v>
      </c>
      <c r="T491" s="1" t="s">
        <v>6598</v>
      </c>
      <c r="Y491" s="1" t="s">
        <v>1388</v>
      </c>
      <c r="Z491" s="1" t="s">
        <v>8587</v>
      </c>
      <c r="AC491" s="1">
        <v>7</v>
      </c>
      <c r="AD491" s="1" t="s">
        <v>475</v>
      </c>
      <c r="AE491" s="1" t="s">
        <v>8747</v>
      </c>
    </row>
    <row r="492" spans="1:73" ht="13.5" customHeight="1">
      <c r="A492" s="2" t="str">
        <f t="shared" si="14"/>
        <v>1687_각북면_331</v>
      </c>
      <c r="B492" s="1">
        <v>1687</v>
      </c>
      <c r="C492" s="1" t="s">
        <v>11423</v>
      </c>
      <c r="D492" s="1" t="s">
        <v>11426</v>
      </c>
      <c r="E492" s="1">
        <v>491</v>
      </c>
      <c r="F492" s="1">
        <v>3</v>
      </c>
      <c r="G492" s="1" t="s">
        <v>11428</v>
      </c>
      <c r="H492" s="1" t="s">
        <v>11440</v>
      </c>
      <c r="I492" s="1">
        <v>4</v>
      </c>
      <c r="L492" s="1">
        <v>5</v>
      </c>
      <c r="M492" s="1" t="s">
        <v>13570</v>
      </c>
      <c r="N492" s="1" t="s">
        <v>12858</v>
      </c>
      <c r="S492" s="1" t="s">
        <v>63</v>
      </c>
      <c r="T492" s="1" t="s">
        <v>6596</v>
      </c>
      <c r="Y492" s="1" t="s">
        <v>1389</v>
      </c>
      <c r="Z492" s="1" t="s">
        <v>8586</v>
      </c>
      <c r="AC492" s="1">
        <v>4</v>
      </c>
      <c r="AD492" s="1" t="s">
        <v>103</v>
      </c>
      <c r="AE492" s="1" t="s">
        <v>8773</v>
      </c>
      <c r="AF492" s="1" t="s">
        <v>156</v>
      </c>
      <c r="AG492" s="1" t="s">
        <v>8798</v>
      </c>
    </row>
    <row r="493" spans="1:73" ht="13.5" customHeight="1">
      <c r="A493" s="2" t="str">
        <f t="shared" si="14"/>
        <v>1687_각북면_331</v>
      </c>
      <c r="B493" s="1">
        <v>1687</v>
      </c>
      <c r="C493" s="1" t="s">
        <v>11423</v>
      </c>
      <c r="D493" s="1" t="s">
        <v>11426</v>
      </c>
      <c r="E493" s="1">
        <v>492</v>
      </c>
      <c r="F493" s="1">
        <v>3</v>
      </c>
      <c r="G493" s="1" t="s">
        <v>11428</v>
      </c>
      <c r="H493" s="1" t="s">
        <v>11440</v>
      </c>
      <c r="I493" s="1">
        <v>4</v>
      </c>
      <c r="L493" s="1">
        <v>5</v>
      </c>
      <c r="M493" s="1" t="s">
        <v>13570</v>
      </c>
      <c r="N493" s="1" t="s">
        <v>12858</v>
      </c>
      <c r="S493" s="1" t="s">
        <v>6368</v>
      </c>
      <c r="T493" s="1" t="s">
        <v>6609</v>
      </c>
      <c r="W493" s="1" t="s">
        <v>365</v>
      </c>
      <c r="X493" s="1" t="s">
        <v>6999</v>
      </c>
      <c r="Y493" s="1" t="s">
        <v>1210</v>
      </c>
      <c r="Z493" s="1" t="s">
        <v>7545</v>
      </c>
      <c r="AG493" s="1" t="s">
        <v>12738</v>
      </c>
    </row>
    <row r="494" spans="1:73" ht="13.5" customHeight="1">
      <c r="A494" s="2" t="str">
        <f t="shared" si="14"/>
        <v>1687_각북면_331</v>
      </c>
      <c r="B494" s="1">
        <v>1687</v>
      </c>
      <c r="C494" s="1" t="s">
        <v>11423</v>
      </c>
      <c r="D494" s="1" t="s">
        <v>11426</v>
      </c>
      <c r="E494" s="1">
        <v>493</v>
      </c>
      <c r="F494" s="1">
        <v>3</v>
      </c>
      <c r="G494" s="1" t="s">
        <v>11428</v>
      </c>
      <c r="H494" s="1" t="s">
        <v>11440</v>
      </c>
      <c r="I494" s="1">
        <v>4</v>
      </c>
      <c r="L494" s="1">
        <v>5</v>
      </c>
      <c r="M494" s="1" t="s">
        <v>13570</v>
      </c>
      <c r="N494" s="1" t="s">
        <v>12858</v>
      </c>
      <c r="S494" s="1" t="s">
        <v>6368</v>
      </c>
      <c r="T494" s="1" t="s">
        <v>6609</v>
      </c>
      <c r="AG494" s="1" t="s">
        <v>12738</v>
      </c>
    </row>
    <row r="495" spans="1:73" ht="13.5" customHeight="1">
      <c r="A495" s="2" t="str">
        <f t="shared" si="14"/>
        <v>1687_각북면_331</v>
      </c>
      <c r="B495" s="1">
        <v>1687</v>
      </c>
      <c r="C495" s="1" t="s">
        <v>11423</v>
      </c>
      <c r="D495" s="1" t="s">
        <v>11426</v>
      </c>
      <c r="E495" s="1">
        <v>494</v>
      </c>
      <c r="F495" s="1">
        <v>3</v>
      </c>
      <c r="G495" s="1" t="s">
        <v>11428</v>
      </c>
      <c r="H495" s="1" t="s">
        <v>11440</v>
      </c>
      <c r="I495" s="1">
        <v>4</v>
      </c>
      <c r="L495" s="1">
        <v>5</v>
      </c>
      <c r="M495" s="1" t="s">
        <v>13570</v>
      </c>
      <c r="N495" s="1" t="s">
        <v>12858</v>
      </c>
      <c r="S495" s="1" t="s">
        <v>1390</v>
      </c>
      <c r="T495" s="1" t="s">
        <v>6655</v>
      </c>
      <c r="AF495" s="1" t="s">
        <v>1391</v>
      </c>
      <c r="AG495" s="1" t="s">
        <v>11873</v>
      </c>
    </row>
    <row r="496" spans="1:73" ht="13.5" customHeight="1">
      <c r="A496" s="2" t="str">
        <f t="shared" si="14"/>
        <v>1687_각북면_331</v>
      </c>
      <c r="B496" s="1">
        <v>1687</v>
      </c>
      <c r="C496" s="1" t="s">
        <v>11423</v>
      </c>
      <c r="D496" s="1" t="s">
        <v>11426</v>
      </c>
      <c r="E496" s="1">
        <v>495</v>
      </c>
      <c r="F496" s="1">
        <v>3</v>
      </c>
      <c r="G496" s="1" t="s">
        <v>11428</v>
      </c>
      <c r="H496" s="1" t="s">
        <v>11440</v>
      </c>
      <c r="I496" s="1">
        <v>5</v>
      </c>
      <c r="J496" s="1" t="s">
        <v>1392</v>
      </c>
      <c r="K496" s="1" t="s">
        <v>6563</v>
      </c>
      <c r="L496" s="1">
        <v>1</v>
      </c>
      <c r="M496" s="1" t="s">
        <v>12859</v>
      </c>
      <c r="N496" s="1" t="s">
        <v>12860</v>
      </c>
      <c r="O496" s="1" t="s">
        <v>6</v>
      </c>
      <c r="P496" s="1" t="s">
        <v>6577</v>
      </c>
      <c r="Q496" s="1" t="s">
        <v>1393</v>
      </c>
      <c r="R496" s="1" t="s">
        <v>6590</v>
      </c>
      <c r="T496" s="1" t="s">
        <v>11527</v>
      </c>
      <c r="U496" s="1" t="s">
        <v>899</v>
      </c>
      <c r="V496" s="1" t="s">
        <v>6854</v>
      </c>
      <c r="W496" s="1" t="s">
        <v>508</v>
      </c>
      <c r="X496" s="1" t="s">
        <v>7001</v>
      </c>
      <c r="Y496" s="1" t="s">
        <v>1394</v>
      </c>
      <c r="Z496" s="1" t="s">
        <v>8585</v>
      </c>
      <c r="AC496" s="1">
        <v>27</v>
      </c>
      <c r="AD496" s="1" t="s">
        <v>379</v>
      </c>
      <c r="AE496" s="1" t="s">
        <v>8768</v>
      </c>
      <c r="AJ496" s="1" t="s">
        <v>17</v>
      </c>
      <c r="AK496" s="1" t="s">
        <v>8918</v>
      </c>
      <c r="AL496" s="1" t="s">
        <v>59</v>
      </c>
      <c r="AM496" s="1" t="s">
        <v>8921</v>
      </c>
      <c r="AT496" s="1" t="s">
        <v>468</v>
      </c>
      <c r="AU496" s="1" t="s">
        <v>6715</v>
      </c>
      <c r="AV496" s="1" t="s">
        <v>1395</v>
      </c>
      <c r="AW496" s="1" t="s">
        <v>9533</v>
      </c>
      <c r="BG496" s="1" t="s">
        <v>44</v>
      </c>
      <c r="BH496" s="1" t="s">
        <v>6728</v>
      </c>
      <c r="BI496" s="1" t="s">
        <v>1293</v>
      </c>
      <c r="BJ496" s="1" t="s">
        <v>10259</v>
      </c>
      <c r="BK496" s="1" t="s">
        <v>44</v>
      </c>
      <c r="BL496" s="1" t="s">
        <v>6728</v>
      </c>
      <c r="BM496" s="1" t="s">
        <v>1396</v>
      </c>
      <c r="BN496" s="1" t="s">
        <v>12301</v>
      </c>
      <c r="BO496" s="1" t="s">
        <v>44</v>
      </c>
      <c r="BP496" s="1" t="s">
        <v>6728</v>
      </c>
      <c r="BQ496" s="1" t="s">
        <v>1397</v>
      </c>
      <c r="BR496" s="1" t="s">
        <v>12449</v>
      </c>
      <c r="BS496" s="1" t="s">
        <v>41</v>
      </c>
      <c r="BT496" s="1" t="s">
        <v>11911</v>
      </c>
    </row>
    <row r="497" spans="1:72" ht="13.5" customHeight="1">
      <c r="A497" s="2" t="str">
        <f t="shared" si="14"/>
        <v>1687_각북면_331</v>
      </c>
      <c r="B497" s="1">
        <v>1687</v>
      </c>
      <c r="C497" s="1" t="s">
        <v>11423</v>
      </c>
      <c r="D497" s="1" t="s">
        <v>11426</v>
      </c>
      <c r="E497" s="1">
        <v>496</v>
      </c>
      <c r="F497" s="1">
        <v>3</v>
      </c>
      <c r="G497" s="1" t="s">
        <v>11428</v>
      </c>
      <c r="H497" s="1" t="s">
        <v>11440</v>
      </c>
      <c r="I497" s="1">
        <v>5</v>
      </c>
      <c r="L497" s="1">
        <v>1</v>
      </c>
      <c r="M497" s="1" t="s">
        <v>12859</v>
      </c>
      <c r="N497" s="1" t="s">
        <v>12860</v>
      </c>
      <c r="S497" s="1" t="s">
        <v>49</v>
      </c>
      <c r="T497" s="1" t="s">
        <v>4842</v>
      </c>
      <c r="U497" s="1" t="s">
        <v>50</v>
      </c>
      <c r="V497" s="1" t="s">
        <v>11472</v>
      </c>
      <c r="W497" s="1" t="s">
        <v>1398</v>
      </c>
      <c r="X497" s="1" t="s">
        <v>7003</v>
      </c>
      <c r="Y497" s="1" t="s">
        <v>490</v>
      </c>
      <c r="Z497" s="1" t="s">
        <v>7056</v>
      </c>
      <c r="AC497" s="1">
        <v>26</v>
      </c>
      <c r="AD497" s="1" t="s">
        <v>552</v>
      </c>
      <c r="AE497" s="1" t="s">
        <v>8104</v>
      </c>
      <c r="AJ497" s="1" t="s">
        <v>17</v>
      </c>
      <c r="AK497" s="1" t="s">
        <v>8918</v>
      </c>
      <c r="AL497" s="1" t="s">
        <v>41</v>
      </c>
      <c r="AM497" s="1" t="s">
        <v>11911</v>
      </c>
      <c r="AT497" s="1" t="s">
        <v>44</v>
      </c>
      <c r="AU497" s="1" t="s">
        <v>6728</v>
      </c>
      <c r="AV497" s="1" t="s">
        <v>1399</v>
      </c>
      <c r="AW497" s="1" t="s">
        <v>9740</v>
      </c>
      <c r="BG497" s="1" t="s">
        <v>44</v>
      </c>
      <c r="BH497" s="1" t="s">
        <v>6728</v>
      </c>
      <c r="BI497" s="1" t="s">
        <v>767</v>
      </c>
      <c r="BJ497" s="1" t="s">
        <v>7875</v>
      </c>
      <c r="BK497" s="1" t="s">
        <v>44</v>
      </c>
      <c r="BL497" s="1" t="s">
        <v>6728</v>
      </c>
      <c r="BM497" s="1" t="s">
        <v>1400</v>
      </c>
      <c r="BN497" s="1" t="s">
        <v>10723</v>
      </c>
      <c r="BQ497" s="1" t="s">
        <v>1401</v>
      </c>
      <c r="BR497" s="1" t="s">
        <v>11178</v>
      </c>
      <c r="BS497" s="1" t="s">
        <v>1353</v>
      </c>
      <c r="BT497" s="1" t="s">
        <v>8934</v>
      </c>
    </row>
    <row r="498" spans="1:72" ht="13.5" customHeight="1">
      <c r="A498" s="2" t="str">
        <f t="shared" si="14"/>
        <v>1687_각북면_331</v>
      </c>
      <c r="B498" s="1">
        <v>1687</v>
      </c>
      <c r="C498" s="1" t="s">
        <v>11423</v>
      </c>
      <c r="D498" s="1" t="s">
        <v>11426</v>
      </c>
      <c r="E498" s="1">
        <v>497</v>
      </c>
      <c r="F498" s="1">
        <v>3</v>
      </c>
      <c r="G498" s="1" t="s">
        <v>11428</v>
      </c>
      <c r="H498" s="1" t="s">
        <v>11440</v>
      </c>
      <c r="I498" s="1">
        <v>5</v>
      </c>
      <c r="L498" s="1">
        <v>1</v>
      </c>
      <c r="M498" s="1" t="s">
        <v>12859</v>
      </c>
      <c r="N498" s="1" t="s">
        <v>12860</v>
      </c>
      <c r="S498" s="1" t="s">
        <v>245</v>
      </c>
      <c r="T498" s="1" t="s">
        <v>6625</v>
      </c>
      <c r="Y498" s="1" t="s">
        <v>1043</v>
      </c>
      <c r="Z498" s="1" t="s">
        <v>8307</v>
      </c>
      <c r="AC498" s="1">
        <v>16</v>
      </c>
      <c r="AD498" s="1" t="s">
        <v>69</v>
      </c>
      <c r="AE498" s="1" t="s">
        <v>8755</v>
      </c>
    </row>
    <row r="499" spans="1:72" ht="13.5" customHeight="1">
      <c r="A499" s="2" t="str">
        <f t="shared" si="14"/>
        <v>1687_각북면_331</v>
      </c>
      <c r="B499" s="1">
        <v>1687</v>
      </c>
      <c r="C499" s="1" t="s">
        <v>11423</v>
      </c>
      <c r="D499" s="1" t="s">
        <v>11426</v>
      </c>
      <c r="E499" s="1">
        <v>498</v>
      </c>
      <c r="F499" s="1">
        <v>3</v>
      </c>
      <c r="G499" s="1" t="s">
        <v>11428</v>
      </c>
      <c r="H499" s="1" t="s">
        <v>11440</v>
      </c>
      <c r="I499" s="1">
        <v>5</v>
      </c>
      <c r="L499" s="1">
        <v>1</v>
      </c>
      <c r="M499" s="1" t="s">
        <v>12859</v>
      </c>
      <c r="N499" s="1" t="s">
        <v>12860</v>
      </c>
      <c r="S499" s="1" t="s">
        <v>60</v>
      </c>
      <c r="T499" s="1" t="s">
        <v>6604</v>
      </c>
      <c r="W499" s="1" t="s">
        <v>272</v>
      </c>
      <c r="X499" s="1" t="s">
        <v>6993</v>
      </c>
      <c r="Y499" s="1" t="s">
        <v>92</v>
      </c>
      <c r="Z499" s="1" t="s">
        <v>8584</v>
      </c>
      <c r="AC499" s="1">
        <v>44</v>
      </c>
      <c r="AD499" s="1" t="s">
        <v>401</v>
      </c>
      <c r="AE499" s="1" t="s">
        <v>8782</v>
      </c>
      <c r="AJ499" s="1" t="s">
        <v>17</v>
      </c>
      <c r="AK499" s="1" t="s">
        <v>8918</v>
      </c>
      <c r="AL499" s="1" t="s">
        <v>159</v>
      </c>
      <c r="AM499" s="1" t="s">
        <v>8879</v>
      </c>
    </row>
    <row r="500" spans="1:72" ht="13.5" customHeight="1">
      <c r="A500" s="2" t="str">
        <f t="shared" si="14"/>
        <v>1687_각북면_331</v>
      </c>
      <c r="B500" s="1">
        <v>1687</v>
      </c>
      <c r="C500" s="1" t="s">
        <v>11423</v>
      </c>
      <c r="D500" s="1" t="s">
        <v>11426</v>
      </c>
      <c r="E500" s="1">
        <v>499</v>
      </c>
      <c r="F500" s="1">
        <v>3</v>
      </c>
      <c r="G500" s="1" t="s">
        <v>11428</v>
      </c>
      <c r="H500" s="1" t="s">
        <v>11440</v>
      </c>
      <c r="I500" s="1">
        <v>5</v>
      </c>
      <c r="L500" s="1">
        <v>2</v>
      </c>
      <c r="M500" s="1" t="s">
        <v>12861</v>
      </c>
      <c r="N500" s="1" t="s">
        <v>12862</v>
      </c>
      <c r="T500" s="1" t="s">
        <v>11527</v>
      </c>
      <c r="U500" s="1" t="s">
        <v>1402</v>
      </c>
      <c r="V500" s="1" t="s">
        <v>6942</v>
      </c>
      <c r="W500" s="1" t="s">
        <v>38</v>
      </c>
      <c r="X500" s="1" t="s">
        <v>11733</v>
      </c>
      <c r="Y500" s="1" t="s">
        <v>1403</v>
      </c>
      <c r="Z500" s="1" t="s">
        <v>8314</v>
      </c>
      <c r="AC500" s="1">
        <v>36</v>
      </c>
      <c r="AD500" s="1" t="s">
        <v>52</v>
      </c>
      <c r="AE500" s="1" t="s">
        <v>8766</v>
      </c>
      <c r="AJ500" s="1" t="s">
        <v>17</v>
      </c>
      <c r="AK500" s="1" t="s">
        <v>8918</v>
      </c>
      <c r="AL500" s="1" t="s">
        <v>41</v>
      </c>
      <c r="AM500" s="1" t="s">
        <v>11911</v>
      </c>
      <c r="AT500" s="1" t="s">
        <v>121</v>
      </c>
      <c r="AU500" s="1" t="s">
        <v>6667</v>
      </c>
      <c r="AV500" s="1" t="s">
        <v>1404</v>
      </c>
      <c r="AW500" s="1" t="s">
        <v>7369</v>
      </c>
      <c r="BG500" s="1" t="s">
        <v>186</v>
      </c>
      <c r="BH500" s="1" t="s">
        <v>12273</v>
      </c>
      <c r="BI500" s="1" t="s">
        <v>1405</v>
      </c>
      <c r="BJ500" s="1" t="s">
        <v>7763</v>
      </c>
      <c r="BK500" s="1" t="s">
        <v>44</v>
      </c>
      <c r="BL500" s="1" t="s">
        <v>6728</v>
      </c>
      <c r="BM500" s="1" t="s">
        <v>1406</v>
      </c>
      <c r="BN500" s="1" t="s">
        <v>12352</v>
      </c>
      <c r="BO500" s="1" t="s">
        <v>44</v>
      </c>
      <c r="BP500" s="1" t="s">
        <v>6728</v>
      </c>
      <c r="BQ500" s="1" t="s">
        <v>1407</v>
      </c>
      <c r="BR500" s="1" t="s">
        <v>12653</v>
      </c>
      <c r="BS500" s="1" t="s">
        <v>158</v>
      </c>
      <c r="BT500" s="1" t="s">
        <v>8931</v>
      </c>
    </row>
    <row r="501" spans="1:72" ht="13.5" customHeight="1">
      <c r="A501" s="2" t="str">
        <f t="shared" si="14"/>
        <v>1687_각북면_331</v>
      </c>
      <c r="B501" s="1">
        <v>1687</v>
      </c>
      <c r="C501" s="1" t="s">
        <v>11423</v>
      </c>
      <c r="D501" s="1" t="s">
        <v>11426</v>
      </c>
      <c r="E501" s="1">
        <v>500</v>
      </c>
      <c r="F501" s="1">
        <v>3</v>
      </c>
      <c r="G501" s="1" t="s">
        <v>11428</v>
      </c>
      <c r="H501" s="1" t="s">
        <v>11440</v>
      </c>
      <c r="I501" s="1">
        <v>5</v>
      </c>
      <c r="L501" s="1">
        <v>2</v>
      </c>
      <c r="M501" s="1" t="s">
        <v>12861</v>
      </c>
      <c r="N501" s="1" t="s">
        <v>12862</v>
      </c>
      <c r="S501" s="1" t="s">
        <v>49</v>
      </c>
      <c r="T501" s="1" t="s">
        <v>4842</v>
      </c>
      <c r="U501" s="1" t="s">
        <v>50</v>
      </c>
      <c r="V501" s="1" t="s">
        <v>11472</v>
      </c>
      <c r="Y501" s="1" t="s">
        <v>1408</v>
      </c>
      <c r="Z501" s="1" t="s">
        <v>8328</v>
      </c>
      <c r="AC501" s="1">
        <v>27</v>
      </c>
      <c r="AD501" s="1" t="s">
        <v>379</v>
      </c>
      <c r="AE501" s="1" t="s">
        <v>8768</v>
      </c>
      <c r="AJ501" s="1" t="s">
        <v>17</v>
      </c>
      <c r="AK501" s="1" t="s">
        <v>8918</v>
      </c>
      <c r="AL501" s="1" t="s">
        <v>59</v>
      </c>
      <c r="AM501" s="1" t="s">
        <v>8921</v>
      </c>
      <c r="AT501" s="1" t="s">
        <v>44</v>
      </c>
      <c r="AU501" s="1" t="s">
        <v>6728</v>
      </c>
      <c r="AV501" s="1" t="s">
        <v>1409</v>
      </c>
      <c r="AW501" s="1" t="s">
        <v>7892</v>
      </c>
      <c r="BG501" s="1" t="s">
        <v>44</v>
      </c>
      <c r="BH501" s="1" t="s">
        <v>6728</v>
      </c>
      <c r="BI501" s="1" t="s">
        <v>1107</v>
      </c>
      <c r="BJ501" s="1" t="s">
        <v>9305</v>
      </c>
      <c r="BK501" s="1" t="s">
        <v>44</v>
      </c>
      <c r="BL501" s="1" t="s">
        <v>6728</v>
      </c>
      <c r="BM501" s="1" t="s">
        <v>590</v>
      </c>
      <c r="BN501" s="1" t="s">
        <v>7306</v>
      </c>
      <c r="BO501" s="1" t="s">
        <v>82</v>
      </c>
      <c r="BP501" s="1" t="s">
        <v>9231</v>
      </c>
      <c r="BQ501" s="1" t="s">
        <v>1410</v>
      </c>
      <c r="BR501" s="1" t="s">
        <v>11177</v>
      </c>
      <c r="BS501" s="1" t="s">
        <v>59</v>
      </c>
      <c r="BT501" s="1" t="s">
        <v>8921</v>
      </c>
    </row>
    <row r="502" spans="1:72" ht="13.5" customHeight="1">
      <c r="A502" s="2" t="str">
        <f t="shared" si="14"/>
        <v>1687_각북면_331</v>
      </c>
      <c r="B502" s="1">
        <v>1687</v>
      </c>
      <c r="C502" s="1" t="s">
        <v>11423</v>
      </c>
      <c r="D502" s="1" t="s">
        <v>11426</v>
      </c>
      <c r="E502" s="1">
        <v>501</v>
      </c>
      <c r="F502" s="1">
        <v>3</v>
      </c>
      <c r="G502" s="1" t="s">
        <v>11428</v>
      </c>
      <c r="H502" s="1" t="s">
        <v>11440</v>
      </c>
      <c r="I502" s="1">
        <v>5</v>
      </c>
      <c r="L502" s="1">
        <v>2</v>
      </c>
      <c r="M502" s="1" t="s">
        <v>12861</v>
      </c>
      <c r="N502" s="1" t="s">
        <v>12862</v>
      </c>
      <c r="S502" s="1" t="s">
        <v>200</v>
      </c>
      <c r="T502" s="1" t="s">
        <v>11584</v>
      </c>
      <c r="U502" s="1" t="s">
        <v>121</v>
      </c>
      <c r="V502" s="1" t="s">
        <v>6667</v>
      </c>
      <c r="Y502" s="1" t="s">
        <v>1404</v>
      </c>
      <c r="Z502" s="1" t="s">
        <v>7369</v>
      </c>
      <c r="AC502" s="1">
        <v>74</v>
      </c>
      <c r="AD502" s="1" t="s">
        <v>248</v>
      </c>
      <c r="AE502" s="1" t="s">
        <v>8745</v>
      </c>
    </row>
    <row r="503" spans="1:72" ht="13.5" customHeight="1">
      <c r="A503" s="2" t="str">
        <f t="shared" si="14"/>
        <v>1687_각북면_331</v>
      </c>
      <c r="B503" s="1">
        <v>1687</v>
      </c>
      <c r="C503" s="1" t="s">
        <v>11423</v>
      </c>
      <c r="D503" s="1" t="s">
        <v>11426</v>
      </c>
      <c r="E503" s="1">
        <v>502</v>
      </c>
      <c r="F503" s="1">
        <v>3</v>
      </c>
      <c r="G503" s="1" t="s">
        <v>11428</v>
      </c>
      <c r="H503" s="1" t="s">
        <v>11440</v>
      </c>
      <c r="I503" s="1">
        <v>5</v>
      </c>
      <c r="L503" s="1">
        <v>2</v>
      </c>
      <c r="M503" s="1" t="s">
        <v>12861</v>
      </c>
      <c r="N503" s="1" t="s">
        <v>12862</v>
      </c>
      <c r="S503" s="1" t="s">
        <v>60</v>
      </c>
      <c r="T503" s="1" t="s">
        <v>6604</v>
      </c>
      <c r="U503" s="1" t="s">
        <v>50</v>
      </c>
      <c r="V503" s="1" t="s">
        <v>11472</v>
      </c>
      <c r="Y503" s="1" t="s">
        <v>1411</v>
      </c>
      <c r="Z503" s="1" t="s">
        <v>8583</v>
      </c>
      <c r="AC503" s="1">
        <v>73</v>
      </c>
      <c r="AD503" s="1" t="s">
        <v>149</v>
      </c>
      <c r="AE503" s="1" t="s">
        <v>8757</v>
      </c>
    </row>
    <row r="504" spans="1:72" ht="13.5" customHeight="1">
      <c r="A504" s="2" t="str">
        <f t="shared" si="14"/>
        <v>1687_각북면_331</v>
      </c>
      <c r="B504" s="1">
        <v>1687</v>
      </c>
      <c r="C504" s="1" t="s">
        <v>11423</v>
      </c>
      <c r="D504" s="1" t="s">
        <v>11426</v>
      </c>
      <c r="E504" s="1">
        <v>503</v>
      </c>
      <c r="F504" s="1">
        <v>3</v>
      </c>
      <c r="G504" s="1" t="s">
        <v>11428</v>
      </c>
      <c r="H504" s="1" t="s">
        <v>11440</v>
      </c>
      <c r="I504" s="1">
        <v>5</v>
      </c>
      <c r="L504" s="1">
        <v>2</v>
      </c>
      <c r="M504" s="1" t="s">
        <v>12861</v>
      </c>
      <c r="N504" s="1" t="s">
        <v>12862</v>
      </c>
      <c r="S504" s="1" t="s">
        <v>63</v>
      </c>
      <c r="T504" s="1" t="s">
        <v>6596</v>
      </c>
      <c r="Y504" s="1" t="s">
        <v>1412</v>
      </c>
      <c r="Z504" s="1" t="s">
        <v>7520</v>
      </c>
      <c r="AC504" s="1">
        <v>4</v>
      </c>
      <c r="AD504" s="1" t="s">
        <v>103</v>
      </c>
      <c r="AE504" s="1" t="s">
        <v>8773</v>
      </c>
    </row>
    <row r="505" spans="1:72" ht="13.5" customHeight="1">
      <c r="A505" s="2" t="str">
        <f t="shared" ref="A505:A550" si="15">HYPERLINK("http://kyu.snu.ac.kr/sdhj/index.jsp?type=hj/GK14817_00IH_0001_0332.jpg","1687_각북면_332")</f>
        <v>1687_각북면_332</v>
      </c>
      <c r="B505" s="1">
        <v>1687</v>
      </c>
      <c r="C505" s="1" t="s">
        <v>11423</v>
      </c>
      <c r="D505" s="1" t="s">
        <v>11426</v>
      </c>
      <c r="E505" s="1">
        <v>504</v>
      </c>
      <c r="F505" s="1">
        <v>3</v>
      </c>
      <c r="G505" s="1" t="s">
        <v>11428</v>
      </c>
      <c r="H505" s="1" t="s">
        <v>11440</v>
      </c>
      <c r="I505" s="1">
        <v>5</v>
      </c>
      <c r="L505" s="1">
        <v>3</v>
      </c>
      <c r="M505" s="1" t="s">
        <v>12863</v>
      </c>
      <c r="N505" s="1" t="s">
        <v>12864</v>
      </c>
      <c r="T505" s="1" t="s">
        <v>11527</v>
      </c>
      <c r="U505" s="1" t="s">
        <v>587</v>
      </c>
      <c r="V505" s="1" t="s">
        <v>6710</v>
      </c>
      <c r="W505" s="1" t="s">
        <v>167</v>
      </c>
      <c r="X505" s="1" t="s">
        <v>8644</v>
      </c>
      <c r="Y505" s="1" t="s">
        <v>1413</v>
      </c>
      <c r="Z505" s="1" t="s">
        <v>8582</v>
      </c>
      <c r="AC505" s="1">
        <v>39</v>
      </c>
      <c r="AD505" s="1" t="s">
        <v>387</v>
      </c>
      <c r="AE505" s="1" t="s">
        <v>8746</v>
      </c>
      <c r="AJ505" s="1" t="s">
        <v>17</v>
      </c>
      <c r="AK505" s="1" t="s">
        <v>8918</v>
      </c>
      <c r="AL505" s="1" t="s">
        <v>1414</v>
      </c>
      <c r="AM505" s="1" t="s">
        <v>8988</v>
      </c>
      <c r="AT505" s="1" t="s">
        <v>265</v>
      </c>
      <c r="AU505" s="1" t="s">
        <v>11626</v>
      </c>
      <c r="AV505" s="1" t="s">
        <v>1415</v>
      </c>
      <c r="AW505" s="1" t="s">
        <v>9722</v>
      </c>
      <c r="BG505" s="1" t="s">
        <v>47</v>
      </c>
      <c r="BH505" s="1" t="s">
        <v>9039</v>
      </c>
      <c r="BI505" s="1" t="s">
        <v>1416</v>
      </c>
      <c r="BJ505" s="1" t="s">
        <v>7040</v>
      </c>
      <c r="BK505" s="1" t="s">
        <v>47</v>
      </c>
      <c r="BL505" s="1" t="s">
        <v>9039</v>
      </c>
      <c r="BM505" s="1" t="s">
        <v>1417</v>
      </c>
      <c r="BN505" s="1" t="s">
        <v>10708</v>
      </c>
      <c r="BO505" s="1" t="s">
        <v>47</v>
      </c>
      <c r="BP505" s="1" t="s">
        <v>9039</v>
      </c>
      <c r="BQ505" s="1" t="s">
        <v>1418</v>
      </c>
      <c r="BR505" s="1" t="s">
        <v>12611</v>
      </c>
      <c r="BS505" s="1" t="s">
        <v>158</v>
      </c>
      <c r="BT505" s="1" t="s">
        <v>8931</v>
      </c>
    </row>
    <row r="506" spans="1:72" ht="13.5" customHeight="1">
      <c r="A506" s="2" t="str">
        <f t="shared" si="15"/>
        <v>1687_각북면_332</v>
      </c>
      <c r="B506" s="1">
        <v>1687</v>
      </c>
      <c r="C506" s="1" t="s">
        <v>11423</v>
      </c>
      <c r="D506" s="1" t="s">
        <v>11426</v>
      </c>
      <c r="E506" s="1">
        <v>505</v>
      </c>
      <c r="F506" s="1">
        <v>3</v>
      </c>
      <c r="G506" s="1" t="s">
        <v>11428</v>
      </c>
      <c r="H506" s="1" t="s">
        <v>11440</v>
      </c>
      <c r="I506" s="1">
        <v>5</v>
      </c>
      <c r="L506" s="1">
        <v>3</v>
      </c>
      <c r="M506" s="1" t="s">
        <v>12863</v>
      </c>
      <c r="N506" s="1" t="s">
        <v>12864</v>
      </c>
      <c r="S506" s="1" t="s">
        <v>49</v>
      </c>
      <c r="T506" s="1" t="s">
        <v>4842</v>
      </c>
      <c r="W506" s="1" t="s">
        <v>167</v>
      </c>
      <c r="X506" s="1" t="s">
        <v>8644</v>
      </c>
      <c r="Y506" s="1" t="s">
        <v>273</v>
      </c>
      <c r="Z506" s="1" t="s">
        <v>7193</v>
      </c>
      <c r="AC506" s="1">
        <v>44</v>
      </c>
      <c r="AD506" s="1" t="s">
        <v>401</v>
      </c>
      <c r="AE506" s="1" t="s">
        <v>8782</v>
      </c>
      <c r="AJ506" s="1" t="s">
        <v>341</v>
      </c>
      <c r="AK506" s="1" t="s">
        <v>8919</v>
      </c>
      <c r="AL506" s="1" t="s">
        <v>158</v>
      </c>
      <c r="AM506" s="1" t="s">
        <v>8931</v>
      </c>
      <c r="AT506" s="1" t="s">
        <v>119</v>
      </c>
      <c r="AU506" s="1" t="s">
        <v>6694</v>
      </c>
      <c r="AV506" s="1" t="s">
        <v>1419</v>
      </c>
      <c r="AW506" s="1" t="s">
        <v>8145</v>
      </c>
      <c r="BG506" s="1" t="s">
        <v>47</v>
      </c>
      <c r="BH506" s="1" t="s">
        <v>9039</v>
      </c>
      <c r="BI506" s="1" t="s">
        <v>1260</v>
      </c>
      <c r="BJ506" s="1" t="s">
        <v>7556</v>
      </c>
      <c r="BK506" s="1" t="s">
        <v>986</v>
      </c>
      <c r="BL506" s="1" t="s">
        <v>9271</v>
      </c>
      <c r="BM506" s="1" t="s">
        <v>1420</v>
      </c>
      <c r="BN506" s="1" t="s">
        <v>10722</v>
      </c>
      <c r="BO506" s="1" t="s">
        <v>47</v>
      </c>
      <c r="BP506" s="1" t="s">
        <v>9039</v>
      </c>
      <c r="BQ506" s="1" t="s">
        <v>1421</v>
      </c>
      <c r="BR506" s="1" t="s">
        <v>11176</v>
      </c>
      <c r="BS506" s="1" t="s">
        <v>109</v>
      </c>
      <c r="BT506" s="1" t="s">
        <v>8937</v>
      </c>
    </row>
    <row r="507" spans="1:72" ht="13.5" customHeight="1">
      <c r="A507" s="2" t="str">
        <f t="shared" si="15"/>
        <v>1687_각북면_332</v>
      </c>
      <c r="B507" s="1">
        <v>1687</v>
      </c>
      <c r="C507" s="1" t="s">
        <v>11423</v>
      </c>
      <c r="D507" s="1" t="s">
        <v>11426</v>
      </c>
      <c r="E507" s="1">
        <v>506</v>
      </c>
      <c r="F507" s="1">
        <v>3</v>
      </c>
      <c r="G507" s="1" t="s">
        <v>11428</v>
      </c>
      <c r="H507" s="1" t="s">
        <v>11440</v>
      </c>
      <c r="I507" s="1">
        <v>5</v>
      </c>
      <c r="L507" s="1">
        <v>3</v>
      </c>
      <c r="M507" s="1" t="s">
        <v>12863</v>
      </c>
      <c r="N507" s="1" t="s">
        <v>12864</v>
      </c>
      <c r="S507" s="1" t="s">
        <v>134</v>
      </c>
      <c r="T507" s="1" t="s">
        <v>6598</v>
      </c>
      <c r="Y507" s="1" t="s">
        <v>140</v>
      </c>
      <c r="Z507" s="1" t="s">
        <v>7100</v>
      </c>
      <c r="AC507" s="1">
        <v>8</v>
      </c>
      <c r="AD507" s="1" t="s">
        <v>503</v>
      </c>
      <c r="AE507" s="1" t="s">
        <v>8136</v>
      </c>
    </row>
    <row r="508" spans="1:72" ht="13.5" customHeight="1">
      <c r="A508" s="2" t="str">
        <f t="shared" si="15"/>
        <v>1687_각북면_332</v>
      </c>
      <c r="B508" s="1">
        <v>1687</v>
      </c>
      <c r="C508" s="1" t="s">
        <v>11423</v>
      </c>
      <c r="D508" s="1" t="s">
        <v>11426</v>
      </c>
      <c r="E508" s="1">
        <v>507</v>
      </c>
      <c r="F508" s="1">
        <v>3</v>
      </c>
      <c r="G508" s="1" t="s">
        <v>11428</v>
      </c>
      <c r="H508" s="1" t="s">
        <v>11440</v>
      </c>
      <c r="I508" s="1">
        <v>5</v>
      </c>
      <c r="L508" s="1">
        <v>4</v>
      </c>
      <c r="M508" s="1" t="s">
        <v>1423</v>
      </c>
      <c r="N508" s="1" t="s">
        <v>7796</v>
      </c>
      <c r="O508" s="1" t="s">
        <v>6</v>
      </c>
      <c r="P508" s="1" t="s">
        <v>6577</v>
      </c>
      <c r="T508" s="1" t="s">
        <v>11527</v>
      </c>
      <c r="U508" s="1" t="s">
        <v>1422</v>
      </c>
      <c r="V508" s="1" t="s">
        <v>6941</v>
      </c>
      <c r="Y508" s="1" t="s">
        <v>1423</v>
      </c>
      <c r="Z508" s="1" t="s">
        <v>7796</v>
      </c>
      <c r="AC508" s="1">
        <v>30</v>
      </c>
      <c r="AD508" s="1" t="s">
        <v>606</v>
      </c>
      <c r="AE508" s="1" t="s">
        <v>7034</v>
      </c>
      <c r="AJ508" s="1" t="s">
        <v>17</v>
      </c>
      <c r="AK508" s="1" t="s">
        <v>8918</v>
      </c>
      <c r="AL508" s="1" t="s">
        <v>190</v>
      </c>
      <c r="AM508" s="1" t="s">
        <v>8852</v>
      </c>
      <c r="AN508" s="1" t="s">
        <v>191</v>
      </c>
      <c r="AO508" s="1" t="s">
        <v>9003</v>
      </c>
      <c r="AP508" s="1" t="s">
        <v>119</v>
      </c>
      <c r="AQ508" s="1" t="s">
        <v>6694</v>
      </c>
      <c r="AR508" s="1" t="s">
        <v>1424</v>
      </c>
      <c r="AS508" s="1" t="s">
        <v>9201</v>
      </c>
      <c r="AV508" s="1" t="s">
        <v>1425</v>
      </c>
      <c r="AW508" s="1" t="s">
        <v>9739</v>
      </c>
      <c r="BB508" s="1" t="s">
        <v>171</v>
      </c>
      <c r="BC508" s="1" t="s">
        <v>6676</v>
      </c>
      <c r="BD508" s="1" t="s">
        <v>1426</v>
      </c>
      <c r="BE508" s="1" t="s">
        <v>8007</v>
      </c>
      <c r="BI508" s="1" t="s">
        <v>1427</v>
      </c>
      <c r="BJ508" s="1" t="s">
        <v>9562</v>
      </c>
      <c r="BM508" s="1" t="s">
        <v>164</v>
      </c>
      <c r="BN508" s="1" t="s">
        <v>10510</v>
      </c>
      <c r="BO508" s="1" t="s">
        <v>121</v>
      </c>
      <c r="BP508" s="1" t="s">
        <v>6667</v>
      </c>
      <c r="BQ508" s="1" t="s">
        <v>1428</v>
      </c>
      <c r="BR508" s="1" t="s">
        <v>12536</v>
      </c>
      <c r="BS508" s="1" t="s">
        <v>41</v>
      </c>
      <c r="BT508" s="1" t="s">
        <v>11911</v>
      </c>
    </row>
    <row r="509" spans="1:72" ht="13.5" customHeight="1">
      <c r="A509" s="2" t="str">
        <f t="shared" si="15"/>
        <v>1687_각북면_332</v>
      </c>
      <c r="B509" s="1">
        <v>1687</v>
      </c>
      <c r="C509" s="1" t="s">
        <v>11423</v>
      </c>
      <c r="D509" s="1" t="s">
        <v>11426</v>
      </c>
      <c r="E509" s="1">
        <v>508</v>
      </c>
      <c r="F509" s="1">
        <v>3</v>
      </c>
      <c r="G509" s="1" t="s">
        <v>11428</v>
      </c>
      <c r="H509" s="1" t="s">
        <v>11440</v>
      </c>
      <c r="I509" s="1">
        <v>5</v>
      </c>
      <c r="L509" s="1">
        <v>4</v>
      </c>
      <c r="M509" s="1" t="s">
        <v>1423</v>
      </c>
      <c r="N509" s="1" t="s">
        <v>7796</v>
      </c>
      <c r="S509" s="1" t="s">
        <v>49</v>
      </c>
      <c r="T509" s="1" t="s">
        <v>4842</v>
      </c>
      <c r="U509" s="1" t="s">
        <v>50</v>
      </c>
      <c r="V509" s="1" t="s">
        <v>11472</v>
      </c>
      <c r="W509" s="1" t="s">
        <v>1429</v>
      </c>
      <c r="X509" s="1" t="s">
        <v>7007</v>
      </c>
      <c r="Y509" s="1" t="s">
        <v>1430</v>
      </c>
      <c r="Z509" s="1" t="s">
        <v>7484</v>
      </c>
      <c r="AC509" s="1">
        <v>28</v>
      </c>
      <c r="AD509" s="1" t="s">
        <v>703</v>
      </c>
      <c r="AE509" s="1" t="s">
        <v>8759</v>
      </c>
      <c r="AJ509" s="1" t="s">
        <v>17</v>
      </c>
      <c r="AK509" s="1" t="s">
        <v>8918</v>
      </c>
      <c r="AL509" s="1" t="s">
        <v>159</v>
      </c>
      <c r="AM509" s="1" t="s">
        <v>8879</v>
      </c>
      <c r="AT509" s="1" t="s">
        <v>1067</v>
      </c>
      <c r="AU509" s="1" t="s">
        <v>9031</v>
      </c>
      <c r="AV509" s="1" t="s">
        <v>1431</v>
      </c>
      <c r="AW509" s="1" t="s">
        <v>9738</v>
      </c>
      <c r="BG509" s="1" t="s">
        <v>44</v>
      </c>
      <c r="BH509" s="1" t="s">
        <v>6728</v>
      </c>
      <c r="BI509" s="1" t="s">
        <v>1311</v>
      </c>
      <c r="BJ509" s="1" t="s">
        <v>7744</v>
      </c>
      <c r="BM509" s="1" t="s">
        <v>164</v>
      </c>
      <c r="BN509" s="1" t="s">
        <v>10510</v>
      </c>
      <c r="BO509" s="1" t="s">
        <v>44</v>
      </c>
      <c r="BP509" s="1" t="s">
        <v>6728</v>
      </c>
      <c r="BQ509" s="1" t="s">
        <v>1432</v>
      </c>
      <c r="BR509" s="1" t="s">
        <v>7939</v>
      </c>
      <c r="BS509" s="1" t="s">
        <v>158</v>
      </c>
      <c r="BT509" s="1" t="s">
        <v>8931</v>
      </c>
    </row>
    <row r="510" spans="1:72" ht="13.5" customHeight="1">
      <c r="A510" s="2" t="str">
        <f t="shared" si="15"/>
        <v>1687_각북면_332</v>
      </c>
      <c r="B510" s="1">
        <v>1687</v>
      </c>
      <c r="C510" s="1" t="s">
        <v>11423</v>
      </c>
      <c r="D510" s="1" t="s">
        <v>11426</v>
      </c>
      <c r="E510" s="1">
        <v>509</v>
      </c>
      <c r="F510" s="1">
        <v>3</v>
      </c>
      <c r="G510" s="1" t="s">
        <v>11428</v>
      </c>
      <c r="H510" s="1" t="s">
        <v>11440</v>
      </c>
      <c r="I510" s="1">
        <v>5</v>
      </c>
      <c r="L510" s="1">
        <v>5</v>
      </c>
      <c r="M510" s="1" t="s">
        <v>12865</v>
      </c>
      <c r="N510" s="1" t="s">
        <v>12866</v>
      </c>
      <c r="T510" s="1" t="s">
        <v>11527</v>
      </c>
      <c r="U510" s="1" t="s">
        <v>77</v>
      </c>
      <c r="V510" s="1" t="s">
        <v>6892</v>
      </c>
      <c r="W510" s="1" t="s">
        <v>330</v>
      </c>
      <c r="X510" s="1" t="s">
        <v>6985</v>
      </c>
      <c r="Y510" s="1" t="s">
        <v>1433</v>
      </c>
      <c r="Z510" s="1" t="s">
        <v>7559</v>
      </c>
      <c r="AC510" s="1">
        <v>59</v>
      </c>
      <c r="AD510" s="1" t="s">
        <v>314</v>
      </c>
      <c r="AE510" s="1" t="s">
        <v>8776</v>
      </c>
      <c r="AJ510" s="1" t="s">
        <v>17</v>
      </c>
      <c r="AK510" s="1" t="s">
        <v>8918</v>
      </c>
      <c r="AL510" s="1" t="s">
        <v>158</v>
      </c>
      <c r="AM510" s="1" t="s">
        <v>8931</v>
      </c>
      <c r="AT510" s="1" t="s">
        <v>54</v>
      </c>
      <c r="AU510" s="1" t="s">
        <v>6714</v>
      </c>
      <c r="AV510" s="1" t="s">
        <v>1434</v>
      </c>
      <c r="AW510" s="1" t="s">
        <v>9413</v>
      </c>
      <c r="BG510" s="1" t="s">
        <v>44</v>
      </c>
      <c r="BH510" s="1" t="s">
        <v>6728</v>
      </c>
      <c r="BI510" s="1" t="s">
        <v>1435</v>
      </c>
      <c r="BJ510" s="1" t="s">
        <v>10119</v>
      </c>
      <c r="BK510" s="1" t="s">
        <v>44</v>
      </c>
      <c r="BL510" s="1" t="s">
        <v>6728</v>
      </c>
      <c r="BM510" s="1" t="s">
        <v>1436</v>
      </c>
      <c r="BN510" s="1" t="s">
        <v>9289</v>
      </c>
      <c r="BO510" s="1" t="s">
        <v>54</v>
      </c>
      <c r="BP510" s="1" t="s">
        <v>6714</v>
      </c>
      <c r="BQ510" s="1" t="s">
        <v>1437</v>
      </c>
      <c r="BR510" s="1" t="s">
        <v>12432</v>
      </c>
      <c r="BS510" s="1" t="s">
        <v>41</v>
      </c>
      <c r="BT510" s="1" t="s">
        <v>11911</v>
      </c>
    </row>
    <row r="511" spans="1:72" ht="13.5" customHeight="1">
      <c r="A511" s="2" t="str">
        <f t="shared" si="15"/>
        <v>1687_각북면_332</v>
      </c>
      <c r="B511" s="1">
        <v>1687</v>
      </c>
      <c r="C511" s="1" t="s">
        <v>11423</v>
      </c>
      <c r="D511" s="1" t="s">
        <v>11426</v>
      </c>
      <c r="E511" s="1">
        <v>510</v>
      </c>
      <c r="F511" s="1">
        <v>3</v>
      </c>
      <c r="G511" s="1" t="s">
        <v>11428</v>
      </c>
      <c r="H511" s="1" t="s">
        <v>11440</v>
      </c>
      <c r="I511" s="1">
        <v>5</v>
      </c>
      <c r="L511" s="1">
        <v>5</v>
      </c>
      <c r="M511" s="1" t="s">
        <v>12865</v>
      </c>
      <c r="N511" s="1" t="s">
        <v>12866</v>
      </c>
      <c r="S511" s="1" t="s">
        <v>49</v>
      </c>
      <c r="T511" s="1" t="s">
        <v>4842</v>
      </c>
      <c r="U511" s="1" t="s">
        <v>50</v>
      </c>
      <c r="V511" s="1" t="s">
        <v>11472</v>
      </c>
      <c r="W511" s="1" t="s">
        <v>107</v>
      </c>
      <c r="X511" s="1" t="s">
        <v>6975</v>
      </c>
      <c r="Y511" s="1" t="s">
        <v>140</v>
      </c>
      <c r="Z511" s="1" t="s">
        <v>7100</v>
      </c>
      <c r="AC511" s="1">
        <v>47</v>
      </c>
      <c r="AD511" s="1" t="s">
        <v>89</v>
      </c>
      <c r="AE511" s="1" t="s">
        <v>8784</v>
      </c>
      <c r="AJ511" s="1" t="s">
        <v>17</v>
      </c>
      <c r="AK511" s="1" t="s">
        <v>8918</v>
      </c>
      <c r="AL511" s="1" t="s">
        <v>956</v>
      </c>
      <c r="AM511" s="1" t="s">
        <v>8873</v>
      </c>
      <c r="AT511" s="1" t="s">
        <v>44</v>
      </c>
      <c r="AU511" s="1" t="s">
        <v>6728</v>
      </c>
      <c r="AV511" s="1" t="s">
        <v>1438</v>
      </c>
      <c r="AW511" s="1" t="s">
        <v>9737</v>
      </c>
      <c r="BG511" s="1" t="s">
        <v>44</v>
      </c>
      <c r="BH511" s="1" t="s">
        <v>6728</v>
      </c>
      <c r="BI511" s="1" t="s">
        <v>1439</v>
      </c>
      <c r="BJ511" s="1" t="s">
        <v>9666</v>
      </c>
      <c r="BK511" s="1" t="s">
        <v>44</v>
      </c>
      <c r="BL511" s="1" t="s">
        <v>6728</v>
      </c>
      <c r="BM511" s="1" t="s">
        <v>1440</v>
      </c>
      <c r="BN511" s="1" t="s">
        <v>10721</v>
      </c>
      <c r="BO511" s="1" t="s">
        <v>44</v>
      </c>
      <c r="BP511" s="1" t="s">
        <v>6728</v>
      </c>
      <c r="BQ511" s="1" t="s">
        <v>1441</v>
      </c>
      <c r="BR511" s="1" t="s">
        <v>11175</v>
      </c>
      <c r="BS511" s="1" t="s">
        <v>1353</v>
      </c>
      <c r="BT511" s="1" t="s">
        <v>8934</v>
      </c>
    </row>
    <row r="512" spans="1:72" ht="13.5" customHeight="1">
      <c r="A512" s="2" t="str">
        <f t="shared" si="15"/>
        <v>1687_각북면_332</v>
      </c>
      <c r="B512" s="1">
        <v>1687</v>
      </c>
      <c r="C512" s="1" t="s">
        <v>11423</v>
      </c>
      <c r="D512" s="1" t="s">
        <v>11426</v>
      </c>
      <c r="E512" s="1">
        <v>511</v>
      </c>
      <c r="F512" s="1">
        <v>3</v>
      </c>
      <c r="G512" s="1" t="s">
        <v>11428</v>
      </c>
      <c r="H512" s="1" t="s">
        <v>11440</v>
      </c>
      <c r="I512" s="1">
        <v>5</v>
      </c>
      <c r="L512" s="1">
        <v>5</v>
      </c>
      <c r="M512" s="1" t="s">
        <v>12865</v>
      </c>
      <c r="N512" s="1" t="s">
        <v>12866</v>
      </c>
      <c r="S512" s="1" t="s">
        <v>261</v>
      </c>
      <c r="T512" s="1" t="s">
        <v>6605</v>
      </c>
      <c r="U512" s="1" t="s">
        <v>50</v>
      </c>
      <c r="V512" s="1" t="s">
        <v>11472</v>
      </c>
      <c r="W512" s="1" t="s">
        <v>38</v>
      </c>
      <c r="X512" s="1" t="s">
        <v>11733</v>
      </c>
      <c r="Y512" s="1" t="s">
        <v>1442</v>
      </c>
      <c r="Z512" s="1" t="s">
        <v>8581</v>
      </c>
      <c r="AC512" s="1">
        <v>77</v>
      </c>
      <c r="AD512" s="1" t="s">
        <v>773</v>
      </c>
      <c r="AE512" s="1" t="s">
        <v>8783</v>
      </c>
      <c r="AJ512" s="1" t="s">
        <v>17</v>
      </c>
      <c r="AK512" s="1" t="s">
        <v>8918</v>
      </c>
      <c r="AL512" s="1" t="s">
        <v>41</v>
      </c>
      <c r="AM512" s="1" t="s">
        <v>11911</v>
      </c>
    </row>
    <row r="513" spans="1:72" ht="13.5" customHeight="1">
      <c r="A513" s="2" t="str">
        <f t="shared" si="15"/>
        <v>1687_각북면_332</v>
      </c>
      <c r="B513" s="1">
        <v>1687</v>
      </c>
      <c r="C513" s="1" t="s">
        <v>11423</v>
      </c>
      <c r="D513" s="1" t="s">
        <v>11426</v>
      </c>
      <c r="E513" s="1">
        <v>512</v>
      </c>
      <c r="F513" s="1">
        <v>3</v>
      </c>
      <c r="G513" s="1" t="s">
        <v>11428</v>
      </c>
      <c r="H513" s="1" t="s">
        <v>11440</v>
      </c>
      <c r="I513" s="1">
        <v>5</v>
      </c>
      <c r="L513" s="1">
        <v>5</v>
      </c>
      <c r="M513" s="1" t="s">
        <v>12865</v>
      </c>
      <c r="N513" s="1" t="s">
        <v>12866</v>
      </c>
      <c r="S513" s="1" t="s">
        <v>72</v>
      </c>
      <c r="T513" s="1" t="s">
        <v>6595</v>
      </c>
      <c r="U513" s="1" t="s">
        <v>1443</v>
      </c>
      <c r="V513" s="1" t="s">
        <v>6871</v>
      </c>
      <c r="Y513" s="1" t="s">
        <v>1444</v>
      </c>
      <c r="Z513" s="1" t="s">
        <v>7675</v>
      </c>
      <c r="AC513" s="1">
        <v>26</v>
      </c>
      <c r="AD513" s="1" t="s">
        <v>552</v>
      </c>
      <c r="AE513" s="1" t="s">
        <v>8104</v>
      </c>
    </row>
    <row r="514" spans="1:72" ht="13.5" customHeight="1">
      <c r="A514" s="2" t="str">
        <f t="shared" si="15"/>
        <v>1687_각북면_332</v>
      </c>
      <c r="B514" s="1">
        <v>1687</v>
      </c>
      <c r="C514" s="1" t="s">
        <v>11423</v>
      </c>
      <c r="D514" s="1" t="s">
        <v>11426</v>
      </c>
      <c r="E514" s="1">
        <v>513</v>
      </c>
      <c r="F514" s="1">
        <v>3</v>
      </c>
      <c r="G514" s="1" t="s">
        <v>11428</v>
      </c>
      <c r="H514" s="1" t="s">
        <v>11440</v>
      </c>
      <c r="I514" s="1">
        <v>5</v>
      </c>
      <c r="L514" s="1">
        <v>5</v>
      </c>
      <c r="M514" s="1" t="s">
        <v>12865</v>
      </c>
      <c r="N514" s="1" t="s">
        <v>12866</v>
      </c>
      <c r="S514" s="1" t="s">
        <v>63</v>
      </c>
      <c r="T514" s="1" t="s">
        <v>6596</v>
      </c>
      <c r="Y514" s="1" t="s">
        <v>6369</v>
      </c>
      <c r="Z514" s="1" t="s">
        <v>7585</v>
      </c>
      <c r="AC514" s="1">
        <v>14</v>
      </c>
      <c r="AD514" s="1" t="s">
        <v>248</v>
      </c>
      <c r="AE514" s="1" t="s">
        <v>8745</v>
      </c>
    </row>
    <row r="515" spans="1:72" ht="13.5" customHeight="1">
      <c r="A515" s="2" t="str">
        <f t="shared" si="15"/>
        <v>1687_각북면_332</v>
      </c>
      <c r="B515" s="1">
        <v>1687</v>
      </c>
      <c r="C515" s="1" t="s">
        <v>11423</v>
      </c>
      <c r="D515" s="1" t="s">
        <v>11426</v>
      </c>
      <c r="E515" s="1">
        <v>514</v>
      </c>
      <c r="F515" s="1">
        <v>3</v>
      </c>
      <c r="G515" s="1" t="s">
        <v>11428</v>
      </c>
      <c r="H515" s="1" t="s">
        <v>11440</v>
      </c>
      <c r="I515" s="1">
        <v>5</v>
      </c>
      <c r="L515" s="1">
        <v>5</v>
      </c>
      <c r="M515" s="1" t="s">
        <v>12865</v>
      </c>
      <c r="N515" s="1" t="s">
        <v>12866</v>
      </c>
      <c r="S515" s="1" t="s">
        <v>63</v>
      </c>
      <c r="T515" s="1" t="s">
        <v>6596</v>
      </c>
      <c r="Y515" s="1" t="s">
        <v>1445</v>
      </c>
      <c r="Z515" s="1" t="s">
        <v>8317</v>
      </c>
      <c r="AF515" s="1" t="s">
        <v>74</v>
      </c>
      <c r="AG515" s="1" t="s">
        <v>8800</v>
      </c>
    </row>
    <row r="516" spans="1:72" ht="13.5" customHeight="1">
      <c r="A516" s="2" t="str">
        <f t="shared" si="15"/>
        <v>1687_각북면_332</v>
      </c>
      <c r="B516" s="1">
        <v>1687</v>
      </c>
      <c r="C516" s="1" t="s">
        <v>11423</v>
      </c>
      <c r="D516" s="1" t="s">
        <v>11426</v>
      </c>
      <c r="E516" s="1">
        <v>515</v>
      </c>
      <c r="F516" s="1">
        <v>3</v>
      </c>
      <c r="G516" s="1" t="s">
        <v>11428</v>
      </c>
      <c r="H516" s="1" t="s">
        <v>11440</v>
      </c>
      <c r="I516" s="1">
        <v>6</v>
      </c>
      <c r="J516" s="1" t="s">
        <v>1446</v>
      </c>
      <c r="K516" s="1" t="s">
        <v>11523</v>
      </c>
      <c r="L516" s="1">
        <v>1</v>
      </c>
      <c r="M516" s="1" t="s">
        <v>12867</v>
      </c>
      <c r="N516" s="1" t="s">
        <v>12868</v>
      </c>
      <c r="T516" s="1" t="s">
        <v>11527</v>
      </c>
      <c r="U516" s="1" t="s">
        <v>1447</v>
      </c>
      <c r="V516" s="1" t="s">
        <v>6940</v>
      </c>
      <c r="W516" s="1" t="s">
        <v>167</v>
      </c>
      <c r="X516" s="1" t="s">
        <v>8644</v>
      </c>
      <c r="Y516" s="1" t="s">
        <v>1210</v>
      </c>
      <c r="Z516" s="1" t="s">
        <v>7545</v>
      </c>
      <c r="AC516" s="1">
        <v>52</v>
      </c>
      <c r="AD516" s="1" t="s">
        <v>230</v>
      </c>
      <c r="AE516" s="1" t="s">
        <v>8790</v>
      </c>
      <c r="AJ516" s="1" t="s">
        <v>17</v>
      </c>
      <c r="AK516" s="1" t="s">
        <v>8918</v>
      </c>
      <c r="AL516" s="1" t="s">
        <v>158</v>
      </c>
      <c r="AM516" s="1" t="s">
        <v>8931</v>
      </c>
      <c r="AT516" s="1" t="s">
        <v>44</v>
      </c>
      <c r="AU516" s="1" t="s">
        <v>6728</v>
      </c>
      <c r="AV516" s="1" t="s">
        <v>460</v>
      </c>
      <c r="AW516" s="1" t="s">
        <v>8697</v>
      </c>
      <c r="BG516" s="1" t="s">
        <v>44</v>
      </c>
      <c r="BH516" s="1" t="s">
        <v>6728</v>
      </c>
      <c r="BI516" s="1" t="s">
        <v>1448</v>
      </c>
      <c r="BJ516" s="1" t="s">
        <v>10362</v>
      </c>
      <c r="BK516" s="1" t="s">
        <v>1140</v>
      </c>
      <c r="BL516" s="1" t="s">
        <v>9992</v>
      </c>
      <c r="BM516" s="1" t="s">
        <v>1207</v>
      </c>
      <c r="BN516" s="1" t="s">
        <v>7941</v>
      </c>
      <c r="BO516" s="1" t="s">
        <v>44</v>
      </c>
      <c r="BP516" s="1" t="s">
        <v>6728</v>
      </c>
      <c r="BQ516" s="1" t="s">
        <v>1449</v>
      </c>
      <c r="BR516" s="1" t="s">
        <v>7150</v>
      </c>
      <c r="BS516" s="1" t="s">
        <v>158</v>
      </c>
      <c r="BT516" s="1" t="s">
        <v>8931</v>
      </c>
    </row>
    <row r="517" spans="1:72" ht="13.5" customHeight="1">
      <c r="A517" s="2" t="str">
        <f t="shared" si="15"/>
        <v>1687_각북면_332</v>
      </c>
      <c r="B517" s="1">
        <v>1687</v>
      </c>
      <c r="C517" s="1" t="s">
        <v>11423</v>
      </c>
      <c r="D517" s="1" t="s">
        <v>11426</v>
      </c>
      <c r="E517" s="1">
        <v>516</v>
      </c>
      <c r="F517" s="1">
        <v>3</v>
      </c>
      <c r="G517" s="1" t="s">
        <v>11428</v>
      </c>
      <c r="H517" s="1" t="s">
        <v>11440</v>
      </c>
      <c r="I517" s="1">
        <v>6</v>
      </c>
      <c r="L517" s="1">
        <v>1</v>
      </c>
      <c r="M517" s="1" t="s">
        <v>12867</v>
      </c>
      <c r="N517" s="1" t="s">
        <v>12868</v>
      </c>
      <c r="S517" s="1" t="s">
        <v>49</v>
      </c>
      <c r="T517" s="1" t="s">
        <v>4842</v>
      </c>
      <c r="U517" s="1" t="s">
        <v>50</v>
      </c>
      <c r="V517" s="1" t="s">
        <v>11472</v>
      </c>
      <c r="W517" s="1" t="s">
        <v>1184</v>
      </c>
      <c r="X517" s="1" t="s">
        <v>6975</v>
      </c>
      <c r="Y517" s="1" t="s">
        <v>140</v>
      </c>
      <c r="Z517" s="1" t="s">
        <v>7100</v>
      </c>
      <c r="AC517" s="1">
        <v>42</v>
      </c>
      <c r="AD517" s="1" t="s">
        <v>618</v>
      </c>
      <c r="AE517" s="1" t="s">
        <v>8771</v>
      </c>
      <c r="AJ517" s="1" t="s">
        <v>17</v>
      </c>
      <c r="AK517" s="1" t="s">
        <v>8918</v>
      </c>
      <c r="AL517" s="1" t="s">
        <v>554</v>
      </c>
      <c r="AM517" s="1" t="s">
        <v>11931</v>
      </c>
      <c r="AT517" s="1" t="s">
        <v>44</v>
      </c>
      <c r="AU517" s="1" t="s">
        <v>6728</v>
      </c>
      <c r="AV517" s="1" t="s">
        <v>6370</v>
      </c>
      <c r="AW517" s="1" t="s">
        <v>9736</v>
      </c>
      <c r="BG517" s="1" t="s">
        <v>44</v>
      </c>
      <c r="BH517" s="1" t="s">
        <v>6728</v>
      </c>
      <c r="BI517" s="1" t="s">
        <v>1450</v>
      </c>
      <c r="BJ517" s="1" t="s">
        <v>10361</v>
      </c>
      <c r="BK517" s="1" t="s">
        <v>144</v>
      </c>
      <c r="BL517" s="1" t="s">
        <v>6759</v>
      </c>
      <c r="BM517" s="1" t="s">
        <v>1451</v>
      </c>
      <c r="BN517" s="1" t="s">
        <v>10720</v>
      </c>
      <c r="BO517" s="1" t="s">
        <v>112</v>
      </c>
      <c r="BP517" s="1" t="s">
        <v>6734</v>
      </c>
      <c r="BQ517" s="1" t="s">
        <v>1452</v>
      </c>
      <c r="BR517" s="1" t="s">
        <v>12577</v>
      </c>
      <c r="BS517" s="1" t="s">
        <v>796</v>
      </c>
      <c r="BT517" s="1" t="s">
        <v>11940</v>
      </c>
    </row>
    <row r="518" spans="1:72" ht="13.5" customHeight="1">
      <c r="A518" s="2" t="str">
        <f t="shared" si="15"/>
        <v>1687_각북면_332</v>
      </c>
      <c r="B518" s="1">
        <v>1687</v>
      </c>
      <c r="C518" s="1" t="s">
        <v>11423</v>
      </c>
      <c r="D518" s="1" t="s">
        <v>11426</v>
      </c>
      <c r="E518" s="1">
        <v>517</v>
      </c>
      <c r="F518" s="1">
        <v>3</v>
      </c>
      <c r="G518" s="1" t="s">
        <v>11428</v>
      </c>
      <c r="H518" s="1" t="s">
        <v>11440</v>
      </c>
      <c r="I518" s="1">
        <v>6</v>
      </c>
      <c r="L518" s="1">
        <v>1</v>
      </c>
      <c r="M518" s="1" t="s">
        <v>12867</v>
      </c>
      <c r="N518" s="1" t="s">
        <v>12868</v>
      </c>
      <c r="S518" s="1" t="s">
        <v>134</v>
      </c>
      <c r="T518" s="1" t="s">
        <v>6598</v>
      </c>
      <c r="Y518" s="1" t="s">
        <v>1002</v>
      </c>
      <c r="Z518" s="1" t="s">
        <v>7090</v>
      </c>
      <c r="AC518" s="1">
        <v>4</v>
      </c>
      <c r="AD518" s="1" t="s">
        <v>103</v>
      </c>
      <c r="AE518" s="1" t="s">
        <v>8773</v>
      </c>
    </row>
    <row r="519" spans="1:72" ht="13.5" customHeight="1">
      <c r="A519" s="2" t="str">
        <f t="shared" si="15"/>
        <v>1687_각북면_332</v>
      </c>
      <c r="B519" s="1">
        <v>1687</v>
      </c>
      <c r="C519" s="1" t="s">
        <v>11423</v>
      </c>
      <c r="D519" s="1" t="s">
        <v>11426</v>
      </c>
      <c r="E519" s="1">
        <v>518</v>
      </c>
      <c r="F519" s="1">
        <v>3</v>
      </c>
      <c r="G519" s="1" t="s">
        <v>11428</v>
      </c>
      <c r="H519" s="1" t="s">
        <v>11440</v>
      </c>
      <c r="I519" s="1">
        <v>6</v>
      </c>
      <c r="L519" s="1">
        <v>1</v>
      </c>
      <c r="M519" s="1" t="s">
        <v>12867</v>
      </c>
      <c r="N519" s="1" t="s">
        <v>12868</v>
      </c>
      <c r="S519" s="1" t="s">
        <v>72</v>
      </c>
      <c r="T519" s="1" t="s">
        <v>6595</v>
      </c>
      <c r="Y519" s="1" t="s">
        <v>486</v>
      </c>
      <c r="Z519" s="1" t="s">
        <v>7299</v>
      </c>
      <c r="AC519" s="1">
        <v>2</v>
      </c>
      <c r="AD519" s="1" t="s">
        <v>168</v>
      </c>
      <c r="AE519" s="1" t="s">
        <v>6664</v>
      </c>
      <c r="AF519" s="1" t="s">
        <v>156</v>
      </c>
      <c r="AG519" s="1" t="s">
        <v>8798</v>
      </c>
    </row>
    <row r="520" spans="1:72" ht="13.5" customHeight="1">
      <c r="A520" s="2" t="str">
        <f t="shared" si="15"/>
        <v>1687_각북면_332</v>
      </c>
      <c r="B520" s="1">
        <v>1687</v>
      </c>
      <c r="C520" s="1" t="s">
        <v>11423</v>
      </c>
      <c r="D520" s="1" t="s">
        <v>11426</v>
      </c>
      <c r="E520" s="1">
        <v>519</v>
      </c>
      <c r="F520" s="1">
        <v>3</v>
      </c>
      <c r="G520" s="1" t="s">
        <v>11428</v>
      </c>
      <c r="H520" s="1" t="s">
        <v>11440</v>
      </c>
      <c r="I520" s="1">
        <v>6</v>
      </c>
      <c r="L520" s="1">
        <v>2</v>
      </c>
      <c r="M520" s="1" t="s">
        <v>3147</v>
      </c>
      <c r="N520" s="1" t="s">
        <v>12514</v>
      </c>
      <c r="T520" s="1" t="s">
        <v>11527</v>
      </c>
      <c r="U520" s="1" t="s">
        <v>1453</v>
      </c>
      <c r="V520" s="1" t="s">
        <v>6939</v>
      </c>
      <c r="W520" s="1" t="s">
        <v>38</v>
      </c>
      <c r="X520" s="1" t="s">
        <v>11733</v>
      </c>
      <c r="Y520" s="1" t="s">
        <v>1454</v>
      </c>
      <c r="Z520" s="1" t="s">
        <v>8580</v>
      </c>
      <c r="AC520" s="1">
        <v>52</v>
      </c>
      <c r="AD520" s="1" t="s">
        <v>230</v>
      </c>
      <c r="AE520" s="1" t="s">
        <v>8790</v>
      </c>
      <c r="AJ520" s="1" t="s">
        <v>17</v>
      </c>
      <c r="AK520" s="1" t="s">
        <v>8918</v>
      </c>
      <c r="AL520" s="1" t="s">
        <v>1455</v>
      </c>
      <c r="AM520" s="1" t="s">
        <v>8987</v>
      </c>
      <c r="AT520" s="1" t="s">
        <v>1456</v>
      </c>
      <c r="AU520" s="1" t="s">
        <v>9268</v>
      </c>
      <c r="AV520" s="1" t="s">
        <v>11294</v>
      </c>
      <c r="AW520" s="1" t="s">
        <v>11695</v>
      </c>
      <c r="BG520" s="1" t="s">
        <v>1456</v>
      </c>
      <c r="BH520" s="1" t="s">
        <v>9268</v>
      </c>
      <c r="BI520" s="1" t="s">
        <v>56</v>
      </c>
      <c r="BJ520" s="1" t="s">
        <v>12154</v>
      </c>
      <c r="BK520" s="1" t="s">
        <v>44</v>
      </c>
      <c r="BL520" s="1" t="s">
        <v>6728</v>
      </c>
      <c r="BM520" s="1" t="s">
        <v>1457</v>
      </c>
      <c r="BN520" s="1" t="s">
        <v>7190</v>
      </c>
      <c r="BO520" s="1" t="s">
        <v>1456</v>
      </c>
      <c r="BP520" s="1" t="s">
        <v>9268</v>
      </c>
      <c r="BQ520" s="1" t="s">
        <v>1458</v>
      </c>
      <c r="BR520" s="1" t="s">
        <v>11174</v>
      </c>
      <c r="BS520" s="1" t="s">
        <v>158</v>
      </c>
      <c r="BT520" s="1" t="s">
        <v>8931</v>
      </c>
    </row>
    <row r="521" spans="1:72" ht="13.5" customHeight="1">
      <c r="A521" s="2" t="str">
        <f t="shared" si="15"/>
        <v>1687_각북면_332</v>
      </c>
      <c r="B521" s="1">
        <v>1687</v>
      </c>
      <c r="C521" s="1" t="s">
        <v>11423</v>
      </c>
      <c r="D521" s="1" t="s">
        <v>11426</v>
      </c>
      <c r="E521" s="1">
        <v>520</v>
      </c>
      <c r="F521" s="1">
        <v>3</v>
      </c>
      <c r="G521" s="1" t="s">
        <v>11428</v>
      </c>
      <c r="H521" s="1" t="s">
        <v>11440</v>
      </c>
      <c r="I521" s="1">
        <v>6</v>
      </c>
      <c r="L521" s="1">
        <v>2</v>
      </c>
      <c r="M521" s="1" t="s">
        <v>3147</v>
      </c>
      <c r="N521" s="1" t="s">
        <v>12514</v>
      </c>
      <c r="S521" s="1" t="s">
        <v>49</v>
      </c>
      <c r="T521" s="1" t="s">
        <v>4842</v>
      </c>
      <c r="U521" s="1" t="s">
        <v>50</v>
      </c>
      <c r="V521" s="1" t="s">
        <v>11472</v>
      </c>
      <c r="W521" s="1" t="s">
        <v>508</v>
      </c>
      <c r="X521" s="1" t="s">
        <v>7001</v>
      </c>
      <c r="Y521" s="1" t="s">
        <v>754</v>
      </c>
      <c r="Z521" s="1" t="s">
        <v>7229</v>
      </c>
      <c r="AC521" s="1">
        <v>38</v>
      </c>
      <c r="AD521" s="1" t="s">
        <v>294</v>
      </c>
      <c r="AE521" s="1" t="s">
        <v>8781</v>
      </c>
      <c r="AJ521" s="1" t="s">
        <v>17</v>
      </c>
      <c r="AK521" s="1" t="s">
        <v>8918</v>
      </c>
      <c r="AL521" s="1" t="s">
        <v>729</v>
      </c>
      <c r="AM521" s="1" t="s">
        <v>8886</v>
      </c>
      <c r="AT521" s="1" t="s">
        <v>44</v>
      </c>
      <c r="AU521" s="1" t="s">
        <v>6728</v>
      </c>
      <c r="AV521" s="1" t="s">
        <v>496</v>
      </c>
      <c r="AW521" s="1" t="s">
        <v>7088</v>
      </c>
      <c r="BG521" s="1" t="s">
        <v>44</v>
      </c>
      <c r="BH521" s="1" t="s">
        <v>6728</v>
      </c>
      <c r="BI521" s="1" t="s">
        <v>1293</v>
      </c>
      <c r="BJ521" s="1" t="s">
        <v>10259</v>
      </c>
      <c r="BK521" s="1" t="s">
        <v>44</v>
      </c>
      <c r="BL521" s="1" t="s">
        <v>6728</v>
      </c>
      <c r="BM521" s="1" t="s">
        <v>1459</v>
      </c>
      <c r="BN521" s="1" t="s">
        <v>12383</v>
      </c>
      <c r="BQ521" s="1" t="s">
        <v>164</v>
      </c>
      <c r="BR521" s="1" t="s">
        <v>10510</v>
      </c>
    </row>
    <row r="522" spans="1:72" ht="13.5" customHeight="1">
      <c r="A522" s="2" t="str">
        <f t="shared" si="15"/>
        <v>1687_각북면_332</v>
      </c>
      <c r="B522" s="1">
        <v>1687</v>
      </c>
      <c r="C522" s="1" t="s">
        <v>11423</v>
      </c>
      <c r="D522" s="1" t="s">
        <v>11426</v>
      </c>
      <c r="E522" s="1">
        <v>521</v>
      </c>
      <c r="F522" s="1">
        <v>3</v>
      </c>
      <c r="G522" s="1" t="s">
        <v>11428</v>
      </c>
      <c r="H522" s="1" t="s">
        <v>11440</v>
      </c>
      <c r="I522" s="1">
        <v>6</v>
      </c>
      <c r="L522" s="1">
        <v>2</v>
      </c>
      <c r="M522" s="1" t="s">
        <v>3147</v>
      </c>
      <c r="N522" s="1" t="s">
        <v>12514</v>
      </c>
      <c r="S522" s="1" t="s">
        <v>134</v>
      </c>
      <c r="T522" s="1" t="s">
        <v>6598</v>
      </c>
      <c r="Y522" s="1" t="s">
        <v>1460</v>
      </c>
      <c r="Z522" s="1" t="s">
        <v>7485</v>
      </c>
      <c r="AC522" s="1">
        <v>14</v>
      </c>
      <c r="AD522" s="1" t="s">
        <v>248</v>
      </c>
      <c r="AE522" s="1" t="s">
        <v>8745</v>
      </c>
    </row>
    <row r="523" spans="1:72" ht="13.5" customHeight="1">
      <c r="A523" s="2" t="str">
        <f t="shared" si="15"/>
        <v>1687_각북면_332</v>
      </c>
      <c r="B523" s="1">
        <v>1687</v>
      </c>
      <c r="C523" s="1" t="s">
        <v>11423</v>
      </c>
      <c r="D523" s="1" t="s">
        <v>11426</v>
      </c>
      <c r="E523" s="1">
        <v>522</v>
      </c>
      <c r="F523" s="1">
        <v>3</v>
      </c>
      <c r="G523" s="1" t="s">
        <v>11428</v>
      </c>
      <c r="H523" s="1" t="s">
        <v>11440</v>
      </c>
      <c r="I523" s="1">
        <v>6</v>
      </c>
      <c r="L523" s="1">
        <v>2</v>
      </c>
      <c r="M523" s="1" t="s">
        <v>3147</v>
      </c>
      <c r="N523" s="1" t="s">
        <v>12514</v>
      </c>
      <c r="S523" s="1" t="s">
        <v>63</v>
      </c>
      <c r="T523" s="1" t="s">
        <v>6596</v>
      </c>
      <c r="Y523" s="1" t="s">
        <v>1461</v>
      </c>
      <c r="Z523" s="1" t="s">
        <v>8579</v>
      </c>
      <c r="AC523" s="1">
        <v>8</v>
      </c>
      <c r="AD523" s="1" t="s">
        <v>503</v>
      </c>
      <c r="AE523" s="1" t="s">
        <v>8136</v>
      </c>
    </row>
    <row r="524" spans="1:72" ht="13.5" customHeight="1">
      <c r="A524" s="2" t="str">
        <f t="shared" si="15"/>
        <v>1687_각북면_332</v>
      </c>
      <c r="B524" s="1">
        <v>1687</v>
      </c>
      <c r="C524" s="1" t="s">
        <v>11423</v>
      </c>
      <c r="D524" s="1" t="s">
        <v>11426</v>
      </c>
      <c r="E524" s="1">
        <v>523</v>
      </c>
      <c r="F524" s="1">
        <v>3</v>
      </c>
      <c r="G524" s="1" t="s">
        <v>11428</v>
      </c>
      <c r="H524" s="1" t="s">
        <v>11440</v>
      </c>
      <c r="I524" s="1">
        <v>6</v>
      </c>
      <c r="L524" s="1">
        <v>2</v>
      </c>
      <c r="M524" s="1" t="s">
        <v>3147</v>
      </c>
      <c r="N524" s="1" t="s">
        <v>12514</v>
      </c>
      <c r="S524" s="1" t="s">
        <v>63</v>
      </c>
      <c r="T524" s="1" t="s">
        <v>6596</v>
      </c>
      <c r="Y524" s="1" t="s">
        <v>1462</v>
      </c>
      <c r="Z524" s="1" t="s">
        <v>8578</v>
      </c>
      <c r="AC524" s="1">
        <v>4</v>
      </c>
      <c r="AD524" s="1" t="s">
        <v>103</v>
      </c>
      <c r="AE524" s="1" t="s">
        <v>8773</v>
      </c>
    </row>
    <row r="525" spans="1:72" ht="13.5" customHeight="1">
      <c r="A525" s="2" t="str">
        <f t="shared" si="15"/>
        <v>1687_각북면_332</v>
      </c>
      <c r="B525" s="1">
        <v>1687</v>
      </c>
      <c r="C525" s="1" t="s">
        <v>11423</v>
      </c>
      <c r="D525" s="1" t="s">
        <v>11426</v>
      </c>
      <c r="E525" s="1">
        <v>524</v>
      </c>
      <c r="F525" s="1">
        <v>3</v>
      </c>
      <c r="G525" s="1" t="s">
        <v>11428</v>
      </c>
      <c r="H525" s="1" t="s">
        <v>11440</v>
      </c>
      <c r="I525" s="1">
        <v>6</v>
      </c>
      <c r="L525" s="1">
        <v>3</v>
      </c>
      <c r="M525" s="1" t="s">
        <v>1463</v>
      </c>
      <c r="N525" s="1" t="s">
        <v>8577</v>
      </c>
      <c r="T525" s="1" t="s">
        <v>11527</v>
      </c>
      <c r="U525" s="1" t="s">
        <v>591</v>
      </c>
      <c r="V525" s="1" t="s">
        <v>6858</v>
      </c>
      <c r="Y525" s="1" t="s">
        <v>1463</v>
      </c>
      <c r="Z525" s="1" t="s">
        <v>8577</v>
      </c>
      <c r="AC525" s="1">
        <v>48</v>
      </c>
      <c r="AD525" s="1" t="s">
        <v>351</v>
      </c>
      <c r="AE525" s="1" t="s">
        <v>7146</v>
      </c>
      <c r="AJ525" s="1" t="s">
        <v>17</v>
      </c>
      <c r="AK525" s="1" t="s">
        <v>8918</v>
      </c>
      <c r="AL525" s="1" t="s">
        <v>81</v>
      </c>
      <c r="AM525" s="1" t="s">
        <v>8927</v>
      </c>
      <c r="AN525" s="1" t="s">
        <v>118</v>
      </c>
      <c r="AO525" s="1" t="s">
        <v>8999</v>
      </c>
      <c r="AP525" s="1" t="s">
        <v>119</v>
      </c>
      <c r="AQ525" s="1" t="s">
        <v>6694</v>
      </c>
      <c r="AR525" s="1" t="s">
        <v>1464</v>
      </c>
      <c r="AS525" s="1" t="s">
        <v>9200</v>
      </c>
      <c r="AT525" s="1" t="s">
        <v>285</v>
      </c>
      <c r="AU525" s="1" t="s">
        <v>9218</v>
      </c>
      <c r="AV525" s="1" t="s">
        <v>530</v>
      </c>
      <c r="AW525" s="1" t="s">
        <v>9648</v>
      </c>
      <c r="BB525" s="1" t="s">
        <v>171</v>
      </c>
      <c r="BC525" s="1" t="s">
        <v>6676</v>
      </c>
      <c r="BD525" s="1" t="s">
        <v>1465</v>
      </c>
      <c r="BE525" s="1" t="s">
        <v>7031</v>
      </c>
      <c r="BG525" s="1" t="s">
        <v>121</v>
      </c>
      <c r="BH525" s="1" t="s">
        <v>6667</v>
      </c>
      <c r="BI525" s="1" t="s">
        <v>1466</v>
      </c>
      <c r="BJ525" s="1" t="s">
        <v>7036</v>
      </c>
      <c r="BM525" s="1" t="s">
        <v>164</v>
      </c>
      <c r="BN525" s="1" t="s">
        <v>10510</v>
      </c>
      <c r="BO525" s="1" t="s">
        <v>121</v>
      </c>
      <c r="BP525" s="1" t="s">
        <v>6667</v>
      </c>
      <c r="BQ525" s="1" t="s">
        <v>1467</v>
      </c>
      <c r="BR525" s="1" t="s">
        <v>7030</v>
      </c>
      <c r="BS525" s="1" t="s">
        <v>1468</v>
      </c>
      <c r="BT525" s="1" t="s">
        <v>11238</v>
      </c>
    </row>
    <row r="526" spans="1:72" ht="13.5" customHeight="1">
      <c r="A526" s="2" t="str">
        <f t="shared" si="15"/>
        <v>1687_각북면_332</v>
      </c>
      <c r="B526" s="1">
        <v>1687</v>
      </c>
      <c r="C526" s="1" t="s">
        <v>11423</v>
      </c>
      <c r="D526" s="1" t="s">
        <v>11426</v>
      </c>
      <c r="E526" s="1">
        <v>525</v>
      </c>
      <c r="F526" s="1">
        <v>3</v>
      </c>
      <c r="G526" s="1" t="s">
        <v>11428</v>
      </c>
      <c r="H526" s="1" t="s">
        <v>11440</v>
      </c>
      <c r="I526" s="1">
        <v>6</v>
      </c>
      <c r="L526" s="1">
        <v>3</v>
      </c>
      <c r="M526" s="1" t="s">
        <v>1463</v>
      </c>
      <c r="N526" s="1" t="s">
        <v>8577</v>
      </c>
      <c r="S526" s="1" t="s">
        <v>49</v>
      </c>
      <c r="T526" s="1" t="s">
        <v>4842</v>
      </c>
      <c r="U526" s="1" t="s">
        <v>50</v>
      </c>
      <c r="V526" s="1" t="s">
        <v>11472</v>
      </c>
      <c r="W526" s="1" t="s">
        <v>167</v>
      </c>
      <c r="X526" s="1" t="s">
        <v>8644</v>
      </c>
      <c r="Y526" s="1" t="s">
        <v>13571</v>
      </c>
      <c r="Z526" s="1" t="s">
        <v>11807</v>
      </c>
      <c r="AC526" s="1">
        <v>48</v>
      </c>
      <c r="AD526" s="1" t="s">
        <v>351</v>
      </c>
      <c r="AE526" s="1" t="s">
        <v>7146</v>
      </c>
      <c r="AJ526" s="1" t="s">
        <v>17</v>
      </c>
      <c r="AK526" s="1" t="s">
        <v>8918</v>
      </c>
      <c r="AL526" s="1" t="s">
        <v>41</v>
      </c>
      <c r="AM526" s="1" t="s">
        <v>11911</v>
      </c>
      <c r="AT526" s="1" t="s">
        <v>44</v>
      </c>
      <c r="AU526" s="1" t="s">
        <v>6728</v>
      </c>
      <c r="AV526" s="1" t="s">
        <v>1469</v>
      </c>
      <c r="AW526" s="1" t="s">
        <v>9735</v>
      </c>
      <c r="BG526" s="1" t="s">
        <v>44</v>
      </c>
      <c r="BH526" s="1" t="s">
        <v>6728</v>
      </c>
      <c r="BI526" s="1" t="s">
        <v>1470</v>
      </c>
      <c r="BJ526" s="1" t="s">
        <v>10360</v>
      </c>
      <c r="BM526" s="1" t="s">
        <v>164</v>
      </c>
      <c r="BN526" s="1" t="s">
        <v>10510</v>
      </c>
      <c r="BO526" s="1" t="s">
        <v>44</v>
      </c>
      <c r="BP526" s="1" t="s">
        <v>6728</v>
      </c>
      <c r="BQ526" s="1" t="s">
        <v>1471</v>
      </c>
      <c r="BR526" s="1" t="s">
        <v>12685</v>
      </c>
      <c r="BS526" s="1" t="s">
        <v>158</v>
      </c>
      <c r="BT526" s="1" t="s">
        <v>8931</v>
      </c>
    </row>
    <row r="527" spans="1:72" ht="13.5" customHeight="1">
      <c r="A527" s="2" t="str">
        <f t="shared" si="15"/>
        <v>1687_각북면_332</v>
      </c>
      <c r="B527" s="1">
        <v>1687</v>
      </c>
      <c r="C527" s="1" t="s">
        <v>11423</v>
      </c>
      <c r="D527" s="1" t="s">
        <v>11426</v>
      </c>
      <c r="E527" s="1">
        <v>526</v>
      </c>
      <c r="F527" s="1">
        <v>3</v>
      </c>
      <c r="G527" s="1" t="s">
        <v>11428</v>
      </c>
      <c r="H527" s="1" t="s">
        <v>11440</v>
      </c>
      <c r="I527" s="1">
        <v>6</v>
      </c>
      <c r="L527" s="1">
        <v>3</v>
      </c>
      <c r="M527" s="1" t="s">
        <v>1463</v>
      </c>
      <c r="N527" s="1" t="s">
        <v>8577</v>
      </c>
      <c r="S527" s="1" t="s">
        <v>134</v>
      </c>
      <c r="T527" s="1" t="s">
        <v>6598</v>
      </c>
      <c r="Y527" s="1" t="s">
        <v>6371</v>
      </c>
      <c r="Z527" s="1" t="s">
        <v>8576</v>
      </c>
      <c r="AC527" s="1">
        <v>17</v>
      </c>
      <c r="AD527" s="1" t="s">
        <v>773</v>
      </c>
      <c r="AE527" s="1" t="s">
        <v>8783</v>
      </c>
    </row>
    <row r="528" spans="1:72" ht="13.5" customHeight="1">
      <c r="A528" s="2" t="str">
        <f t="shared" si="15"/>
        <v>1687_각북면_332</v>
      </c>
      <c r="B528" s="1">
        <v>1687</v>
      </c>
      <c r="C528" s="1" t="s">
        <v>11423</v>
      </c>
      <c r="D528" s="1" t="s">
        <v>11426</v>
      </c>
      <c r="E528" s="1">
        <v>527</v>
      </c>
      <c r="F528" s="1">
        <v>3</v>
      </c>
      <c r="G528" s="1" t="s">
        <v>11428</v>
      </c>
      <c r="H528" s="1" t="s">
        <v>11440</v>
      </c>
      <c r="I528" s="1">
        <v>6</v>
      </c>
      <c r="L528" s="1">
        <v>3</v>
      </c>
      <c r="M528" s="1" t="s">
        <v>1463</v>
      </c>
      <c r="N528" s="1" t="s">
        <v>8577</v>
      </c>
      <c r="S528" s="1" t="s">
        <v>63</v>
      </c>
      <c r="T528" s="1" t="s">
        <v>6596</v>
      </c>
      <c r="Y528" s="1" t="s">
        <v>1472</v>
      </c>
      <c r="Z528" s="1" t="s">
        <v>11834</v>
      </c>
      <c r="AC528" s="1">
        <v>14</v>
      </c>
      <c r="AD528" s="1" t="s">
        <v>248</v>
      </c>
      <c r="AE528" s="1" t="s">
        <v>8745</v>
      </c>
    </row>
    <row r="529" spans="1:72" ht="13.5" customHeight="1">
      <c r="A529" s="2" t="str">
        <f t="shared" si="15"/>
        <v>1687_각북면_332</v>
      </c>
      <c r="B529" s="1">
        <v>1687</v>
      </c>
      <c r="C529" s="1" t="s">
        <v>11423</v>
      </c>
      <c r="D529" s="1" t="s">
        <v>11426</v>
      </c>
      <c r="E529" s="1">
        <v>528</v>
      </c>
      <c r="F529" s="1">
        <v>3</v>
      </c>
      <c r="G529" s="1" t="s">
        <v>11428</v>
      </c>
      <c r="H529" s="1" t="s">
        <v>11440</v>
      </c>
      <c r="I529" s="1">
        <v>6</v>
      </c>
      <c r="L529" s="1">
        <v>3</v>
      </c>
      <c r="M529" s="1" t="s">
        <v>1463</v>
      </c>
      <c r="N529" s="1" t="s">
        <v>8577</v>
      </c>
      <c r="S529" s="1" t="s">
        <v>60</v>
      </c>
      <c r="T529" s="1" t="s">
        <v>6604</v>
      </c>
      <c r="U529" s="1" t="s">
        <v>50</v>
      </c>
      <c r="V529" s="1" t="s">
        <v>11472</v>
      </c>
      <c r="W529" s="1" t="s">
        <v>51</v>
      </c>
      <c r="X529" s="1" t="s">
        <v>6986</v>
      </c>
      <c r="Y529" s="1" t="s">
        <v>1473</v>
      </c>
      <c r="Z529" s="1" t="s">
        <v>11767</v>
      </c>
      <c r="AC529" s="1">
        <v>86</v>
      </c>
      <c r="AD529" s="1" t="s">
        <v>552</v>
      </c>
      <c r="AE529" s="1" t="s">
        <v>8104</v>
      </c>
    </row>
    <row r="530" spans="1:72" ht="13.5" customHeight="1">
      <c r="A530" s="2" t="str">
        <f t="shared" si="15"/>
        <v>1687_각북면_332</v>
      </c>
      <c r="B530" s="1">
        <v>1687</v>
      </c>
      <c r="C530" s="1" t="s">
        <v>11423</v>
      </c>
      <c r="D530" s="1" t="s">
        <v>11426</v>
      </c>
      <c r="E530" s="1">
        <v>529</v>
      </c>
      <c r="F530" s="1">
        <v>3</v>
      </c>
      <c r="G530" s="1" t="s">
        <v>11428</v>
      </c>
      <c r="H530" s="1" t="s">
        <v>11440</v>
      </c>
      <c r="I530" s="1">
        <v>6</v>
      </c>
      <c r="L530" s="1">
        <v>4</v>
      </c>
      <c r="M530" s="1" t="s">
        <v>1474</v>
      </c>
      <c r="N530" s="1" t="s">
        <v>8575</v>
      </c>
      <c r="T530" s="1" t="s">
        <v>11527</v>
      </c>
      <c r="U530" s="1" t="s">
        <v>591</v>
      </c>
      <c r="V530" s="1" t="s">
        <v>6858</v>
      </c>
      <c r="Y530" s="1" t="s">
        <v>1474</v>
      </c>
      <c r="Z530" s="1" t="s">
        <v>8575</v>
      </c>
      <c r="AC530" s="1">
        <v>49</v>
      </c>
      <c r="AD530" s="1" t="s">
        <v>372</v>
      </c>
      <c r="AE530" s="1" t="s">
        <v>8788</v>
      </c>
      <c r="AJ530" s="1" t="s">
        <v>17</v>
      </c>
      <c r="AK530" s="1" t="s">
        <v>8918</v>
      </c>
      <c r="AL530" s="1" t="s">
        <v>1475</v>
      </c>
      <c r="AM530" s="1" t="s">
        <v>11950</v>
      </c>
      <c r="AN530" s="1" t="s">
        <v>227</v>
      </c>
      <c r="AO530" s="1" t="s">
        <v>8859</v>
      </c>
      <c r="AP530" s="1" t="s">
        <v>44</v>
      </c>
      <c r="AQ530" s="1" t="s">
        <v>6728</v>
      </c>
      <c r="AR530" s="1" t="s">
        <v>1476</v>
      </c>
      <c r="AS530" s="1" t="s">
        <v>12037</v>
      </c>
      <c r="AT530" s="1" t="s">
        <v>121</v>
      </c>
      <c r="AU530" s="1" t="s">
        <v>6667</v>
      </c>
      <c r="AV530" s="1" t="s">
        <v>767</v>
      </c>
      <c r="AW530" s="1" t="s">
        <v>7875</v>
      </c>
      <c r="BB530" s="1" t="s">
        <v>171</v>
      </c>
      <c r="BC530" s="1" t="s">
        <v>6676</v>
      </c>
      <c r="BD530" s="1" t="s">
        <v>1477</v>
      </c>
      <c r="BE530" s="1" t="s">
        <v>7111</v>
      </c>
      <c r="BG530" s="1" t="s">
        <v>121</v>
      </c>
      <c r="BH530" s="1" t="s">
        <v>6667</v>
      </c>
      <c r="BI530" s="1" t="s">
        <v>181</v>
      </c>
      <c r="BJ530" s="1" t="s">
        <v>7054</v>
      </c>
      <c r="BK530" s="1" t="s">
        <v>121</v>
      </c>
      <c r="BL530" s="1" t="s">
        <v>6667</v>
      </c>
      <c r="BM530" s="1" t="s">
        <v>1269</v>
      </c>
      <c r="BN530" s="1" t="s">
        <v>7366</v>
      </c>
      <c r="BO530" s="1" t="s">
        <v>121</v>
      </c>
      <c r="BP530" s="1" t="s">
        <v>6667</v>
      </c>
      <c r="BQ530" s="1" t="s">
        <v>1478</v>
      </c>
      <c r="BR530" s="1" t="s">
        <v>11173</v>
      </c>
      <c r="BS530" s="1" t="s">
        <v>227</v>
      </c>
      <c r="BT530" s="1" t="s">
        <v>8859</v>
      </c>
    </row>
    <row r="531" spans="1:72" ht="13.5" customHeight="1">
      <c r="A531" s="2" t="str">
        <f t="shared" si="15"/>
        <v>1687_각북면_332</v>
      </c>
      <c r="B531" s="1">
        <v>1687</v>
      </c>
      <c r="C531" s="1" t="s">
        <v>11423</v>
      </c>
      <c r="D531" s="1" t="s">
        <v>11426</v>
      </c>
      <c r="E531" s="1">
        <v>530</v>
      </c>
      <c r="F531" s="1">
        <v>3</v>
      </c>
      <c r="G531" s="1" t="s">
        <v>11428</v>
      </c>
      <c r="H531" s="1" t="s">
        <v>11440</v>
      </c>
      <c r="I531" s="1">
        <v>6</v>
      </c>
      <c r="L531" s="1">
        <v>4</v>
      </c>
      <c r="M531" s="1" t="s">
        <v>1474</v>
      </c>
      <c r="N531" s="1" t="s">
        <v>8575</v>
      </c>
      <c r="S531" s="1" t="s">
        <v>49</v>
      </c>
      <c r="T531" s="1" t="s">
        <v>4842</v>
      </c>
      <c r="U531" s="1" t="s">
        <v>50</v>
      </c>
      <c r="V531" s="1" t="s">
        <v>11472</v>
      </c>
      <c r="W531" s="1" t="s">
        <v>152</v>
      </c>
      <c r="X531" s="1" t="s">
        <v>6978</v>
      </c>
      <c r="Y531" s="1" t="s">
        <v>1479</v>
      </c>
      <c r="Z531" s="1" t="s">
        <v>7215</v>
      </c>
      <c r="AC531" s="1">
        <v>39</v>
      </c>
      <c r="AD531" s="1" t="s">
        <v>387</v>
      </c>
      <c r="AE531" s="1" t="s">
        <v>8746</v>
      </c>
      <c r="AJ531" s="1" t="s">
        <v>17</v>
      </c>
      <c r="AK531" s="1" t="s">
        <v>8918</v>
      </c>
      <c r="AL531" s="1" t="s">
        <v>227</v>
      </c>
      <c r="AM531" s="1" t="s">
        <v>8859</v>
      </c>
      <c r="AT531" s="1" t="s">
        <v>82</v>
      </c>
      <c r="AU531" s="1" t="s">
        <v>9231</v>
      </c>
      <c r="AV531" s="1" t="s">
        <v>1480</v>
      </c>
      <c r="AW531" s="1" t="s">
        <v>8420</v>
      </c>
      <c r="BG531" s="1" t="s">
        <v>82</v>
      </c>
      <c r="BH531" s="1" t="s">
        <v>9231</v>
      </c>
      <c r="BI531" s="1" t="s">
        <v>1481</v>
      </c>
      <c r="BJ531" s="1" t="s">
        <v>10132</v>
      </c>
      <c r="BK531" s="1" t="s">
        <v>82</v>
      </c>
      <c r="BL531" s="1" t="s">
        <v>9231</v>
      </c>
      <c r="BM531" s="1" t="s">
        <v>1482</v>
      </c>
      <c r="BN531" s="1" t="s">
        <v>9342</v>
      </c>
      <c r="BO531" s="1" t="s">
        <v>82</v>
      </c>
      <c r="BP531" s="1" t="s">
        <v>9231</v>
      </c>
      <c r="BQ531" s="1" t="s">
        <v>1483</v>
      </c>
      <c r="BR531" s="1" t="s">
        <v>11172</v>
      </c>
      <c r="BS531" s="1" t="s">
        <v>87</v>
      </c>
      <c r="BT531" s="1" t="s">
        <v>8880</v>
      </c>
    </row>
    <row r="532" spans="1:72" ht="13.5" customHeight="1">
      <c r="A532" s="2" t="str">
        <f t="shared" si="15"/>
        <v>1687_각북면_332</v>
      </c>
      <c r="B532" s="1">
        <v>1687</v>
      </c>
      <c r="C532" s="1" t="s">
        <v>11423</v>
      </c>
      <c r="D532" s="1" t="s">
        <v>11426</v>
      </c>
      <c r="E532" s="1">
        <v>531</v>
      </c>
      <c r="F532" s="1">
        <v>3</v>
      </c>
      <c r="G532" s="1" t="s">
        <v>11428</v>
      </c>
      <c r="H532" s="1" t="s">
        <v>11440</v>
      </c>
      <c r="I532" s="1">
        <v>6</v>
      </c>
      <c r="L532" s="1">
        <v>4</v>
      </c>
      <c r="M532" s="1" t="s">
        <v>1474</v>
      </c>
      <c r="N532" s="1" t="s">
        <v>8575</v>
      </c>
      <c r="S532" s="1" t="s">
        <v>67</v>
      </c>
      <c r="T532" s="1" t="s">
        <v>6597</v>
      </c>
      <c r="U532" s="1" t="s">
        <v>121</v>
      </c>
      <c r="V532" s="1" t="s">
        <v>6667</v>
      </c>
      <c r="Y532" s="1" t="s">
        <v>73</v>
      </c>
      <c r="Z532" s="1" t="s">
        <v>8018</v>
      </c>
      <c r="AC532" s="1">
        <v>4</v>
      </c>
      <c r="AD532" s="1" t="s">
        <v>103</v>
      </c>
      <c r="AE532" s="1" t="s">
        <v>8773</v>
      </c>
    </row>
    <row r="533" spans="1:72" ht="13.5" customHeight="1">
      <c r="A533" s="2" t="str">
        <f t="shared" si="15"/>
        <v>1687_각북면_332</v>
      </c>
      <c r="B533" s="1">
        <v>1687</v>
      </c>
      <c r="C533" s="1" t="s">
        <v>11423</v>
      </c>
      <c r="D533" s="1" t="s">
        <v>11426</v>
      </c>
      <c r="E533" s="1">
        <v>532</v>
      </c>
      <c r="F533" s="1">
        <v>3</v>
      </c>
      <c r="G533" s="1" t="s">
        <v>11428</v>
      </c>
      <c r="H533" s="1" t="s">
        <v>11440</v>
      </c>
      <c r="I533" s="1">
        <v>6</v>
      </c>
      <c r="L533" s="1">
        <v>4</v>
      </c>
      <c r="M533" s="1" t="s">
        <v>1474</v>
      </c>
      <c r="N533" s="1" t="s">
        <v>8575</v>
      </c>
      <c r="S533" s="1" t="s">
        <v>63</v>
      </c>
      <c r="T533" s="1" t="s">
        <v>6596</v>
      </c>
      <c r="Y533" s="1" t="s">
        <v>1484</v>
      </c>
      <c r="Z533" s="1" t="s">
        <v>7021</v>
      </c>
      <c r="AC533" s="1">
        <v>2</v>
      </c>
      <c r="AD533" s="1" t="s">
        <v>168</v>
      </c>
      <c r="AE533" s="1" t="s">
        <v>6664</v>
      </c>
      <c r="AF533" s="1" t="s">
        <v>156</v>
      </c>
      <c r="AG533" s="1" t="s">
        <v>8798</v>
      </c>
    </row>
    <row r="534" spans="1:72" ht="13.5" customHeight="1">
      <c r="A534" s="2" t="str">
        <f t="shared" si="15"/>
        <v>1687_각북면_332</v>
      </c>
      <c r="B534" s="1">
        <v>1687</v>
      </c>
      <c r="C534" s="1" t="s">
        <v>11423</v>
      </c>
      <c r="D534" s="1" t="s">
        <v>11426</v>
      </c>
      <c r="E534" s="1">
        <v>533</v>
      </c>
      <c r="F534" s="1">
        <v>3</v>
      </c>
      <c r="G534" s="1" t="s">
        <v>11428</v>
      </c>
      <c r="H534" s="1" t="s">
        <v>11440</v>
      </c>
      <c r="I534" s="1">
        <v>6</v>
      </c>
      <c r="L534" s="1">
        <v>5</v>
      </c>
      <c r="M534" s="1" t="s">
        <v>2515</v>
      </c>
      <c r="N534" s="1" t="s">
        <v>12493</v>
      </c>
      <c r="T534" s="1" t="s">
        <v>11527</v>
      </c>
      <c r="U534" s="1" t="s">
        <v>77</v>
      </c>
      <c r="V534" s="1" t="s">
        <v>6892</v>
      </c>
      <c r="W534" s="1" t="s">
        <v>38</v>
      </c>
      <c r="X534" s="1" t="s">
        <v>11733</v>
      </c>
      <c r="Y534" s="1" t="s">
        <v>1485</v>
      </c>
      <c r="Z534" s="1" t="s">
        <v>8106</v>
      </c>
      <c r="AC534" s="1">
        <v>48</v>
      </c>
      <c r="AD534" s="1" t="s">
        <v>351</v>
      </c>
      <c r="AE534" s="1" t="s">
        <v>7146</v>
      </c>
      <c r="AJ534" s="1" t="s">
        <v>17</v>
      </c>
      <c r="AK534" s="1" t="s">
        <v>8918</v>
      </c>
      <c r="AL534" s="1" t="s">
        <v>87</v>
      </c>
      <c r="AM534" s="1" t="s">
        <v>8880</v>
      </c>
      <c r="AT534" s="1" t="s">
        <v>44</v>
      </c>
      <c r="AU534" s="1" t="s">
        <v>6728</v>
      </c>
      <c r="AV534" s="1" t="s">
        <v>1486</v>
      </c>
      <c r="AW534" s="1" t="s">
        <v>7429</v>
      </c>
      <c r="BG534" s="1" t="s">
        <v>44</v>
      </c>
      <c r="BH534" s="1" t="s">
        <v>6728</v>
      </c>
      <c r="BI534" s="1" t="s">
        <v>1487</v>
      </c>
      <c r="BJ534" s="1" t="s">
        <v>10359</v>
      </c>
      <c r="BK534" s="1" t="s">
        <v>44</v>
      </c>
      <c r="BL534" s="1" t="s">
        <v>6728</v>
      </c>
      <c r="BM534" s="1" t="s">
        <v>1488</v>
      </c>
      <c r="BN534" s="1" t="s">
        <v>9317</v>
      </c>
      <c r="BO534" s="1" t="s">
        <v>44</v>
      </c>
      <c r="BP534" s="1" t="s">
        <v>6728</v>
      </c>
      <c r="BQ534" s="1" t="s">
        <v>1489</v>
      </c>
      <c r="BR534" s="1" t="s">
        <v>12492</v>
      </c>
      <c r="BS534" s="1" t="s">
        <v>41</v>
      </c>
      <c r="BT534" s="1" t="s">
        <v>11911</v>
      </c>
    </row>
    <row r="535" spans="1:72" ht="13.5" customHeight="1">
      <c r="A535" s="2" t="str">
        <f t="shared" si="15"/>
        <v>1687_각북면_332</v>
      </c>
      <c r="B535" s="1">
        <v>1687</v>
      </c>
      <c r="C535" s="1" t="s">
        <v>11423</v>
      </c>
      <c r="D535" s="1" t="s">
        <v>11426</v>
      </c>
      <c r="E535" s="1">
        <v>534</v>
      </c>
      <c r="F535" s="1">
        <v>3</v>
      </c>
      <c r="G535" s="1" t="s">
        <v>11428</v>
      </c>
      <c r="H535" s="1" t="s">
        <v>11440</v>
      </c>
      <c r="I535" s="1">
        <v>6</v>
      </c>
      <c r="L535" s="1">
        <v>5</v>
      </c>
      <c r="M535" s="1" t="s">
        <v>2515</v>
      </c>
      <c r="N535" s="1" t="s">
        <v>12493</v>
      </c>
      <c r="S535" s="1" t="s">
        <v>49</v>
      </c>
      <c r="T535" s="1" t="s">
        <v>4842</v>
      </c>
      <c r="U535" s="1" t="s">
        <v>50</v>
      </c>
      <c r="V535" s="1" t="s">
        <v>11472</v>
      </c>
      <c r="W535" s="1" t="s">
        <v>167</v>
      </c>
      <c r="X535" s="1" t="s">
        <v>8644</v>
      </c>
      <c r="Y535" s="1" t="s">
        <v>386</v>
      </c>
      <c r="Z535" s="1" t="s">
        <v>7813</v>
      </c>
      <c r="AC535" s="1">
        <v>40</v>
      </c>
      <c r="AD535" s="1" t="s">
        <v>189</v>
      </c>
      <c r="AE535" s="1" t="s">
        <v>8767</v>
      </c>
      <c r="AJ535" s="1" t="s">
        <v>17</v>
      </c>
      <c r="AK535" s="1" t="s">
        <v>8918</v>
      </c>
      <c r="AL535" s="1" t="s">
        <v>190</v>
      </c>
      <c r="AM535" s="1" t="s">
        <v>8852</v>
      </c>
      <c r="AT535" s="1" t="s">
        <v>44</v>
      </c>
      <c r="AU535" s="1" t="s">
        <v>6728</v>
      </c>
      <c r="AV535" s="1" t="s">
        <v>394</v>
      </c>
      <c r="AW535" s="1" t="s">
        <v>7672</v>
      </c>
      <c r="BI535" s="1" t="s">
        <v>11295</v>
      </c>
      <c r="BJ535" s="1" t="s">
        <v>11684</v>
      </c>
      <c r="BK535" s="1" t="s">
        <v>180</v>
      </c>
      <c r="BL535" s="1" t="s">
        <v>11467</v>
      </c>
      <c r="BM535" s="1" t="s">
        <v>1490</v>
      </c>
      <c r="BN535" s="1" t="s">
        <v>10719</v>
      </c>
      <c r="BQ535" s="1" t="s">
        <v>164</v>
      </c>
      <c r="BR535" s="1" t="s">
        <v>10510</v>
      </c>
    </row>
    <row r="536" spans="1:72" ht="13.5" customHeight="1">
      <c r="A536" s="2" t="str">
        <f t="shared" si="15"/>
        <v>1687_각북면_332</v>
      </c>
      <c r="B536" s="1">
        <v>1687</v>
      </c>
      <c r="C536" s="1" t="s">
        <v>11423</v>
      </c>
      <c r="D536" s="1" t="s">
        <v>11426</v>
      </c>
      <c r="E536" s="1">
        <v>535</v>
      </c>
      <c r="F536" s="1">
        <v>3</v>
      </c>
      <c r="G536" s="1" t="s">
        <v>11428</v>
      </c>
      <c r="H536" s="1" t="s">
        <v>11440</v>
      </c>
      <c r="I536" s="1">
        <v>6</v>
      </c>
      <c r="L536" s="1">
        <v>5</v>
      </c>
      <c r="M536" s="1" t="s">
        <v>2515</v>
      </c>
      <c r="N536" s="1" t="s">
        <v>12493</v>
      </c>
      <c r="S536" s="1" t="s">
        <v>134</v>
      </c>
      <c r="T536" s="1" t="s">
        <v>6598</v>
      </c>
      <c r="Y536" s="1" t="s">
        <v>1491</v>
      </c>
      <c r="Z536" s="1" t="s">
        <v>7074</v>
      </c>
      <c r="AC536" s="1">
        <v>11</v>
      </c>
      <c r="AD536" s="1" t="s">
        <v>71</v>
      </c>
      <c r="AE536" s="1" t="s">
        <v>8756</v>
      </c>
    </row>
    <row r="537" spans="1:72" ht="13.5" customHeight="1">
      <c r="A537" s="2" t="str">
        <f t="shared" si="15"/>
        <v>1687_각북면_332</v>
      </c>
      <c r="B537" s="1">
        <v>1687</v>
      </c>
      <c r="C537" s="1" t="s">
        <v>11423</v>
      </c>
      <c r="D537" s="1" t="s">
        <v>11426</v>
      </c>
      <c r="E537" s="1">
        <v>536</v>
      </c>
      <c r="F537" s="1">
        <v>3</v>
      </c>
      <c r="G537" s="1" t="s">
        <v>11428</v>
      </c>
      <c r="H537" s="1" t="s">
        <v>11440</v>
      </c>
      <c r="I537" s="1">
        <v>6</v>
      </c>
      <c r="L537" s="1">
        <v>5</v>
      </c>
      <c r="M537" s="1" t="s">
        <v>2515</v>
      </c>
      <c r="N537" s="1" t="s">
        <v>12493</v>
      </c>
      <c r="S537" s="1" t="s">
        <v>63</v>
      </c>
      <c r="T537" s="1" t="s">
        <v>6596</v>
      </c>
      <c r="Y537" s="1" t="s">
        <v>819</v>
      </c>
      <c r="Z537" s="1" t="s">
        <v>8357</v>
      </c>
      <c r="AC537" s="1">
        <v>4</v>
      </c>
      <c r="AD537" s="1" t="s">
        <v>103</v>
      </c>
      <c r="AE537" s="1" t="s">
        <v>8773</v>
      </c>
    </row>
    <row r="538" spans="1:72" ht="13.5" customHeight="1">
      <c r="A538" s="2" t="str">
        <f t="shared" si="15"/>
        <v>1687_각북면_332</v>
      </c>
      <c r="B538" s="1">
        <v>1687</v>
      </c>
      <c r="C538" s="1" t="s">
        <v>11423</v>
      </c>
      <c r="D538" s="1" t="s">
        <v>11426</v>
      </c>
      <c r="E538" s="1">
        <v>537</v>
      </c>
      <c r="F538" s="1">
        <v>3</v>
      </c>
      <c r="G538" s="1" t="s">
        <v>11428</v>
      </c>
      <c r="H538" s="1" t="s">
        <v>11440</v>
      </c>
      <c r="I538" s="1">
        <v>6</v>
      </c>
      <c r="L538" s="1">
        <v>5</v>
      </c>
      <c r="M538" s="1" t="s">
        <v>2515</v>
      </c>
      <c r="N538" s="1" t="s">
        <v>12493</v>
      </c>
      <c r="S538" s="1" t="s">
        <v>72</v>
      </c>
      <c r="T538" s="1" t="s">
        <v>6595</v>
      </c>
      <c r="Y538" s="1" t="s">
        <v>73</v>
      </c>
      <c r="Z538" s="1" t="s">
        <v>8018</v>
      </c>
      <c r="AC538" s="1">
        <v>4</v>
      </c>
      <c r="AD538" s="1" t="s">
        <v>103</v>
      </c>
      <c r="AE538" s="1" t="s">
        <v>8773</v>
      </c>
    </row>
    <row r="539" spans="1:72" ht="13.5" customHeight="1">
      <c r="A539" s="2" t="str">
        <f t="shared" si="15"/>
        <v>1687_각북면_332</v>
      </c>
      <c r="B539" s="1">
        <v>1687</v>
      </c>
      <c r="C539" s="1" t="s">
        <v>11423</v>
      </c>
      <c r="D539" s="1" t="s">
        <v>11426</v>
      </c>
      <c r="E539" s="1">
        <v>538</v>
      </c>
      <c r="F539" s="1">
        <v>3</v>
      </c>
      <c r="G539" s="1" t="s">
        <v>11428</v>
      </c>
      <c r="H539" s="1" t="s">
        <v>11440</v>
      </c>
      <c r="I539" s="1">
        <v>7</v>
      </c>
      <c r="J539" s="1" t="s">
        <v>1492</v>
      </c>
      <c r="K539" s="1" t="s">
        <v>11493</v>
      </c>
      <c r="L539" s="1">
        <v>1</v>
      </c>
      <c r="M539" s="1" t="s">
        <v>12869</v>
      </c>
      <c r="N539" s="1" t="s">
        <v>12870</v>
      </c>
      <c r="T539" s="1" t="s">
        <v>11527</v>
      </c>
      <c r="U539" s="1" t="s">
        <v>37</v>
      </c>
      <c r="V539" s="1" t="s">
        <v>6884</v>
      </c>
      <c r="W539" s="1" t="s">
        <v>38</v>
      </c>
      <c r="X539" s="1" t="s">
        <v>11733</v>
      </c>
      <c r="Y539" s="1" t="s">
        <v>1042</v>
      </c>
      <c r="Z539" s="1" t="s">
        <v>7918</v>
      </c>
      <c r="AC539" s="1">
        <v>38</v>
      </c>
      <c r="AD539" s="1" t="s">
        <v>294</v>
      </c>
      <c r="AE539" s="1" t="s">
        <v>8781</v>
      </c>
      <c r="AJ539" s="1" t="s">
        <v>17</v>
      </c>
      <c r="AK539" s="1" t="s">
        <v>8918</v>
      </c>
      <c r="AL539" s="1" t="s">
        <v>41</v>
      </c>
      <c r="AM539" s="1" t="s">
        <v>11911</v>
      </c>
      <c r="AT539" s="1" t="s">
        <v>44</v>
      </c>
      <c r="AU539" s="1" t="s">
        <v>6728</v>
      </c>
      <c r="AV539" s="1" t="s">
        <v>1493</v>
      </c>
      <c r="AW539" s="1" t="s">
        <v>8476</v>
      </c>
      <c r="BG539" s="1" t="s">
        <v>44</v>
      </c>
      <c r="BH539" s="1" t="s">
        <v>6728</v>
      </c>
      <c r="BI539" s="1" t="s">
        <v>1494</v>
      </c>
      <c r="BJ539" s="1" t="s">
        <v>10358</v>
      </c>
      <c r="BK539" s="1" t="s">
        <v>44</v>
      </c>
      <c r="BL539" s="1" t="s">
        <v>6728</v>
      </c>
      <c r="BM539" s="1" t="s">
        <v>1495</v>
      </c>
      <c r="BN539" s="1" t="s">
        <v>9501</v>
      </c>
      <c r="BO539" s="1" t="s">
        <v>44</v>
      </c>
      <c r="BP539" s="1" t="s">
        <v>6728</v>
      </c>
      <c r="BQ539" s="1" t="s">
        <v>1496</v>
      </c>
      <c r="BR539" s="1" t="s">
        <v>12474</v>
      </c>
      <c r="BS539" s="1" t="s">
        <v>41</v>
      </c>
      <c r="BT539" s="1" t="s">
        <v>11911</v>
      </c>
    </row>
    <row r="540" spans="1:72" ht="13.5" customHeight="1">
      <c r="A540" s="2" t="str">
        <f t="shared" si="15"/>
        <v>1687_각북면_332</v>
      </c>
      <c r="B540" s="1">
        <v>1687</v>
      </c>
      <c r="C540" s="1" t="s">
        <v>11423</v>
      </c>
      <c r="D540" s="1" t="s">
        <v>11426</v>
      </c>
      <c r="E540" s="1">
        <v>539</v>
      </c>
      <c r="F540" s="1">
        <v>3</v>
      </c>
      <c r="G540" s="1" t="s">
        <v>11428</v>
      </c>
      <c r="H540" s="1" t="s">
        <v>11440</v>
      </c>
      <c r="I540" s="1">
        <v>7</v>
      </c>
      <c r="L540" s="1">
        <v>1</v>
      </c>
      <c r="M540" s="1" t="s">
        <v>12869</v>
      </c>
      <c r="N540" s="1" t="s">
        <v>12870</v>
      </c>
      <c r="S540" s="1" t="s">
        <v>49</v>
      </c>
      <c r="T540" s="1" t="s">
        <v>4842</v>
      </c>
      <c r="U540" s="1" t="s">
        <v>115</v>
      </c>
      <c r="V540" s="1" t="s">
        <v>6665</v>
      </c>
      <c r="Y540" s="1" t="s">
        <v>1497</v>
      </c>
      <c r="Z540" s="1" t="s">
        <v>11789</v>
      </c>
      <c r="AC540" s="1">
        <v>38</v>
      </c>
      <c r="AD540" s="1" t="s">
        <v>294</v>
      </c>
      <c r="AE540" s="1" t="s">
        <v>8781</v>
      </c>
      <c r="AJ540" s="1" t="s">
        <v>17</v>
      </c>
      <c r="AK540" s="1" t="s">
        <v>8918</v>
      </c>
      <c r="AL540" s="1" t="s">
        <v>227</v>
      </c>
      <c r="AM540" s="1" t="s">
        <v>8859</v>
      </c>
      <c r="AN540" s="1" t="s">
        <v>492</v>
      </c>
      <c r="AO540" s="1" t="s">
        <v>6594</v>
      </c>
      <c r="AP540" s="1" t="s">
        <v>119</v>
      </c>
      <c r="AQ540" s="1" t="s">
        <v>6694</v>
      </c>
      <c r="AR540" s="1" t="s">
        <v>1498</v>
      </c>
      <c r="AS540" s="1" t="s">
        <v>12063</v>
      </c>
      <c r="AT540" s="1" t="s">
        <v>121</v>
      </c>
      <c r="AU540" s="1" t="s">
        <v>6667</v>
      </c>
      <c r="AV540" s="1" t="s">
        <v>423</v>
      </c>
      <c r="AW540" s="1" t="s">
        <v>8470</v>
      </c>
      <c r="BB540" s="1" t="s">
        <v>171</v>
      </c>
      <c r="BC540" s="1" t="s">
        <v>6676</v>
      </c>
      <c r="BD540" s="1" t="s">
        <v>1499</v>
      </c>
      <c r="BE540" s="1" t="s">
        <v>7236</v>
      </c>
      <c r="BG540" s="1" t="s">
        <v>121</v>
      </c>
      <c r="BH540" s="1" t="s">
        <v>6667</v>
      </c>
      <c r="BI540" s="1" t="s">
        <v>1150</v>
      </c>
      <c r="BJ540" s="1" t="s">
        <v>8612</v>
      </c>
      <c r="BK540" s="1" t="s">
        <v>121</v>
      </c>
      <c r="BL540" s="1" t="s">
        <v>6667</v>
      </c>
      <c r="BM540" s="1" t="s">
        <v>1500</v>
      </c>
      <c r="BN540" s="1" t="s">
        <v>10499</v>
      </c>
      <c r="BO540" s="1" t="s">
        <v>121</v>
      </c>
      <c r="BP540" s="1" t="s">
        <v>6667</v>
      </c>
      <c r="BQ540" s="1" t="s">
        <v>1268</v>
      </c>
      <c r="BR540" s="1" t="s">
        <v>7890</v>
      </c>
      <c r="BS540" s="1" t="s">
        <v>41</v>
      </c>
      <c r="BT540" s="1" t="s">
        <v>11911</v>
      </c>
    </row>
    <row r="541" spans="1:72" ht="13.5" customHeight="1">
      <c r="A541" s="2" t="str">
        <f t="shared" si="15"/>
        <v>1687_각북면_332</v>
      </c>
      <c r="B541" s="1">
        <v>1687</v>
      </c>
      <c r="C541" s="1" t="s">
        <v>11423</v>
      </c>
      <c r="D541" s="1" t="s">
        <v>11426</v>
      </c>
      <c r="E541" s="1">
        <v>540</v>
      </c>
      <c r="F541" s="1">
        <v>3</v>
      </c>
      <c r="G541" s="1" t="s">
        <v>11428</v>
      </c>
      <c r="H541" s="1" t="s">
        <v>11440</v>
      </c>
      <c r="I541" s="1">
        <v>7</v>
      </c>
      <c r="L541" s="1">
        <v>1</v>
      </c>
      <c r="M541" s="1" t="s">
        <v>12869</v>
      </c>
      <c r="N541" s="1" t="s">
        <v>12870</v>
      </c>
      <c r="S541" s="1" t="s">
        <v>72</v>
      </c>
      <c r="T541" s="1" t="s">
        <v>6595</v>
      </c>
      <c r="Y541" s="1" t="s">
        <v>11296</v>
      </c>
      <c r="Z541" s="1" t="s">
        <v>11698</v>
      </c>
      <c r="AF541" s="1" t="s">
        <v>1501</v>
      </c>
      <c r="AG541" s="1" t="s">
        <v>8810</v>
      </c>
      <c r="AH541" s="1" t="s">
        <v>1502</v>
      </c>
      <c r="AI541" s="1" t="s">
        <v>8858</v>
      </c>
    </row>
    <row r="542" spans="1:72" ht="13.5" customHeight="1">
      <c r="A542" s="2" t="str">
        <f t="shared" si="15"/>
        <v>1687_각북면_332</v>
      </c>
      <c r="B542" s="1">
        <v>1687</v>
      </c>
      <c r="C542" s="1" t="s">
        <v>11423</v>
      </c>
      <c r="D542" s="1" t="s">
        <v>11426</v>
      </c>
      <c r="E542" s="1">
        <v>541</v>
      </c>
      <c r="F542" s="1">
        <v>3</v>
      </c>
      <c r="G542" s="1" t="s">
        <v>11428</v>
      </c>
      <c r="H542" s="1" t="s">
        <v>11440</v>
      </c>
      <c r="I542" s="1">
        <v>7</v>
      </c>
      <c r="L542" s="1">
        <v>1</v>
      </c>
      <c r="M542" s="1" t="s">
        <v>12869</v>
      </c>
      <c r="N542" s="1" t="s">
        <v>12870</v>
      </c>
      <c r="S542" s="1" t="s">
        <v>67</v>
      </c>
      <c r="T542" s="1" t="s">
        <v>6597</v>
      </c>
      <c r="Y542" s="1" t="s">
        <v>1503</v>
      </c>
      <c r="Z542" s="1" t="s">
        <v>7592</v>
      </c>
      <c r="AC542" s="1">
        <v>8</v>
      </c>
      <c r="AD542" s="1" t="s">
        <v>503</v>
      </c>
      <c r="AE542" s="1" t="s">
        <v>8136</v>
      </c>
    </row>
    <row r="543" spans="1:72" ht="13.5" customHeight="1">
      <c r="A543" s="2" t="str">
        <f t="shared" si="15"/>
        <v>1687_각북면_332</v>
      </c>
      <c r="B543" s="1">
        <v>1687</v>
      </c>
      <c r="C543" s="1" t="s">
        <v>11423</v>
      </c>
      <c r="D543" s="1" t="s">
        <v>11426</v>
      </c>
      <c r="E543" s="1">
        <v>542</v>
      </c>
      <c r="F543" s="1">
        <v>3</v>
      </c>
      <c r="G543" s="1" t="s">
        <v>11428</v>
      </c>
      <c r="H543" s="1" t="s">
        <v>11440</v>
      </c>
      <c r="I543" s="1">
        <v>7</v>
      </c>
      <c r="L543" s="1">
        <v>1</v>
      </c>
      <c r="M543" s="1" t="s">
        <v>12869</v>
      </c>
      <c r="N543" s="1" t="s">
        <v>12870</v>
      </c>
      <c r="S543" s="1" t="s">
        <v>72</v>
      </c>
      <c r="T543" s="1" t="s">
        <v>6595</v>
      </c>
      <c r="Y543" s="1" t="s">
        <v>1504</v>
      </c>
      <c r="Z543" s="1" t="s">
        <v>8574</v>
      </c>
      <c r="AC543" s="1">
        <v>1</v>
      </c>
      <c r="AD543" s="1" t="s">
        <v>274</v>
      </c>
      <c r="AE543" s="1" t="s">
        <v>8770</v>
      </c>
      <c r="AF543" s="1" t="s">
        <v>156</v>
      </c>
      <c r="AG543" s="1" t="s">
        <v>8798</v>
      </c>
    </row>
    <row r="544" spans="1:72" ht="13.5" customHeight="1">
      <c r="A544" s="2" t="str">
        <f t="shared" si="15"/>
        <v>1687_각북면_332</v>
      </c>
      <c r="B544" s="1">
        <v>1687</v>
      </c>
      <c r="C544" s="1" t="s">
        <v>11423</v>
      </c>
      <c r="D544" s="1" t="s">
        <v>11426</v>
      </c>
      <c r="E544" s="1">
        <v>543</v>
      </c>
      <c r="F544" s="1">
        <v>3</v>
      </c>
      <c r="G544" s="1" t="s">
        <v>11428</v>
      </c>
      <c r="H544" s="1" t="s">
        <v>11440</v>
      </c>
      <c r="I544" s="1">
        <v>7</v>
      </c>
      <c r="L544" s="1">
        <v>2</v>
      </c>
      <c r="M544" s="1" t="s">
        <v>1506</v>
      </c>
      <c r="N544" s="1" t="s">
        <v>8573</v>
      </c>
      <c r="T544" s="1" t="s">
        <v>11527</v>
      </c>
      <c r="U544" s="1" t="s">
        <v>1505</v>
      </c>
      <c r="V544" s="1" t="s">
        <v>11643</v>
      </c>
      <c r="Y544" s="1" t="s">
        <v>1506</v>
      </c>
      <c r="Z544" s="1" t="s">
        <v>8573</v>
      </c>
      <c r="AC544" s="1">
        <v>62</v>
      </c>
      <c r="AD544" s="1" t="s">
        <v>168</v>
      </c>
      <c r="AE544" s="1" t="s">
        <v>6664</v>
      </c>
      <c r="AJ544" s="1" t="s">
        <v>17</v>
      </c>
      <c r="AK544" s="1" t="s">
        <v>8918</v>
      </c>
      <c r="AL544" s="1" t="s">
        <v>199</v>
      </c>
      <c r="AM544" s="1" t="s">
        <v>8930</v>
      </c>
      <c r="AT544" s="1" t="s">
        <v>186</v>
      </c>
      <c r="AU544" s="1" t="s">
        <v>12111</v>
      </c>
      <c r="AV544" s="1" t="s">
        <v>1507</v>
      </c>
      <c r="AW544" s="1" t="s">
        <v>9734</v>
      </c>
      <c r="BB544" s="1" t="s">
        <v>182</v>
      </c>
      <c r="BC544" s="1" t="s">
        <v>12214</v>
      </c>
      <c r="BD544" s="1" t="s">
        <v>1479</v>
      </c>
      <c r="BE544" s="1" t="s">
        <v>7215</v>
      </c>
      <c r="BG544" s="1" t="s">
        <v>186</v>
      </c>
      <c r="BH544" s="1" t="s">
        <v>12273</v>
      </c>
      <c r="BI544" s="1" t="s">
        <v>1508</v>
      </c>
      <c r="BJ544" s="1" t="s">
        <v>12328</v>
      </c>
      <c r="BK544" s="1" t="s">
        <v>186</v>
      </c>
      <c r="BL544" s="1" t="s">
        <v>12273</v>
      </c>
      <c r="BM544" s="1" t="s">
        <v>1509</v>
      </c>
      <c r="BN544" s="1" t="s">
        <v>10718</v>
      </c>
      <c r="BO544" s="1" t="s">
        <v>186</v>
      </c>
      <c r="BP544" s="1" t="s">
        <v>12273</v>
      </c>
      <c r="BQ544" s="1" t="s">
        <v>1510</v>
      </c>
      <c r="BR544" s="1" t="s">
        <v>11171</v>
      </c>
      <c r="BS544" s="1" t="s">
        <v>190</v>
      </c>
      <c r="BT544" s="1" t="s">
        <v>8852</v>
      </c>
    </row>
    <row r="545" spans="1:73" ht="13.5" customHeight="1">
      <c r="A545" s="2" t="str">
        <f t="shared" si="15"/>
        <v>1687_각북면_332</v>
      </c>
      <c r="B545" s="1">
        <v>1687</v>
      </c>
      <c r="C545" s="1" t="s">
        <v>11423</v>
      </c>
      <c r="D545" s="1" t="s">
        <v>11426</v>
      </c>
      <c r="E545" s="1">
        <v>544</v>
      </c>
      <c r="F545" s="1">
        <v>3</v>
      </c>
      <c r="G545" s="1" t="s">
        <v>11428</v>
      </c>
      <c r="H545" s="1" t="s">
        <v>11440</v>
      </c>
      <c r="I545" s="1">
        <v>7</v>
      </c>
      <c r="L545" s="1">
        <v>2</v>
      </c>
      <c r="M545" s="1" t="s">
        <v>1506</v>
      </c>
      <c r="N545" s="1" t="s">
        <v>8573</v>
      </c>
      <c r="S545" s="1" t="s">
        <v>49</v>
      </c>
      <c r="T545" s="1" t="s">
        <v>4842</v>
      </c>
      <c r="U545" s="1" t="s">
        <v>115</v>
      </c>
      <c r="V545" s="1" t="s">
        <v>6665</v>
      </c>
      <c r="Y545" s="1" t="s">
        <v>1511</v>
      </c>
      <c r="Z545" s="1" t="s">
        <v>8437</v>
      </c>
      <c r="AC545" s="1">
        <v>60</v>
      </c>
      <c r="AD545" s="1" t="s">
        <v>220</v>
      </c>
      <c r="AE545" s="1" t="s">
        <v>8764</v>
      </c>
      <c r="AJ545" s="1" t="s">
        <v>17</v>
      </c>
      <c r="AK545" s="1" t="s">
        <v>8918</v>
      </c>
      <c r="AL545" s="1" t="s">
        <v>190</v>
      </c>
      <c r="AM545" s="1" t="s">
        <v>8852</v>
      </c>
      <c r="AN545" s="1" t="s">
        <v>199</v>
      </c>
      <c r="AO545" s="1" t="s">
        <v>8930</v>
      </c>
      <c r="AP545" s="1" t="s">
        <v>180</v>
      </c>
      <c r="AQ545" s="1" t="s">
        <v>11467</v>
      </c>
      <c r="AR545" s="1" t="s">
        <v>1512</v>
      </c>
      <c r="AS545" s="1" t="s">
        <v>11965</v>
      </c>
      <c r="AT545" s="1" t="s">
        <v>121</v>
      </c>
      <c r="AU545" s="1" t="s">
        <v>6667</v>
      </c>
      <c r="AV545" s="1" t="s">
        <v>1513</v>
      </c>
      <c r="AW545" s="1" t="s">
        <v>7653</v>
      </c>
      <c r="BB545" s="1" t="s">
        <v>171</v>
      </c>
      <c r="BC545" s="1" t="s">
        <v>6676</v>
      </c>
      <c r="BD545" s="1" t="s">
        <v>1514</v>
      </c>
      <c r="BE545" s="1" t="s">
        <v>8669</v>
      </c>
      <c r="BG545" s="1" t="s">
        <v>121</v>
      </c>
      <c r="BH545" s="1" t="s">
        <v>6667</v>
      </c>
      <c r="BI545" s="1" t="s">
        <v>1515</v>
      </c>
      <c r="BJ545" s="1" t="s">
        <v>10357</v>
      </c>
      <c r="BK545" s="1" t="s">
        <v>121</v>
      </c>
      <c r="BL545" s="1" t="s">
        <v>6667</v>
      </c>
      <c r="BM545" s="1" t="s">
        <v>1516</v>
      </c>
      <c r="BN545" s="1" t="s">
        <v>10717</v>
      </c>
      <c r="BO545" s="1" t="s">
        <v>121</v>
      </c>
      <c r="BP545" s="1" t="s">
        <v>6667</v>
      </c>
      <c r="BQ545" s="1" t="s">
        <v>1517</v>
      </c>
      <c r="BR545" s="1" t="s">
        <v>11170</v>
      </c>
      <c r="BS545" s="1" t="s">
        <v>190</v>
      </c>
      <c r="BT545" s="1" t="s">
        <v>8852</v>
      </c>
    </row>
    <row r="546" spans="1:73" ht="13.5" customHeight="1">
      <c r="A546" s="2" t="str">
        <f t="shared" si="15"/>
        <v>1687_각북면_332</v>
      </c>
      <c r="B546" s="1">
        <v>1687</v>
      </c>
      <c r="C546" s="1" t="s">
        <v>11423</v>
      </c>
      <c r="D546" s="1" t="s">
        <v>11426</v>
      </c>
      <c r="E546" s="1">
        <v>545</v>
      </c>
      <c r="F546" s="1">
        <v>3</v>
      </c>
      <c r="G546" s="1" t="s">
        <v>11428</v>
      </c>
      <c r="H546" s="1" t="s">
        <v>11440</v>
      </c>
      <c r="I546" s="1">
        <v>7</v>
      </c>
      <c r="L546" s="1">
        <v>2</v>
      </c>
      <c r="M546" s="1" t="s">
        <v>1506</v>
      </c>
      <c r="N546" s="1" t="s">
        <v>8573</v>
      </c>
      <c r="S546" s="1" t="s">
        <v>134</v>
      </c>
      <c r="T546" s="1" t="s">
        <v>6598</v>
      </c>
      <c r="Y546" s="1" t="s">
        <v>1518</v>
      </c>
      <c r="Z546" s="1" t="s">
        <v>8572</v>
      </c>
      <c r="AC546" s="1">
        <v>10</v>
      </c>
      <c r="AD546" s="1" t="s">
        <v>11864</v>
      </c>
      <c r="AE546" s="1" t="s">
        <v>8778</v>
      </c>
    </row>
    <row r="547" spans="1:73" ht="13.5" customHeight="1">
      <c r="A547" s="2" t="str">
        <f t="shared" si="15"/>
        <v>1687_각북면_332</v>
      </c>
      <c r="B547" s="1">
        <v>1687</v>
      </c>
      <c r="C547" s="1" t="s">
        <v>11423</v>
      </c>
      <c r="D547" s="1" t="s">
        <v>11426</v>
      </c>
      <c r="E547" s="1">
        <v>546</v>
      </c>
      <c r="F547" s="1">
        <v>3</v>
      </c>
      <c r="G547" s="1" t="s">
        <v>11428</v>
      </c>
      <c r="H547" s="1" t="s">
        <v>11440</v>
      </c>
      <c r="I547" s="1">
        <v>7</v>
      </c>
      <c r="L547" s="1">
        <v>2</v>
      </c>
      <c r="M547" s="1" t="s">
        <v>1506</v>
      </c>
      <c r="N547" s="1" t="s">
        <v>8573</v>
      </c>
      <c r="S547" s="1" t="s">
        <v>72</v>
      </c>
      <c r="T547" s="1" t="s">
        <v>6595</v>
      </c>
      <c r="Y547" s="1" t="s">
        <v>11297</v>
      </c>
      <c r="Z547" s="1" t="s">
        <v>11685</v>
      </c>
      <c r="AC547" s="1">
        <v>4</v>
      </c>
      <c r="AD547" s="1" t="s">
        <v>103</v>
      </c>
      <c r="AE547" s="1" t="s">
        <v>8773</v>
      </c>
    </row>
    <row r="548" spans="1:73" ht="13.5" customHeight="1">
      <c r="A548" s="2" t="str">
        <f t="shared" si="15"/>
        <v>1687_각북면_332</v>
      </c>
      <c r="B548" s="1">
        <v>1687</v>
      </c>
      <c r="C548" s="1" t="s">
        <v>11423</v>
      </c>
      <c r="D548" s="1" t="s">
        <v>11426</v>
      </c>
      <c r="E548" s="1">
        <v>547</v>
      </c>
      <c r="F548" s="1">
        <v>3</v>
      </c>
      <c r="G548" s="1" t="s">
        <v>11428</v>
      </c>
      <c r="H548" s="1" t="s">
        <v>11440</v>
      </c>
      <c r="I548" s="1">
        <v>7</v>
      </c>
      <c r="L548" s="1">
        <v>2</v>
      </c>
      <c r="M548" s="1" t="s">
        <v>1506</v>
      </c>
      <c r="N548" s="1" t="s">
        <v>8573</v>
      </c>
      <c r="S548" s="1" t="s">
        <v>72</v>
      </c>
      <c r="T548" s="1" t="s">
        <v>6595</v>
      </c>
      <c r="Y548" s="1" t="s">
        <v>1519</v>
      </c>
      <c r="Z548" s="1" t="s">
        <v>7223</v>
      </c>
      <c r="AC548" s="1">
        <v>9</v>
      </c>
      <c r="AD548" s="1" t="s">
        <v>253</v>
      </c>
      <c r="AE548" s="1" t="s">
        <v>8793</v>
      </c>
      <c r="AF548" s="1" t="s">
        <v>156</v>
      </c>
      <c r="AG548" s="1" t="s">
        <v>8798</v>
      </c>
    </row>
    <row r="549" spans="1:73" ht="13.5" customHeight="1">
      <c r="A549" s="2" t="str">
        <f t="shared" si="15"/>
        <v>1687_각북면_332</v>
      </c>
      <c r="B549" s="1">
        <v>1687</v>
      </c>
      <c r="C549" s="1" t="s">
        <v>11423</v>
      </c>
      <c r="D549" s="1" t="s">
        <v>11426</v>
      </c>
      <c r="E549" s="1">
        <v>548</v>
      </c>
      <c r="F549" s="1">
        <v>3</v>
      </c>
      <c r="G549" s="1" t="s">
        <v>11428</v>
      </c>
      <c r="H549" s="1" t="s">
        <v>11440</v>
      </c>
      <c r="I549" s="1">
        <v>7</v>
      </c>
      <c r="L549" s="1">
        <v>3</v>
      </c>
      <c r="M549" s="1" t="s">
        <v>385</v>
      </c>
      <c r="N549" s="1" t="s">
        <v>7808</v>
      </c>
      <c r="T549" s="1" t="s">
        <v>11527</v>
      </c>
      <c r="U549" s="1" t="s">
        <v>591</v>
      </c>
      <c r="V549" s="1" t="s">
        <v>6858</v>
      </c>
      <c r="Y549" s="1" t="s">
        <v>385</v>
      </c>
      <c r="Z549" s="1" t="s">
        <v>7808</v>
      </c>
      <c r="AC549" s="1">
        <v>45</v>
      </c>
      <c r="AD549" s="1" t="s">
        <v>141</v>
      </c>
      <c r="AE549" s="1" t="s">
        <v>8758</v>
      </c>
      <c r="AJ549" s="1" t="s">
        <v>17</v>
      </c>
      <c r="AK549" s="1" t="s">
        <v>8918</v>
      </c>
      <c r="AL549" s="1" t="s">
        <v>158</v>
      </c>
      <c r="AM549" s="1" t="s">
        <v>8931</v>
      </c>
      <c r="AN549" s="1" t="s">
        <v>1520</v>
      </c>
      <c r="AO549" s="1" t="s">
        <v>8896</v>
      </c>
      <c r="AP549" s="1" t="s">
        <v>119</v>
      </c>
      <c r="AQ549" s="1" t="s">
        <v>6694</v>
      </c>
      <c r="AR549" s="1" t="s">
        <v>1521</v>
      </c>
      <c r="AS549" s="1" t="s">
        <v>11994</v>
      </c>
      <c r="AT549" s="1" t="s">
        <v>121</v>
      </c>
      <c r="AU549" s="1" t="s">
        <v>6667</v>
      </c>
      <c r="AV549" s="1" t="s">
        <v>1522</v>
      </c>
      <c r="AW549" s="1" t="s">
        <v>8179</v>
      </c>
      <c r="BB549" s="1" t="s">
        <v>171</v>
      </c>
      <c r="BC549" s="1" t="s">
        <v>6676</v>
      </c>
      <c r="BD549" s="1" t="s">
        <v>1388</v>
      </c>
      <c r="BE549" s="1" t="s">
        <v>8587</v>
      </c>
      <c r="BG549" s="1" t="s">
        <v>121</v>
      </c>
      <c r="BH549" s="1" t="s">
        <v>6667</v>
      </c>
      <c r="BI549" s="1" t="s">
        <v>145</v>
      </c>
      <c r="BJ549" s="1" t="s">
        <v>8518</v>
      </c>
      <c r="BK549" s="1" t="s">
        <v>121</v>
      </c>
      <c r="BL549" s="1" t="s">
        <v>6667</v>
      </c>
      <c r="BM549" s="1" t="s">
        <v>1523</v>
      </c>
      <c r="BN549" s="1" t="s">
        <v>7093</v>
      </c>
      <c r="BO549" s="1" t="s">
        <v>11298</v>
      </c>
      <c r="BP549" s="1" t="s">
        <v>11299</v>
      </c>
      <c r="BQ549" s="1" t="s">
        <v>1524</v>
      </c>
      <c r="BR549" s="1" t="s">
        <v>11169</v>
      </c>
      <c r="BS549" s="1" t="s">
        <v>489</v>
      </c>
      <c r="BT549" s="1" t="s">
        <v>8991</v>
      </c>
    </row>
    <row r="550" spans="1:73" ht="13.5" customHeight="1">
      <c r="A550" s="2" t="str">
        <f t="shared" si="15"/>
        <v>1687_각북면_332</v>
      </c>
      <c r="B550" s="1">
        <v>1687</v>
      </c>
      <c r="C550" s="1" t="s">
        <v>11423</v>
      </c>
      <c r="D550" s="1" t="s">
        <v>11426</v>
      </c>
      <c r="E550" s="1">
        <v>549</v>
      </c>
      <c r="F550" s="1">
        <v>3</v>
      </c>
      <c r="G550" s="1" t="s">
        <v>11428</v>
      </c>
      <c r="H550" s="1" t="s">
        <v>11440</v>
      </c>
      <c r="I550" s="1">
        <v>7</v>
      </c>
      <c r="L550" s="1">
        <v>3</v>
      </c>
      <c r="M550" s="1" t="s">
        <v>385</v>
      </c>
      <c r="N550" s="1" t="s">
        <v>7808</v>
      </c>
      <c r="S550" s="1" t="s">
        <v>49</v>
      </c>
      <c r="T550" s="1" t="s">
        <v>4842</v>
      </c>
      <c r="U550" s="1" t="s">
        <v>115</v>
      </c>
      <c r="V550" s="1" t="s">
        <v>6665</v>
      </c>
      <c r="Y550" s="1" t="s">
        <v>1525</v>
      </c>
      <c r="Z550" s="1" t="s">
        <v>7224</v>
      </c>
      <c r="AC550" s="1">
        <v>49</v>
      </c>
      <c r="AD550" s="1" t="s">
        <v>372</v>
      </c>
      <c r="AE550" s="1" t="s">
        <v>8788</v>
      </c>
      <c r="AJ550" s="1" t="s">
        <v>17</v>
      </c>
      <c r="AK550" s="1" t="s">
        <v>8918</v>
      </c>
      <c r="AL550" s="1" t="s">
        <v>158</v>
      </c>
      <c r="AM550" s="1" t="s">
        <v>8931</v>
      </c>
      <c r="AN550" s="1" t="s">
        <v>158</v>
      </c>
      <c r="AO550" s="1" t="s">
        <v>8931</v>
      </c>
      <c r="AR550" s="1" t="s">
        <v>1526</v>
      </c>
      <c r="AS550" s="1" t="s">
        <v>9199</v>
      </c>
      <c r="AT550" s="1" t="s">
        <v>121</v>
      </c>
      <c r="AU550" s="1" t="s">
        <v>6667</v>
      </c>
      <c r="AV550" s="1" t="s">
        <v>1527</v>
      </c>
      <c r="AW550" s="1" t="s">
        <v>9451</v>
      </c>
      <c r="BB550" s="1" t="s">
        <v>171</v>
      </c>
      <c r="BC550" s="1" t="s">
        <v>6676</v>
      </c>
      <c r="BD550" s="1" t="s">
        <v>1528</v>
      </c>
      <c r="BE550" s="1" t="s">
        <v>9968</v>
      </c>
      <c r="BG550" s="1" t="s">
        <v>121</v>
      </c>
      <c r="BH550" s="1" t="s">
        <v>6667</v>
      </c>
      <c r="BI550" s="1" t="s">
        <v>1529</v>
      </c>
      <c r="BJ550" s="1" t="s">
        <v>9300</v>
      </c>
      <c r="BK550" s="1" t="s">
        <v>121</v>
      </c>
      <c r="BL550" s="1" t="s">
        <v>6667</v>
      </c>
      <c r="BM550" s="1" t="s">
        <v>1530</v>
      </c>
      <c r="BN550" s="1" t="s">
        <v>8021</v>
      </c>
      <c r="BO550" s="1" t="s">
        <v>121</v>
      </c>
      <c r="BP550" s="1" t="s">
        <v>6667</v>
      </c>
      <c r="BQ550" s="1" t="s">
        <v>1531</v>
      </c>
      <c r="BR550" s="1" t="s">
        <v>11168</v>
      </c>
      <c r="BS550" s="1" t="s">
        <v>109</v>
      </c>
      <c r="BT550" s="1" t="s">
        <v>8937</v>
      </c>
    </row>
    <row r="551" spans="1:73" ht="13.5" customHeight="1">
      <c r="A551" s="2" t="str">
        <f t="shared" ref="A551:A596" si="16">HYPERLINK("http://kyu.snu.ac.kr/sdhj/index.jsp?type=hj/GK14817_00IH_0001_0333.jpg","1687_각북면_333")</f>
        <v>1687_각북면_333</v>
      </c>
      <c r="B551" s="1">
        <v>1687</v>
      </c>
      <c r="C551" s="1" t="s">
        <v>11423</v>
      </c>
      <c r="D551" s="1" t="s">
        <v>11426</v>
      </c>
      <c r="E551" s="1">
        <v>550</v>
      </c>
      <c r="F551" s="1">
        <v>3</v>
      </c>
      <c r="G551" s="1" t="s">
        <v>11428</v>
      </c>
      <c r="H551" s="1" t="s">
        <v>11440</v>
      </c>
      <c r="I551" s="1">
        <v>7</v>
      </c>
      <c r="L551" s="1">
        <v>3</v>
      </c>
      <c r="M551" s="1" t="s">
        <v>385</v>
      </c>
      <c r="N551" s="1" t="s">
        <v>7808</v>
      </c>
      <c r="S551" s="1" t="s">
        <v>63</v>
      </c>
      <c r="T551" s="1" t="s">
        <v>6596</v>
      </c>
      <c r="Y551" s="1" t="s">
        <v>1532</v>
      </c>
      <c r="Z551" s="1" t="s">
        <v>7454</v>
      </c>
      <c r="AF551" s="1" t="s">
        <v>1501</v>
      </c>
      <c r="AG551" s="1" t="s">
        <v>8810</v>
      </c>
      <c r="AH551" s="1" t="s">
        <v>1502</v>
      </c>
      <c r="AI551" s="1" t="s">
        <v>8858</v>
      </c>
    </row>
    <row r="552" spans="1:73" ht="13.5" customHeight="1">
      <c r="A552" s="2" t="str">
        <f t="shared" si="16"/>
        <v>1687_각북면_333</v>
      </c>
      <c r="B552" s="1">
        <v>1687</v>
      </c>
      <c r="C552" s="1" t="s">
        <v>11423</v>
      </c>
      <c r="D552" s="1" t="s">
        <v>11426</v>
      </c>
      <c r="E552" s="1">
        <v>551</v>
      </c>
      <c r="F552" s="1">
        <v>3</v>
      </c>
      <c r="G552" s="1" t="s">
        <v>11428</v>
      </c>
      <c r="H552" s="1" t="s">
        <v>11440</v>
      </c>
      <c r="I552" s="1">
        <v>7</v>
      </c>
      <c r="L552" s="1">
        <v>3</v>
      </c>
      <c r="M552" s="1" t="s">
        <v>385</v>
      </c>
      <c r="N552" s="1" t="s">
        <v>7808</v>
      </c>
      <c r="S552" s="1" t="s">
        <v>63</v>
      </c>
      <c r="T552" s="1" t="s">
        <v>6596</v>
      </c>
      <c r="Y552" s="1" t="s">
        <v>1533</v>
      </c>
      <c r="Z552" s="1" t="s">
        <v>8571</v>
      </c>
      <c r="AC552" s="1">
        <v>8</v>
      </c>
      <c r="AD552" s="1" t="s">
        <v>503</v>
      </c>
      <c r="AE552" s="1" t="s">
        <v>8136</v>
      </c>
    </row>
    <row r="553" spans="1:73" ht="13.5" customHeight="1">
      <c r="A553" s="2" t="str">
        <f t="shared" si="16"/>
        <v>1687_각북면_333</v>
      </c>
      <c r="B553" s="1">
        <v>1687</v>
      </c>
      <c r="C553" s="1" t="s">
        <v>11423</v>
      </c>
      <c r="D553" s="1" t="s">
        <v>11426</v>
      </c>
      <c r="E553" s="1">
        <v>552</v>
      </c>
      <c r="F553" s="1">
        <v>3</v>
      </c>
      <c r="G553" s="1" t="s">
        <v>11428</v>
      </c>
      <c r="H553" s="1" t="s">
        <v>11440</v>
      </c>
      <c r="I553" s="1">
        <v>7</v>
      </c>
      <c r="L553" s="1">
        <v>4</v>
      </c>
      <c r="M553" s="1" t="s">
        <v>12871</v>
      </c>
      <c r="N553" s="1" t="s">
        <v>7151</v>
      </c>
      <c r="O553" s="1" t="s">
        <v>6</v>
      </c>
      <c r="P553" s="1" t="s">
        <v>6577</v>
      </c>
      <c r="T553" s="1" t="s">
        <v>11527</v>
      </c>
      <c r="U553" s="1" t="s">
        <v>591</v>
      </c>
      <c r="V553" s="1" t="s">
        <v>6858</v>
      </c>
      <c r="Y553" s="1" t="s">
        <v>11668</v>
      </c>
      <c r="Z553" s="1" t="s">
        <v>11669</v>
      </c>
      <c r="AC553" s="1">
        <v>44</v>
      </c>
      <c r="AD553" s="1" t="s">
        <v>401</v>
      </c>
      <c r="AE553" s="1" t="s">
        <v>8782</v>
      </c>
      <c r="AJ553" s="1" t="s">
        <v>17</v>
      </c>
      <c r="AK553" s="1" t="s">
        <v>8918</v>
      </c>
      <c r="AL553" s="1" t="s">
        <v>227</v>
      </c>
      <c r="AM553" s="1" t="s">
        <v>8859</v>
      </c>
      <c r="AN553" s="1" t="s">
        <v>239</v>
      </c>
      <c r="AO553" s="1" t="s">
        <v>8877</v>
      </c>
      <c r="AP553" s="1" t="s">
        <v>119</v>
      </c>
      <c r="AQ553" s="1" t="s">
        <v>6694</v>
      </c>
      <c r="AR553" s="1" t="s">
        <v>1534</v>
      </c>
      <c r="AS553" s="1" t="s">
        <v>9198</v>
      </c>
      <c r="AT553" s="1" t="s">
        <v>121</v>
      </c>
      <c r="AU553" s="1" t="s">
        <v>6667</v>
      </c>
      <c r="AV553" s="1" t="s">
        <v>1535</v>
      </c>
      <c r="AW553" s="1" t="s">
        <v>11821</v>
      </c>
      <c r="BB553" s="1" t="s">
        <v>50</v>
      </c>
      <c r="BC553" s="1" t="s">
        <v>11472</v>
      </c>
      <c r="BD553" s="1" t="s">
        <v>6372</v>
      </c>
      <c r="BE553" s="1" t="s">
        <v>9946</v>
      </c>
      <c r="BG553" s="1" t="s">
        <v>44</v>
      </c>
      <c r="BH553" s="1" t="s">
        <v>6728</v>
      </c>
      <c r="BI553" s="1" t="s">
        <v>1536</v>
      </c>
      <c r="BJ553" s="1" t="s">
        <v>9527</v>
      </c>
      <c r="BK553" s="1" t="s">
        <v>44</v>
      </c>
      <c r="BL553" s="1" t="s">
        <v>6728</v>
      </c>
      <c r="BM553" s="1" t="s">
        <v>1537</v>
      </c>
      <c r="BN553" s="1" t="s">
        <v>10526</v>
      </c>
      <c r="BO553" s="1" t="s">
        <v>44</v>
      </c>
      <c r="BP553" s="1" t="s">
        <v>6728</v>
      </c>
      <c r="BQ553" s="1" t="s">
        <v>1538</v>
      </c>
      <c r="BR553" s="1" t="s">
        <v>11167</v>
      </c>
      <c r="BS553" s="1" t="s">
        <v>227</v>
      </c>
      <c r="BT553" s="1" t="s">
        <v>8859</v>
      </c>
    </row>
    <row r="554" spans="1:73" ht="13.5" customHeight="1">
      <c r="A554" s="2" t="str">
        <f t="shared" si="16"/>
        <v>1687_각북면_333</v>
      </c>
      <c r="B554" s="1">
        <v>1687</v>
      </c>
      <c r="C554" s="1" t="s">
        <v>11423</v>
      </c>
      <c r="D554" s="1" t="s">
        <v>11426</v>
      </c>
      <c r="E554" s="1">
        <v>553</v>
      </c>
      <c r="F554" s="1">
        <v>3</v>
      </c>
      <c r="G554" s="1" t="s">
        <v>11428</v>
      </c>
      <c r="H554" s="1" t="s">
        <v>11440</v>
      </c>
      <c r="I554" s="1">
        <v>7</v>
      </c>
      <c r="L554" s="1">
        <v>4</v>
      </c>
      <c r="M554" s="1" t="s">
        <v>12871</v>
      </c>
      <c r="N554" s="1" t="s">
        <v>7151</v>
      </c>
      <c r="S554" s="1" t="s">
        <v>49</v>
      </c>
      <c r="T554" s="1" t="s">
        <v>4842</v>
      </c>
      <c r="U554" s="1" t="s">
        <v>50</v>
      </c>
      <c r="V554" s="1" t="s">
        <v>11472</v>
      </c>
      <c r="W554" s="1" t="s">
        <v>152</v>
      </c>
      <c r="X554" s="1" t="s">
        <v>6978</v>
      </c>
      <c r="Y554" s="1" t="s">
        <v>246</v>
      </c>
      <c r="Z554" s="1" t="s">
        <v>7492</v>
      </c>
      <c r="AC554" s="1">
        <v>36</v>
      </c>
      <c r="AD554" s="1" t="s">
        <v>52</v>
      </c>
      <c r="AE554" s="1" t="s">
        <v>8766</v>
      </c>
      <c r="AJ554" s="1" t="s">
        <v>17</v>
      </c>
      <c r="AK554" s="1" t="s">
        <v>8918</v>
      </c>
      <c r="AL554" s="1" t="s">
        <v>87</v>
      </c>
      <c r="AM554" s="1" t="s">
        <v>8880</v>
      </c>
      <c r="AT554" s="1" t="s">
        <v>44</v>
      </c>
      <c r="AU554" s="1" t="s">
        <v>6728</v>
      </c>
      <c r="AV554" s="1" t="s">
        <v>1539</v>
      </c>
      <c r="AW554" s="1" t="s">
        <v>7174</v>
      </c>
      <c r="BG554" s="1" t="s">
        <v>44</v>
      </c>
      <c r="BH554" s="1" t="s">
        <v>6728</v>
      </c>
      <c r="BI554" s="1" t="s">
        <v>1540</v>
      </c>
      <c r="BJ554" s="1" t="s">
        <v>7509</v>
      </c>
      <c r="BK554" s="1" t="s">
        <v>44</v>
      </c>
      <c r="BL554" s="1" t="s">
        <v>6728</v>
      </c>
      <c r="BM554" s="1" t="s">
        <v>1541</v>
      </c>
      <c r="BN554" s="1" t="s">
        <v>8412</v>
      </c>
      <c r="BO554" s="1" t="s">
        <v>44</v>
      </c>
      <c r="BP554" s="1" t="s">
        <v>6728</v>
      </c>
      <c r="BQ554" s="1" t="s">
        <v>1542</v>
      </c>
      <c r="BR554" s="1" t="s">
        <v>11166</v>
      </c>
      <c r="BS554" s="1" t="s">
        <v>1543</v>
      </c>
      <c r="BT554" s="1" t="s">
        <v>11251</v>
      </c>
    </row>
    <row r="555" spans="1:73" ht="13.5" customHeight="1">
      <c r="A555" s="2" t="str">
        <f t="shared" si="16"/>
        <v>1687_각북면_333</v>
      </c>
      <c r="B555" s="1">
        <v>1687</v>
      </c>
      <c r="C555" s="1" t="s">
        <v>11423</v>
      </c>
      <c r="D555" s="1" t="s">
        <v>11426</v>
      </c>
      <c r="E555" s="1">
        <v>554</v>
      </c>
      <c r="F555" s="1">
        <v>3</v>
      </c>
      <c r="G555" s="1" t="s">
        <v>11428</v>
      </c>
      <c r="H555" s="1" t="s">
        <v>11440</v>
      </c>
      <c r="I555" s="1">
        <v>7</v>
      </c>
      <c r="L555" s="1">
        <v>4</v>
      </c>
      <c r="M555" s="1" t="s">
        <v>12871</v>
      </c>
      <c r="N555" s="1" t="s">
        <v>7151</v>
      </c>
      <c r="S555" s="1" t="s">
        <v>67</v>
      </c>
      <c r="T555" s="1" t="s">
        <v>6597</v>
      </c>
      <c r="Y555" s="1" t="s">
        <v>553</v>
      </c>
      <c r="Z555" s="1" t="s">
        <v>7539</v>
      </c>
      <c r="AC555" s="1">
        <v>5</v>
      </c>
      <c r="AD555" s="1" t="s">
        <v>76</v>
      </c>
      <c r="AE555" s="1" t="s">
        <v>8744</v>
      </c>
      <c r="AF555" s="1" t="s">
        <v>156</v>
      </c>
      <c r="AG555" s="1" t="s">
        <v>8798</v>
      </c>
    </row>
    <row r="556" spans="1:73" ht="13.5" customHeight="1">
      <c r="A556" s="2" t="str">
        <f t="shared" si="16"/>
        <v>1687_각북면_333</v>
      </c>
      <c r="B556" s="1">
        <v>1687</v>
      </c>
      <c r="C556" s="1" t="s">
        <v>11423</v>
      </c>
      <c r="D556" s="1" t="s">
        <v>11426</v>
      </c>
      <c r="E556" s="1">
        <v>555</v>
      </c>
      <c r="F556" s="1">
        <v>3</v>
      </c>
      <c r="G556" s="1" t="s">
        <v>11428</v>
      </c>
      <c r="H556" s="1" t="s">
        <v>11440</v>
      </c>
      <c r="I556" s="1">
        <v>7</v>
      </c>
      <c r="L556" s="1">
        <v>5</v>
      </c>
      <c r="M556" s="1" t="s">
        <v>12872</v>
      </c>
      <c r="N556" s="1" t="s">
        <v>12873</v>
      </c>
      <c r="O556" s="1" t="s">
        <v>6</v>
      </c>
      <c r="P556" s="1" t="s">
        <v>6577</v>
      </c>
      <c r="T556" s="1" t="s">
        <v>11527</v>
      </c>
      <c r="U556" s="1" t="s">
        <v>201</v>
      </c>
      <c r="V556" s="1" t="s">
        <v>11464</v>
      </c>
      <c r="W556" s="1" t="s">
        <v>272</v>
      </c>
      <c r="X556" s="1" t="s">
        <v>6993</v>
      </c>
      <c r="Y556" s="1" t="s">
        <v>1337</v>
      </c>
      <c r="Z556" s="1" t="s">
        <v>8570</v>
      </c>
      <c r="AC556" s="1">
        <v>52</v>
      </c>
      <c r="AD556" s="1" t="s">
        <v>103</v>
      </c>
      <c r="AE556" s="1" t="s">
        <v>8773</v>
      </c>
      <c r="AF556" s="1" t="s">
        <v>1544</v>
      </c>
      <c r="AG556" s="1" t="s">
        <v>8806</v>
      </c>
      <c r="AJ556" s="1" t="s">
        <v>17</v>
      </c>
      <c r="AK556" s="1" t="s">
        <v>8918</v>
      </c>
      <c r="AL556" s="1" t="s">
        <v>159</v>
      </c>
      <c r="AM556" s="1" t="s">
        <v>8879</v>
      </c>
      <c r="AT556" s="1" t="s">
        <v>201</v>
      </c>
      <c r="AU556" s="1" t="s">
        <v>11464</v>
      </c>
      <c r="AV556" s="1" t="s">
        <v>1545</v>
      </c>
      <c r="AW556" s="1" t="s">
        <v>7170</v>
      </c>
      <c r="BG556" s="1" t="s">
        <v>144</v>
      </c>
      <c r="BH556" s="1" t="s">
        <v>6759</v>
      </c>
      <c r="BI556" s="1" t="s">
        <v>1546</v>
      </c>
      <c r="BJ556" s="1" t="s">
        <v>10356</v>
      </c>
      <c r="BK556" s="1" t="s">
        <v>144</v>
      </c>
      <c r="BL556" s="1" t="s">
        <v>6759</v>
      </c>
      <c r="BM556" s="1" t="s">
        <v>1547</v>
      </c>
      <c r="BN556" s="1" t="s">
        <v>10716</v>
      </c>
      <c r="BO556" s="1" t="s">
        <v>144</v>
      </c>
      <c r="BP556" s="1" t="s">
        <v>6759</v>
      </c>
      <c r="BQ556" s="1" t="s">
        <v>1548</v>
      </c>
      <c r="BR556" s="1" t="s">
        <v>11165</v>
      </c>
      <c r="BS556" s="1" t="s">
        <v>59</v>
      </c>
      <c r="BT556" s="1" t="s">
        <v>8921</v>
      </c>
    </row>
    <row r="557" spans="1:73" ht="13.5" customHeight="1">
      <c r="A557" s="2" t="str">
        <f t="shared" si="16"/>
        <v>1687_각북면_333</v>
      </c>
      <c r="B557" s="1">
        <v>1687</v>
      </c>
      <c r="C557" s="1" t="s">
        <v>11423</v>
      </c>
      <c r="D557" s="1" t="s">
        <v>11426</v>
      </c>
      <c r="E557" s="1">
        <v>556</v>
      </c>
      <c r="F557" s="1">
        <v>3</v>
      </c>
      <c r="G557" s="1" t="s">
        <v>11428</v>
      </c>
      <c r="H557" s="1" t="s">
        <v>11440</v>
      </c>
      <c r="I557" s="1">
        <v>7</v>
      </c>
      <c r="L557" s="1">
        <v>5</v>
      </c>
      <c r="M557" s="1" t="s">
        <v>12872</v>
      </c>
      <c r="N557" s="1" t="s">
        <v>12873</v>
      </c>
      <c r="S557" s="1" t="s">
        <v>49</v>
      </c>
      <c r="T557" s="1" t="s">
        <v>4842</v>
      </c>
      <c r="U557" s="1" t="s">
        <v>1549</v>
      </c>
      <c r="V557" s="1" t="s">
        <v>11535</v>
      </c>
      <c r="Y557" s="1" t="s">
        <v>252</v>
      </c>
      <c r="Z557" s="1" t="s">
        <v>8569</v>
      </c>
      <c r="AC557" s="1">
        <v>38</v>
      </c>
      <c r="AD557" s="1" t="s">
        <v>294</v>
      </c>
      <c r="AE557" s="1" t="s">
        <v>8781</v>
      </c>
      <c r="AJ557" s="1" t="s">
        <v>17</v>
      </c>
      <c r="AK557" s="1" t="s">
        <v>8918</v>
      </c>
      <c r="AL557" s="1" t="s">
        <v>227</v>
      </c>
      <c r="AM557" s="1" t="s">
        <v>8859</v>
      </c>
      <c r="AT557" s="1" t="s">
        <v>44</v>
      </c>
      <c r="AU557" s="1" t="s">
        <v>6728</v>
      </c>
      <c r="AV557" s="1" t="s">
        <v>1550</v>
      </c>
      <c r="AW557" s="1" t="s">
        <v>9733</v>
      </c>
      <c r="BB557" s="1" t="s">
        <v>182</v>
      </c>
      <c r="BC557" s="1" t="s">
        <v>12214</v>
      </c>
      <c r="BD557" s="1" t="s">
        <v>1551</v>
      </c>
      <c r="BE557" s="1" t="s">
        <v>9967</v>
      </c>
      <c r="BG557" s="1" t="s">
        <v>44</v>
      </c>
      <c r="BH557" s="1" t="s">
        <v>6728</v>
      </c>
      <c r="BI557" s="1" t="s">
        <v>1552</v>
      </c>
      <c r="BJ557" s="1" t="s">
        <v>10355</v>
      </c>
      <c r="BM557" s="1" t="s">
        <v>1553</v>
      </c>
      <c r="BN557" s="1" t="s">
        <v>10715</v>
      </c>
      <c r="BQ557" s="1" t="s">
        <v>164</v>
      </c>
      <c r="BR557" s="1" t="s">
        <v>10510</v>
      </c>
    </row>
    <row r="558" spans="1:73" ht="13.5" customHeight="1">
      <c r="A558" s="2" t="str">
        <f t="shared" si="16"/>
        <v>1687_각북면_333</v>
      </c>
      <c r="B558" s="1">
        <v>1687</v>
      </c>
      <c r="C558" s="1" t="s">
        <v>11423</v>
      </c>
      <c r="D558" s="1" t="s">
        <v>11426</v>
      </c>
      <c r="E558" s="1">
        <v>557</v>
      </c>
      <c r="F558" s="1">
        <v>3</v>
      </c>
      <c r="G558" s="1" t="s">
        <v>11428</v>
      </c>
      <c r="H558" s="1" t="s">
        <v>11440</v>
      </c>
      <c r="I558" s="1">
        <v>7</v>
      </c>
      <c r="L558" s="1">
        <v>5</v>
      </c>
      <c r="M558" s="1" t="s">
        <v>12872</v>
      </c>
      <c r="N558" s="1" t="s">
        <v>12873</v>
      </c>
      <c r="S558" s="1" t="s">
        <v>67</v>
      </c>
      <c r="T558" s="1" t="s">
        <v>6597</v>
      </c>
      <c r="U558" s="1" t="s">
        <v>186</v>
      </c>
      <c r="V558" s="1" t="s">
        <v>11656</v>
      </c>
      <c r="Y558" s="1" t="s">
        <v>1554</v>
      </c>
      <c r="Z558" s="1" t="s">
        <v>8568</v>
      </c>
      <c r="AC558" s="1">
        <v>13</v>
      </c>
      <c r="AD558" s="1" t="s">
        <v>149</v>
      </c>
      <c r="AE558" s="1" t="s">
        <v>8757</v>
      </c>
      <c r="AF558" s="1" t="s">
        <v>1555</v>
      </c>
      <c r="AG558" s="1" t="s">
        <v>8845</v>
      </c>
    </row>
    <row r="559" spans="1:73" ht="13.5" customHeight="1">
      <c r="A559" s="2" t="str">
        <f t="shared" si="16"/>
        <v>1687_각북면_333</v>
      </c>
      <c r="B559" s="1">
        <v>1687</v>
      </c>
      <c r="C559" s="1" t="s">
        <v>11423</v>
      </c>
      <c r="D559" s="1" t="s">
        <v>11426</v>
      </c>
      <c r="E559" s="1">
        <v>558</v>
      </c>
      <c r="F559" s="1">
        <v>3</v>
      </c>
      <c r="G559" s="1" t="s">
        <v>11428</v>
      </c>
      <c r="H559" s="1" t="s">
        <v>11440</v>
      </c>
      <c r="I559" s="1">
        <v>7</v>
      </c>
      <c r="L559" s="1">
        <v>6</v>
      </c>
      <c r="M559" s="1" t="s">
        <v>394</v>
      </c>
      <c r="N559" s="1" t="s">
        <v>7672</v>
      </c>
      <c r="O559" s="1" t="s">
        <v>6</v>
      </c>
      <c r="P559" s="1" t="s">
        <v>6577</v>
      </c>
      <c r="T559" s="1" t="s">
        <v>11527</v>
      </c>
      <c r="U559" s="1" t="s">
        <v>121</v>
      </c>
      <c r="V559" s="1" t="s">
        <v>6667</v>
      </c>
      <c r="Y559" s="1" t="s">
        <v>394</v>
      </c>
      <c r="Z559" s="1" t="s">
        <v>7672</v>
      </c>
      <c r="AC559" s="1">
        <v>48</v>
      </c>
      <c r="AD559" s="1" t="s">
        <v>351</v>
      </c>
      <c r="AE559" s="1" t="s">
        <v>7146</v>
      </c>
      <c r="AJ559" s="1" t="s">
        <v>17</v>
      </c>
      <c r="AK559" s="1" t="s">
        <v>8918</v>
      </c>
      <c r="AL559" s="1" t="s">
        <v>41</v>
      </c>
      <c r="AM559" s="1" t="s">
        <v>11911</v>
      </c>
      <c r="AN559" s="1" t="s">
        <v>159</v>
      </c>
      <c r="AO559" s="1" t="s">
        <v>8879</v>
      </c>
      <c r="AR559" s="1" t="s">
        <v>1556</v>
      </c>
      <c r="AS559" s="1" t="s">
        <v>9197</v>
      </c>
      <c r="AT559" s="1" t="s">
        <v>121</v>
      </c>
      <c r="AU559" s="1" t="s">
        <v>6667</v>
      </c>
      <c r="AV559" s="1" t="s">
        <v>1557</v>
      </c>
      <c r="AW559" s="1" t="s">
        <v>9517</v>
      </c>
      <c r="BB559" s="1" t="s">
        <v>171</v>
      </c>
      <c r="BC559" s="1" t="s">
        <v>6676</v>
      </c>
      <c r="BD559" s="1" t="s">
        <v>1558</v>
      </c>
      <c r="BE559" s="1" t="s">
        <v>9966</v>
      </c>
      <c r="BI559" s="1" t="s">
        <v>164</v>
      </c>
      <c r="BJ559" s="1" t="s">
        <v>10510</v>
      </c>
      <c r="BM559" s="1" t="s">
        <v>164</v>
      </c>
      <c r="BN559" s="1" t="s">
        <v>10510</v>
      </c>
      <c r="BO559" s="1" t="s">
        <v>1362</v>
      </c>
      <c r="BP559" s="1" t="s">
        <v>9991</v>
      </c>
      <c r="BQ559" s="1" t="s">
        <v>1559</v>
      </c>
      <c r="BR559" s="1" t="s">
        <v>11164</v>
      </c>
      <c r="BS559" s="1" t="s">
        <v>402</v>
      </c>
      <c r="BT559" s="1" t="s">
        <v>8995</v>
      </c>
      <c r="BU559" s="1" t="s">
        <v>174</v>
      </c>
    </row>
    <row r="560" spans="1:73" ht="13.5" customHeight="1">
      <c r="A560" s="2" t="str">
        <f t="shared" si="16"/>
        <v>1687_각북면_333</v>
      </c>
      <c r="B560" s="1">
        <v>1687</v>
      </c>
      <c r="C560" s="1" t="s">
        <v>11423</v>
      </c>
      <c r="D560" s="1" t="s">
        <v>11426</v>
      </c>
      <c r="E560" s="1">
        <v>559</v>
      </c>
      <c r="F560" s="1">
        <v>3</v>
      </c>
      <c r="G560" s="1" t="s">
        <v>11428</v>
      </c>
      <c r="H560" s="1" t="s">
        <v>11440</v>
      </c>
      <c r="I560" s="1">
        <v>7</v>
      </c>
      <c r="L560" s="1">
        <v>6</v>
      </c>
      <c r="M560" s="1" t="s">
        <v>394</v>
      </c>
      <c r="N560" s="1" t="s">
        <v>7672</v>
      </c>
      <c r="S560" s="1" t="s">
        <v>49</v>
      </c>
      <c r="T560" s="1" t="s">
        <v>4842</v>
      </c>
      <c r="U560" s="1" t="s">
        <v>115</v>
      </c>
      <c r="V560" s="1" t="s">
        <v>6665</v>
      </c>
      <c r="Y560" s="1" t="s">
        <v>454</v>
      </c>
      <c r="Z560" s="1" t="s">
        <v>7660</v>
      </c>
      <c r="AC560" s="1">
        <v>43</v>
      </c>
      <c r="AD560" s="1" t="s">
        <v>335</v>
      </c>
      <c r="AE560" s="1" t="s">
        <v>8779</v>
      </c>
      <c r="AJ560" s="1" t="s">
        <v>17</v>
      </c>
      <c r="AK560" s="1" t="s">
        <v>8918</v>
      </c>
      <c r="AL560" s="1" t="s">
        <v>227</v>
      </c>
      <c r="AM560" s="1" t="s">
        <v>8859</v>
      </c>
      <c r="AN560" s="1" t="s">
        <v>159</v>
      </c>
      <c r="AO560" s="1" t="s">
        <v>8879</v>
      </c>
      <c r="AP560" s="1" t="s">
        <v>119</v>
      </c>
      <c r="AQ560" s="1" t="s">
        <v>6694</v>
      </c>
      <c r="AR560" s="1" t="s">
        <v>1560</v>
      </c>
      <c r="AS560" s="1" t="s">
        <v>9098</v>
      </c>
      <c r="AT560" s="1" t="s">
        <v>121</v>
      </c>
      <c r="AU560" s="1" t="s">
        <v>6667</v>
      </c>
      <c r="AV560" s="1" t="s">
        <v>13572</v>
      </c>
      <c r="AW560" s="1" t="s">
        <v>9299</v>
      </c>
      <c r="BB560" s="1" t="s">
        <v>171</v>
      </c>
      <c r="BC560" s="1" t="s">
        <v>6676</v>
      </c>
      <c r="BD560" s="1" t="s">
        <v>1561</v>
      </c>
      <c r="BE560" s="1" t="s">
        <v>7979</v>
      </c>
      <c r="BI560" s="1" t="s">
        <v>164</v>
      </c>
      <c r="BJ560" s="1" t="s">
        <v>10510</v>
      </c>
      <c r="BM560" s="1" t="s">
        <v>164</v>
      </c>
      <c r="BN560" s="1" t="s">
        <v>10510</v>
      </c>
      <c r="BQ560" s="1" t="s">
        <v>164</v>
      </c>
      <c r="BR560" s="1" t="s">
        <v>10510</v>
      </c>
      <c r="BU560" s="1" t="s">
        <v>1135</v>
      </c>
    </row>
    <row r="561" spans="1:73" ht="13.5" customHeight="1">
      <c r="A561" s="2" t="str">
        <f t="shared" si="16"/>
        <v>1687_각북면_333</v>
      </c>
      <c r="B561" s="1">
        <v>1687</v>
      </c>
      <c r="C561" s="1" t="s">
        <v>11423</v>
      </c>
      <c r="D561" s="1" t="s">
        <v>11426</v>
      </c>
      <c r="E561" s="1">
        <v>560</v>
      </c>
      <c r="F561" s="1">
        <v>3</v>
      </c>
      <c r="G561" s="1" t="s">
        <v>11428</v>
      </c>
      <c r="H561" s="1" t="s">
        <v>11440</v>
      </c>
      <c r="I561" s="1">
        <v>7</v>
      </c>
      <c r="L561" s="1">
        <v>6</v>
      </c>
      <c r="M561" s="1" t="s">
        <v>394</v>
      </c>
      <c r="N561" s="1" t="s">
        <v>7672</v>
      </c>
      <c r="S561" s="1" t="s">
        <v>67</v>
      </c>
      <c r="T561" s="1" t="s">
        <v>6597</v>
      </c>
      <c r="Y561" s="1" t="s">
        <v>1562</v>
      </c>
      <c r="Z561" s="1" t="s">
        <v>8567</v>
      </c>
      <c r="AC561" s="1">
        <v>18</v>
      </c>
      <c r="AD561" s="1" t="s">
        <v>773</v>
      </c>
      <c r="AE561" s="1" t="s">
        <v>8783</v>
      </c>
    </row>
    <row r="562" spans="1:73" ht="13.5" customHeight="1">
      <c r="A562" s="2" t="str">
        <f t="shared" si="16"/>
        <v>1687_각북면_333</v>
      </c>
      <c r="B562" s="1">
        <v>1687</v>
      </c>
      <c r="C562" s="1" t="s">
        <v>11423</v>
      </c>
      <c r="D562" s="1" t="s">
        <v>11426</v>
      </c>
      <c r="E562" s="1">
        <v>561</v>
      </c>
      <c r="F562" s="1">
        <v>3</v>
      </c>
      <c r="G562" s="1" t="s">
        <v>11428</v>
      </c>
      <c r="H562" s="1" t="s">
        <v>11440</v>
      </c>
      <c r="I562" s="1">
        <v>7</v>
      </c>
      <c r="L562" s="1">
        <v>6</v>
      </c>
      <c r="M562" s="1" t="s">
        <v>394</v>
      </c>
      <c r="N562" s="1" t="s">
        <v>7672</v>
      </c>
      <c r="S562" s="1" t="s">
        <v>63</v>
      </c>
      <c r="T562" s="1" t="s">
        <v>6596</v>
      </c>
      <c r="Y562" s="1" t="s">
        <v>1563</v>
      </c>
      <c r="Z562" s="1" t="s">
        <v>8502</v>
      </c>
      <c r="AC562" s="1">
        <v>12</v>
      </c>
      <c r="AD562" s="1" t="s">
        <v>135</v>
      </c>
      <c r="AE562" s="1" t="s">
        <v>8742</v>
      </c>
    </row>
    <row r="563" spans="1:73" ht="13.5" customHeight="1">
      <c r="A563" s="2" t="str">
        <f t="shared" si="16"/>
        <v>1687_각북면_333</v>
      </c>
      <c r="B563" s="1">
        <v>1687</v>
      </c>
      <c r="C563" s="1" t="s">
        <v>11423</v>
      </c>
      <c r="D563" s="1" t="s">
        <v>11426</v>
      </c>
      <c r="E563" s="1">
        <v>562</v>
      </c>
      <c r="F563" s="1">
        <v>3</v>
      </c>
      <c r="G563" s="1" t="s">
        <v>11428</v>
      </c>
      <c r="H563" s="1" t="s">
        <v>11440</v>
      </c>
      <c r="I563" s="1">
        <v>7</v>
      </c>
      <c r="L563" s="1">
        <v>7</v>
      </c>
      <c r="M563" s="1" t="s">
        <v>1564</v>
      </c>
      <c r="N563" s="1" t="s">
        <v>7107</v>
      </c>
      <c r="O563" s="1" t="s">
        <v>6</v>
      </c>
      <c r="P563" s="1" t="s">
        <v>6577</v>
      </c>
      <c r="T563" s="1" t="s">
        <v>11527</v>
      </c>
      <c r="U563" s="1" t="s">
        <v>591</v>
      </c>
      <c r="V563" s="1" t="s">
        <v>6858</v>
      </c>
      <c r="Y563" s="1" t="s">
        <v>1564</v>
      </c>
      <c r="Z563" s="1" t="s">
        <v>7107</v>
      </c>
      <c r="AC563" s="1">
        <v>33</v>
      </c>
      <c r="AD563" s="1" t="s">
        <v>353</v>
      </c>
      <c r="AE563" s="1" t="s">
        <v>8775</v>
      </c>
      <c r="AF563" s="1" t="s">
        <v>1544</v>
      </c>
      <c r="AG563" s="1" t="s">
        <v>8806</v>
      </c>
      <c r="AJ563" s="1" t="s">
        <v>17</v>
      </c>
      <c r="AK563" s="1" t="s">
        <v>8918</v>
      </c>
      <c r="AL563" s="1" t="s">
        <v>41</v>
      </c>
      <c r="AM563" s="1" t="s">
        <v>11911</v>
      </c>
      <c r="AN563" s="1" t="s">
        <v>41</v>
      </c>
      <c r="AO563" s="1" t="s">
        <v>11912</v>
      </c>
      <c r="AP563" s="1" t="s">
        <v>119</v>
      </c>
      <c r="AQ563" s="1" t="s">
        <v>6694</v>
      </c>
      <c r="AR563" s="1" t="s">
        <v>1565</v>
      </c>
      <c r="AS563" s="1" t="s">
        <v>11973</v>
      </c>
      <c r="AV563" s="1" t="s">
        <v>664</v>
      </c>
      <c r="AW563" s="1" t="s">
        <v>7504</v>
      </c>
      <c r="BB563" s="1" t="s">
        <v>171</v>
      </c>
      <c r="BC563" s="1" t="s">
        <v>6676</v>
      </c>
      <c r="BD563" s="1" t="s">
        <v>1566</v>
      </c>
      <c r="BE563" s="1" t="s">
        <v>9965</v>
      </c>
      <c r="BI563" s="1" t="s">
        <v>1567</v>
      </c>
      <c r="BJ563" s="1" t="s">
        <v>10354</v>
      </c>
      <c r="BM563" s="1" t="s">
        <v>164</v>
      </c>
      <c r="BN563" s="1" t="s">
        <v>10510</v>
      </c>
      <c r="BQ563" s="1" t="s">
        <v>1568</v>
      </c>
      <c r="BR563" s="1" t="s">
        <v>11163</v>
      </c>
      <c r="BS563" s="1" t="s">
        <v>59</v>
      </c>
      <c r="BT563" s="1" t="s">
        <v>8921</v>
      </c>
    </row>
    <row r="564" spans="1:73" ht="13.5" customHeight="1">
      <c r="A564" s="2" t="str">
        <f t="shared" si="16"/>
        <v>1687_각북면_333</v>
      </c>
      <c r="B564" s="1">
        <v>1687</v>
      </c>
      <c r="C564" s="1" t="s">
        <v>11423</v>
      </c>
      <c r="D564" s="1" t="s">
        <v>11426</v>
      </c>
      <c r="E564" s="1">
        <v>563</v>
      </c>
      <c r="F564" s="1">
        <v>3</v>
      </c>
      <c r="G564" s="1" t="s">
        <v>11428</v>
      </c>
      <c r="H564" s="1" t="s">
        <v>11440</v>
      </c>
      <c r="I564" s="1">
        <v>7</v>
      </c>
      <c r="L564" s="1">
        <v>7</v>
      </c>
      <c r="M564" s="1" t="s">
        <v>1564</v>
      </c>
      <c r="N564" s="1" t="s">
        <v>7107</v>
      </c>
      <c r="S564" s="1" t="s">
        <v>49</v>
      </c>
      <c r="T564" s="1" t="s">
        <v>4842</v>
      </c>
      <c r="U564" s="1" t="s">
        <v>50</v>
      </c>
      <c r="V564" s="1" t="s">
        <v>11472</v>
      </c>
      <c r="Y564" s="1" t="s">
        <v>1569</v>
      </c>
      <c r="Z564" s="1" t="s">
        <v>7832</v>
      </c>
      <c r="AC564" s="1">
        <v>21</v>
      </c>
      <c r="AD564" s="1" t="s">
        <v>71</v>
      </c>
      <c r="AE564" s="1" t="s">
        <v>8756</v>
      </c>
      <c r="AJ564" s="1" t="s">
        <v>17</v>
      </c>
      <c r="AK564" s="1" t="s">
        <v>8918</v>
      </c>
      <c r="AL564" s="1" t="s">
        <v>227</v>
      </c>
      <c r="AM564" s="1" t="s">
        <v>8859</v>
      </c>
      <c r="AV564" s="1" t="s">
        <v>1570</v>
      </c>
      <c r="AW564" s="1" t="s">
        <v>9732</v>
      </c>
      <c r="BI564" s="1" t="s">
        <v>1571</v>
      </c>
      <c r="BJ564" s="1" t="s">
        <v>9829</v>
      </c>
      <c r="BM564" s="1" t="s">
        <v>1572</v>
      </c>
      <c r="BN564" s="1" t="s">
        <v>10169</v>
      </c>
      <c r="BQ564" s="1" t="s">
        <v>164</v>
      </c>
      <c r="BR564" s="1" t="s">
        <v>10510</v>
      </c>
    </row>
    <row r="565" spans="1:73" ht="13.5" customHeight="1">
      <c r="A565" s="2" t="str">
        <f t="shared" si="16"/>
        <v>1687_각북면_333</v>
      </c>
      <c r="B565" s="1">
        <v>1687</v>
      </c>
      <c r="C565" s="1" t="s">
        <v>11423</v>
      </c>
      <c r="D565" s="1" t="s">
        <v>11426</v>
      </c>
      <c r="E565" s="1">
        <v>564</v>
      </c>
      <c r="F565" s="1">
        <v>3</v>
      </c>
      <c r="G565" s="1" t="s">
        <v>11428</v>
      </c>
      <c r="H565" s="1" t="s">
        <v>11440</v>
      </c>
      <c r="I565" s="1">
        <v>7</v>
      </c>
      <c r="L565" s="1">
        <v>7</v>
      </c>
      <c r="M565" s="1" t="s">
        <v>1564</v>
      </c>
      <c r="N565" s="1" t="s">
        <v>7107</v>
      </c>
      <c r="S565" s="1" t="s">
        <v>134</v>
      </c>
      <c r="T565" s="1" t="s">
        <v>6598</v>
      </c>
      <c r="Y565" s="1" t="s">
        <v>13564</v>
      </c>
      <c r="Z565" s="1" t="s">
        <v>11813</v>
      </c>
      <c r="AC565" s="1">
        <v>1</v>
      </c>
      <c r="AD565" s="1" t="s">
        <v>274</v>
      </c>
      <c r="AE565" s="1" t="s">
        <v>8770</v>
      </c>
    </row>
    <row r="566" spans="1:73" ht="13.5" customHeight="1">
      <c r="A566" s="2" t="str">
        <f t="shared" si="16"/>
        <v>1687_각북면_333</v>
      </c>
      <c r="B566" s="1">
        <v>1687</v>
      </c>
      <c r="C566" s="1" t="s">
        <v>11423</v>
      </c>
      <c r="D566" s="1" t="s">
        <v>11426</v>
      </c>
      <c r="E566" s="1">
        <v>565</v>
      </c>
      <c r="F566" s="1">
        <v>4</v>
      </c>
      <c r="G566" s="1" t="s">
        <v>11431</v>
      </c>
      <c r="H566" s="1" t="s">
        <v>11443</v>
      </c>
      <c r="I566" s="1">
        <v>1</v>
      </c>
      <c r="J566" s="1" t="s">
        <v>1573</v>
      </c>
      <c r="K566" s="1" t="s">
        <v>11513</v>
      </c>
      <c r="L566" s="1">
        <v>1</v>
      </c>
      <c r="M566" s="1" t="s">
        <v>1574</v>
      </c>
      <c r="N566" s="1" t="s">
        <v>8566</v>
      </c>
      <c r="T566" s="1" t="s">
        <v>11527</v>
      </c>
      <c r="U566" s="1" t="s">
        <v>761</v>
      </c>
      <c r="V566" s="1" t="s">
        <v>6938</v>
      </c>
      <c r="Y566" s="1" t="s">
        <v>1574</v>
      </c>
      <c r="Z566" s="1" t="s">
        <v>8566</v>
      </c>
      <c r="AC566" s="1">
        <v>37</v>
      </c>
      <c r="AD566" s="1" t="s">
        <v>215</v>
      </c>
      <c r="AE566" s="1" t="s">
        <v>8786</v>
      </c>
      <c r="AJ566" s="1" t="s">
        <v>17</v>
      </c>
      <c r="AK566" s="1" t="s">
        <v>8918</v>
      </c>
      <c r="AL566" s="1" t="s">
        <v>467</v>
      </c>
      <c r="AM566" s="1" t="s">
        <v>8969</v>
      </c>
      <c r="AT566" s="1" t="s">
        <v>1332</v>
      </c>
      <c r="AU566" s="1" t="s">
        <v>6803</v>
      </c>
      <c r="AV566" s="1" t="s">
        <v>471</v>
      </c>
      <c r="AW566" s="1" t="s">
        <v>9730</v>
      </c>
      <c r="BG566" s="1" t="s">
        <v>320</v>
      </c>
      <c r="BH566" s="1" t="s">
        <v>6758</v>
      </c>
      <c r="BI566" s="1" t="s">
        <v>1575</v>
      </c>
      <c r="BJ566" s="1" t="s">
        <v>10353</v>
      </c>
      <c r="BK566" s="1" t="s">
        <v>44</v>
      </c>
      <c r="BL566" s="1" t="s">
        <v>6728</v>
      </c>
      <c r="BM566" s="1" t="s">
        <v>1576</v>
      </c>
      <c r="BN566" s="1" t="s">
        <v>10713</v>
      </c>
      <c r="BO566" s="1" t="s">
        <v>44</v>
      </c>
      <c r="BP566" s="1" t="s">
        <v>6728</v>
      </c>
      <c r="BQ566" s="1" t="s">
        <v>1577</v>
      </c>
      <c r="BR566" s="1" t="s">
        <v>12410</v>
      </c>
      <c r="BS566" s="1" t="s">
        <v>158</v>
      </c>
      <c r="BT566" s="1" t="s">
        <v>8931</v>
      </c>
      <c r="BU566" s="1" t="s">
        <v>1578</v>
      </c>
    </row>
    <row r="567" spans="1:73" ht="13.5" customHeight="1">
      <c r="A567" s="2" t="str">
        <f t="shared" si="16"/>
        <v>1687_각북면_333</v>
      </c>
      <c r="B567" s="1">
        <v>1687</v>
      </c>
      <c r="C567" s="1" t="s">
        <v>11423</v>
      </c>
      <c r="D567" s="1" t="s">
        <v>11426</v>
      </c>
      <c r="E567" s="1">
        <v>566</v>
      </c>
      <c r="F567" s="1">
        <v>4</v>
      </c>
      <c r="G567" s="1" t="s">
        <v>11430</v>
      </c>
      <c r="H567" s="1" t="s">
        <v>11442</v>
      </c>
      <c r="I567" s="1">
        <v>1</v>
      </c>
      <c r="L567" s="1">
        <v>1</v>
      </c>
      <c r="M567" s="1" t="s">
        <v>1574</v>
      </c>
      <c r="N567" s="1" t="s">
        <v>8566</v>
      </c>
      <c r="S567" s="1" t="s">
        <v>49</v>
      </c>
      <c r="T567" s="1" t="s">
        <v>4842</v>
      </c>
      <c r="W567" s="1" t="s">
        <v>167</v>
      </c>
      <c r="X567" s="1" t="s">
        <v>8644</v>
      </c>
      <c r="Y567" s="1" t="s">
        <v>140</v>
      </c>
      <c r="Z567" s="1" t="s">
        <v>7100</v>
      </c>
      <c r="AC567" s="1" t="s">
        <v>442</v>
      </c>
      <c r="AD567" s="1" t="s">
        <v>11300</v>
      </c>
      <c r="AE567" s="1" t="s">
        <v>11558</v>
      </c>
      <c r="AJ567" s="1" t="s">
        <v>17</v>
      </c>
      <c r="AK567" s="1" t="s">
        <v>8918</v>
      </c>
      <c r="AL567" s="1" t="s">
        <v>158</v>
      </c>
      <c r="AM567" s="1" t="s">
        <v>8931</v>
      </c>
      <c r="AT567" s="1" t="s">
        <v>144</v>
      </c>
      <c r="AU567" s="1" t="s">
        <v>6759</v>
      </c>
      <c r="AV567" s="1" t="s">
        <v>1579</v>
      </c>
      <c r="AW567" s="1" t="s">
        <v>7002</v>
      </c>
      <c r="BG567" s="1" t="s">
        <v>44</v>
      </c>
      <c r="BH567" s="1" t="s">
        <v>6728</v>
      </c>
      <c r="BI567" s="1" t="s">
        <v>1182</v>
      </c>
      <c r="BJ567" s="1" t="s">
        <v>9759</v>
      </c>
      <c r="BK567" s="1" t="s">
        <v>112</v>
      </c>
      <c r="BL567" s="1" t="s">
        <v>6734</v>
      </c>
      <c r="BM567" s="1" t="s">
        <v>1580</v>
      </c>
      <c r="BN567" s="1" t="s">
        <v>9578</v>
      </c>
      <c r="BO567" s="1" t="s">
        <v>44</v>
      </c>
      <c r="BP567" s="1" t="s">
        <v>6728</v>
      </c>
      <c r="BQ567" s="1" t="s">
        <v>1581</v>
      </c>
      <c r="BR567" s="1" t="s">
        <v>11162</v>
      </c>
      <c r="BS567" s="1" t="s">
        <v>1582</v>
      </c>
      <c r="BT567" s="1" t="s">
        <v>8948</v>
      </c>
    </row>
    <row r="568" spans="1:73" ht="13.5" customHeight="1">
      <c r="A568" s="2" t="str">
        <f t="shared" si="16"/>
        <v>1687_각북면_333</v>
      </c>
      <c r="B568" s="1">
        <v>1687</v>
      </c>
      <c r="C568" s="1" t="s">
        <v>11423</v>
      </c>
      <c r="D568" s="1" t="s">
        <v>11426</v>
      </c>
      <c r="E568" s="1">
        <v>567</v>
      </c>
      <c r="F568" s="1">
        <v>4</v>
      </c>
      <c r="G568" s="1" t="s">
        <v>11430</v>
      </c>
      <c r="H568" s="1" t="s">
        <v>11442</v>
      </c>
      <c r="I568" s="1">
        <v>1</v>
      </c>
      <c r="L568" s="1">
        <v>1</v>
      </c>
      <c r="M568" s="1" t="s">
        <v>1574</v>
      </c>
      <c r="N568" s="1" t="s">
        <v>8566</v>
      </c>
      <c r="S568" s="1" t="s">
        <v>261</v>
      </c>
      <c r="T568" s="1" t="s">
        <v>6605</v>
      </c>
      <c r="W568" s="1" t="s">
        <v>38</v>
      </c>
      <c r="X568" s="1" t="s">
        <v>11733</v>
      </c>
      <c r="Y568" s="1" t="s">
        <v>140</v>
      </c>
      <c r="Z568" s="1" t="s">
        <v>7100</v>
      </c>
      <c r="AC568" s="1">
        <v>71</v>
      </c>
      <c r="AD568" s="1" t="s">
        <v>71</v>
      </c>
      <c r="AE568" s="1" t="s">
        <v>8756</v>
      </c>
      <c r="AJ568" s="1" t="s">
        <v>17</v>
      </c>
      <c r="AK568" s="1" t="s">
        <v>8918</v>
      </c>
      <c r="AL568" s="1" t="s">
        <v>158</v>
      </c>
      <c r="AM568" s="1" t="s">
        <v>8931</v>
      </c>
    </row>
    <row r="569" spans="1:73" ht="13.5" customHeight="1">
      <c r="A569" s="2" t="str">
        <f t="shared" si="16"/>
        <v>1687_각북면_333</v>
      </c>
      <c r="B569" s="1">
        <v>1687</v>
      </c>
      <c r="C569" s="1" t="s">
        <v>11423</v>
      </c>
      <c r="D569" s="1" t="s">
        <v>11426</v>
      </c>
      <c r="E569" s="1">
        <v>568</v>
      </c>
      <c r="F569" s="1">
        <v>4</v>
      </c>
      <c r="G569" s="1" t="s">
        <v>11430</v>
      </c>
      <c r="H569" s="1" t="s">
        <v>11442</v>
      </c>
      <c r="I569" s="1">
        <v>1</v>
      </c>
      <c r="L569" s="1">
        <v>1</v>
      </c>
      <c r="M569" s="1" t="s">
        <v>1574</v>
      </c>
      <c r="N569" s="1" t="s">
        <v>8566</v>
      </c>
      <c r="S569" s="1" t="s">
        <v>72</v>
      </c>
      <c r="T569" s="1" t="s">
        <v>6595</v>
      </c>
      <c r="U569" s="1" t="s">
        <v>1583</v>
      </c>
      <c r="V569" s="1" t="s">
        <v>6919</v>
      </c>
      <c r="Y569" s="1" t="s">
        <v>1584</v>
      </c>
      <c r="Z569" s="1" t="s">
        <v>8565</v>
      </c>
      <c r="AC569" s="1">
        <v>14</v>
      </c>
      <c r="AD569" s="1" t="s">
        <v>248</v>
      </c>
      <c r="AE569" s="1" t="s">
        <v>8745</v>
      </c>
    </row>
    <row r="570" spans="1:73" ht="13.5" customHeight="1">
      <c r="A570" s="2" t="str">
        <f t="shared" si="16"/>
        <v>1687_각북면_333</v>
      </c>
      <c r="B570" s="1">
        <v>1687</v>
      </c>
      <c r="C570" s="1" t="s">
        <v>11423</v>
      </c>
      <c r="D570" s="1" t="s">
        <v>11426</v>
      </c>
      <c r="E570" s="1">
        <v>569</v>
      </c>
      <c r="F570" s="1">
        <v>4</v>
      </c>
      <c r="G570" s="1" t="s">
        <v>11430</v>
      </c>
      <c r="H570" s="1" t="s">
        <v>11442</v>
      </c>
      <c r="I570" s="1">
        <v>1</v>
      </c>
      <c r="L570" s="1">
        <v>1</v>
      </c>
      <c r="M570" s="1" t="s">
        <v>1574</v>
      </c>
      <c r="N570" s="1" t="s">
        <v>8566</v>
      </c>
      <c r="S570" s="1" t="s">
        <v>329</v>
      </c>
      <c r="T570" s="1" t="s">
        <v>6594</v>
      </c>
      <c r="W570" s="1" t="s">
        <v>1585</v>
      </c>
      <c r="X570" s="1" t="s">
        <v>6606</v>
      </c>
      <c r="Y570" s="1" t="s">
        <v>140</v>
      </c>
      <c r="Z570" s="1" t="s">
        <v>7100</v>
      </c>
      <c r="AC570" s="1">
        <v>23</v>
      </c>
      <c r="AD570" s="1" t="s">
        <v>251</v>
      </c>
      <c r="AE570" s="1" t="s">
        <v>8777</v>
      </c>
      <c r="AF570" s="1" t="s">
        <v>156</v>
      </c>
      <c r="AG570" s="1" t="s">
        <v>8798</v>
      </c>
      <c r="AJ570" s="1" t="s">
        <v>17</v>
      </c>
      <c r="AK570" s="1" t="s">
        <v>8918</v>
      </c>
      <c r="AL570" s="1" t="s">
        <v>59</v>
      </c>
      <c r="AM570" s="1" t="s">
        <v>8921</v>
      </c>
    </row>
    <row r="571" spans="1:73" ht="13.5" customHeight="1">
      <c r="A571" s="2" t="str">
        <f t="shared" si="16"/>
        <v>1687_각북면_333</v>
      </c>
      <c r="B571" s="1">
        <v>1687</v>
      </c>
      <c r="C571" s="1" t="s">
        <v>11423</v>
      </c>
      <c r="D571" s="1" t="s">
        <v>11426</v>
      </c>
      <c r="E571" s="1">
        <v>570</v>
      </c>
      <c r="F571" s="1">
        <v>4</v>
      </c>
      <c r="G571" s="1" t="s">
        <v>11430</v>
      </c>
      <c r="H571" s="1" t="s">
        <v>11442</v>
      </c>
      <c r="I571" s="1">
        <v>1</v>
      </c>
      <c r="L571" s="1">
        <v>1</v>
      </c>
      <c r="M571" s="1" t="s">
        <v>1574</v>
      </c>
      <c r="N571" s="1" t="s">
        <v>8566</v>
      </c>
      <c r="S571" s="1" t="s">
        <v>63</v>
      </c>
      <c r="T571" s="1" t="s">
        <v>6596</v>
      </c>
      <c r="Y571" s="1" t="s">
        <v>1010</v>
      </c>
      <c r="Z571" s="1" t="s">
        <v>7102</v>
      </c>
      <c r="AC571" s="1">
        <v>5</v>
      </c>
      <c r="AD571" s="1" t="s">
        <v>76</v>
      </c>
      <c r="AE571" s="1" t="s">
        <v>8744</v>
      </c>
    </row>
    <row r="572" spans="1:73" ht="13.5" customHeight="1">
      <c r="A572" s="2" t="str">
        <f t="shared" si="16"/>
        <v>1687_각북면_333</v>
      </c>
      <c r="B572" s="1">
        <v>1687</v>
      </c>
      <c r="C572" s="1" t="s">
        <v>11423</v>
      </c>
      <c r="D572" s="1" t="s">
        <v>11426</v>
      </c>
      <c r="E572" s="1">
        <v>571</v>
      </c>
      <c r="F572" s="1">
        <v>4</v>
      </c>
      <c r="G572" s="1" t="s">
        <v>11430</v>
      </c>
      <c r="H572" s="1" t="s">
        <v>11442</v>
      </c>
      <c r="I572" s="1">
        <v>1</v>
      </c>
      <c r="L572" s="1">
        <v>1</v>
      </c>
      <c r="M572" s="1" t="s">
        <v>1574</v>
      </c>
      <c r="N572" s="1" t="s">
        <v>8566</v>
      </c>
      <c r="T572" s="1" t="s">
        <v>11563</v>
      </c>
      <c r="U572" s="1" t="s">
        <v>1586</v>
      </c>
      <c r="V572" s="1" t="s">
        <v>6937</v>
      </c>
      <c r="Y572" s="1" t="s">
        <v>1587</v>
      </c>
      <c r="Z572" s="1" t="s">
        <v>8564</v>
      </c>
      <c r="AC572" s="1">
        <v>30</v>
      </c>
      <c r="AD572" s="1" t="s">
        <v>606</v>
      </c>
      <c r="AE572" s="1" t="s">
        <v>7034</v>
      </c>
      <c r="AF572" s="1" t="s">
        <v>156</v>
      </c>
      <c r="AG572" s="1" t="s">
        <v>8798</v>
      </c>
      <c r="AT572" s="1" t="s">
        <v>121</v>
      </c>
      <c r="AU572" s="1" t="s">
        <v>6667</v>
      </c>
      <c r="AV572" s="1" t="s">
        <v>482</v>
      </c>
      <c r="AW572" s="1" t="s">
        <v>7097</v>
      </c>
      <c r="BB572" s="1" t="s">
        <v>115</v>
      </c>
      <c r="BC572" s="1" t="s">
        <v>6665</v>
      </c>
      <c r="BD572" s="1" t="s">
        <v>6373</v>
      </c>
      <c r="BE572" s="1" t="s">
        <v>9964</v>
      </c>
    </row>
    <row r="573" spans="1:73" ht="13.5" customHeight="1">
      <c r="A573" s="2" t="str">
        <f t="shared" si="16"/>
        <v>1687_각북면_333</v>
      </c>
      <c r="B573" s="1">
        <v>1687</v>
      </c>
      <c r="C573" s="1" t="s">
        <v>11423</v>
      </c>
      <c r="D573" s="1" t="s">
        <v>11426</v>
      </c>
      <c r="E573" s="1">
        <v>572</v>
      </c>
      <c r="F573" s="1">
        <v>4</v>
      </c>
      <c r="G573" s="1" t="s">
        <v>11430</v>
      </c>
      <c r="H573" s="1" t="s">
        <v>11442</v>
      </c>
      <c r="I573" s="1">
        <v>1</v>
      </c>
      <c r="L573" s="1">
        <v>2</v>
      </c>
      <c r="M573" s="1" t="s">
        <v>2635</v>
      </c>
      <c r="N573" s="1" t="s">
        <v>12450</v>
      </c>
      <c r="T573" s="1" t="s">
        <v>11527</v>
      </c>
      <c r="U573" s="1" t="s">
        <v>1588</v>
      </c>
      <c r="V573" s="1" t="s">
        <v>11502</v>
      </c>
      <c r="W573" s="1" t="s">
        <v>38</v>
      </c>
      <c r="X573" s="1" t="s">
        <v>11733</v>
      </c>
      <c r="Y573" s="1" t="s">
        <v>1589</v>
      </c>
      <c r="Z573" s="1" t="s">
        <v>7356</v>
      </c>
      <c r="AC573" s="1">
        <v>69</v>
      </c>
      <c r="AD573" s="1" t="s">
        <v>253</v>
      </c>
      <c r="AE573" s="1" t="s">
        <v>8793</v>
      </c>
      <c r="AJ573" s="1" t="s">
        <v>17</v>
      </c>
      <c r="AK573" s="1" t="s">
        <v>8918</v>
      </c>
      <c r="AL573" s="1" t="s">
        <v>41</v>
      </c>
      <c r="AM573" s="1" t="s">
        <v>11911</v>
      </c>
      <c r="AT573" s="1" t="s">
        <v>144</v>
      </c>
      <c r="AU573" s="1" t="s">
        <v>6759</v>
      </c>
      <c r="AV573" s="1" t="s">
        <v>1590</v>
      </c>
      <c r="AW573" s="1" t="s">
        <v>9308</v>
      </c>
      <c r="BG573" s="1" t="s">
        <v>47</v>
      </c>
      <c r="BH573" s="1" t="s">
        <v>9039</v>
      </c>
      <c r="BI573" s="1" t="s">
        <v>1591</v>
      </c>
      <c r="BJ573" s="1" t="s">
        <v>10352</v>
      </c>
      <c r="BK573" s="1" t="s">
        <v>47</v>
      </c>
      <c r="BL573" s="1" t="s">
        <v>9039</v>
      </c>
      <c r="BM573" s="1" t="s">
        <v>1592</v>
      </c>
      <c r="BN573" s="1" t="s">
        <v>10698</v>
      </c>
      <c r="BO573" s="1" t="s">
        <v>44</v>
      </c>
      <c r="BP573" s="1" t="s">
        <v>6728</v>
      </c>
      <c r="BQ573" s="1" t="s">
        <v>1593</v>
      </c>
      <c r="BR573" s="1" t="s">
        <v>11144</v>
      </c>
      <c r="BS573" s="1" t="s">
        <v>1594</v>
      </c>
      <c r="BT573" s="1" t="s">
        <v>8967</v>
      </c>
    </row>
    <row r="574" spans="1:73" ht="13.5" customHeight="1">
      <c r="A574" s="2" t="str">
        <f t="shared" si="16"/>
        <v>1687_각북면_333</v>
      </c>
      <c r="B574" s="1">
        <v>1687</v>
      </c>
      <c r="C574" s="1" t="s">
        <v>11423</v>
      </c>
      <c r="D574" s="1" t="s">
        <v>11426</v>
      </c>
      <c r="E574" s="1">
        <v>573</v>
      </c>
      <c r="F574" s="1">
        <v>4</v>
      </c>
      <c r="G574" s="1" t="s">
        <v>11430</v>
      </c>
      <c r="H574" s="1" t="s">
        <v>11442</v>
      </c>
      <c r="I574" s="1">
        <v>1</v>
      </c>
      <c r="L574" s="1">
        <v>2</v>
      </c>
      <c r="M574" s="1" t="s">
        <v>2635</v>
      </c>
      <c r="N574" s="1" t="s">
        <v>12450</v>
      </c>
      <c r="S574" s="1" t="s">
        <v>49</v>
      </c>
      <c r="T574" s="1" t="s">
        <v>4842</v>
      </c>
      <c r="W574" s="1" t="s">
        <v>152</v>
      </c>
      <c r="X574" s="1" t="s">
        <v>6978</v>
      </c>
      <c r="Y574" s="1" t="s">
        <v>140</v>
      </c>
      <c r="Z574" s="1" t="s">
        <v>7100</v>
      </c>
      <c r="AC574" s="1">
        <v>52</v>
      </c>
      <c r="AD574" s="1" t="s">
        <v>230</v>
      </c>
      <c r="AE574" s="1" t="s">
        <v>8790</v>
      </c>
      <c r="AJ574" s="1" t="s">
        <v>17</v>
      </c>
      <c r="AK574" s="1" t="s">
        <v>8918</v>
      </c>
      <c r="AL574" s="1" t="s">
        <v>227</v>
      </c>
      <c r="AM574" s="1" t="s">
        <v>8859</v>
      </c>
      <c r="AT574" s="1" t="s">
        <v>761</v>
      </c>
      <c r="AU574" s="1" t="s">
        <v>6938</v>
      </c>
      <c r="AV574" s="1" t="s">
        <v>762</v>
      </c>
      <c r="AW574" s="1" t="s">
        <v>9731</v>
      </c>
      <c r="BG574" s="1" t="s">
        <v>1595</v>
      </c>
      <c r="BH574" s="1" t="s">
        <v>10034</v>
      </c>
      <c r="BI574" s="1" t="s">
        <v>764</v>
      </c>
      <c r="BJ574" s="1" t="s">
        <v>10351</v>
      </c>
      <c r="BK574" s="1" t="s">
        <v>47</v>
      </c>
      <c r="BL574" s="1" t="s">
        <v>9039</v>
      </c>
      <c r="BM574" s="1" t="s">
        <v>1596</v>
      </c>
      <c r="BN574" s="1" t="s">
        <v>10714</v>
      </c>
      <c r="BO574" s="1" t="s">
        <v>82</v>
      </c>
      <c r="BP574" s="1" t="s">
        <v>9231</v>
      </c>
      <c r="BQ574" s="1" t="s">
        <v>1597</v>
      </c>
      <c r="BR574" s="1" t="s">
        <v>11161</v>
      </c>
      <c r="BS574" s="1" t="s">
        <v>544</v>
      </c>
      <c r="BT574" s="1" t="s">
        <v>11026</v>
      </c>
    </row>
    <row r="575" spans="1:73" ht="13.5" customHeight="1">
      <c r="A575" s="2" t="str">
        <f t="shared" si="16"/>
        <v>1687_각북면_333</v>
      </c>
      <c r="B575" s="1">
        <v>1687</v>
      </c>
      <c r="C575" s="1" t="s">
        <v>11423</v>
      </c>
      <c r="D575" s="1" t="s">
        <v>11426</v>
      </c>
      <c r="E575" s="1">
        <v>574</v>
      </c>
      <c r="F575" s="1">
        <v>4</v>
      </c>
      <c r="G575" s="1" t="s">
        <v>11430</v>
      </c>
      <c r="H575" s="1" t="s">
        <v>11442</v>
      </c>
      <c r="I575" s="1">
        <v>1</v>
      </c>
      <c r="L575" s="1">
        <v>2</v>
      </c>
      <c r="M575" s="1" t="s">
        <v>2635</v>
      </c>
      <c r="N575" s="1" t="s">
        <v>12450</v>
      </c>
      <c r="S575" s="1" t="s">
        <v>261</v>
      </c>
      <c r="T575" s="1" t="s">
        <v>6605</v>
      </c>
      <c r="W575" s="1" t="s">
        <v>365</v>
      </c>
      <c r="X575" s="1" t="s">
        <v>6999</v>
      </c>
      <c r="Y575" s="1" t="s">
        <v>140</v>
      </c>
      <c r="Z575" s="1" t="s">
        <v>7100</v>
      </c>
      <c r="AC575" s="1">
        <v>85</v>
      </c>
      <c r="AD575" s="1" t="s">
        <v>529</v>
      </c>
      <c r="AE575" s="1" t="s">
        <v>8769</v>
      </c>
    </row>
    <row r="576" spans="1:73" ht="13.5" customHeight="1">
      <c r="A576" s="2" t="str">
        <f t="shared" si="16"/>
        <v>1687_각북면_333</v>
      </c>
      <c r="B576" s="1">
        <v>1687</v>
      </c>
      <c r="C576" s="1" t="s">
        <v>11423</v>
      </c>
      <c r="D576" s="1" t="s">
        <v>11426</v>
      </c>
      <c r="E576" s="1">
        <v>575</v>
      </c>
      <c r="F576" s="1">
        <v>4</v>
      </c>
      <c r="G576" s="1" t="s">
        <v>11430</v>
      </c>
      <c r="H576" s="1" t="s">
        <v>11442</v>
      </c>
      <c r="I576" s="1">
        <v>1</v>
      </c>
      <c r="L576" s="1">
        <v>2</v>
      </c>
      <c r="M576" s="1" t="s">
        <v>2635</v>
      </c>
      <c r="N576" s="1" t="s">
        <v>12450</v>
      </c>
      <c r="S576" s="1" t="s">
        <v>72</v>
      </c>
      <c r="T576" s="1" t="s">
        <v>6595</v>
      </c>
      <c r="U576" s="1" t="s">
        <v>1598</v>
      </c>
      <c r="V576" s="1" t="s">
        <v>6936</v>
      </c>
      <c r="Y576" s="1" t="s">
        <v>1599</v>
      </c>
      <c r="Z576" s="1" t="s">
        <v>7336</v>
      </c>
      <c r="AC576" s="1">
        <v>24</v>
      </c>
      <c r="AD576" s="1" t="s">
        <v>297</v>
      </c>
      <c r="AE576" s="1" t="s">
        <v>8761</v>
      </c>
    </row>
    <row r="577" spans="1:72" ht="13.5" customHeight="1">
      <c r="A577" s="2" t="str">
        <f t="shared" si="16"/>
        <v>1687_각북면_333</v>
      </c>
      <c r="B577" s="1">
        <v>1687</v>
      </c>
      <c r="C577" s="1" t="s">
        <v>11423</v>
      </c>
      <c r="D577" s="1" t="s">
        <v>11426</v>
      </c>
      <c r="E577" s="1">
        <v>576</v>
      </c>
      <c r="F577" s="1">
        <v>4</v>
      </c>
      <c r="G577" s="1" t="s">
        <v>11430</v>
      </c>
      <c r="H577" s="1" t="s">
        <v>11442</v>
      </c>
      <c r="I577" s="1">
        <v>1</v>
      </c>
      <c r="L577" s="1">
        <v>2</v>
      </c>
      <c r="M577" s="1" t="s">
        <v>2635</v>
      </c>
      <c r="N577" s="1" t="s">
        <v>12450</v>
      </c>
      <c r="S577" s="1" t="s">
        <v>329</v>
      </c>
      <c r="T577" s="1" t="s">
        <v>6594</v>
      </c>
      <c r="W577" s="1" t="s">
        <v>719</v>
      </c>
      <c r="X577" s="1" t="s">
        <v>6982</v>
      </c>
      <c r="Y577" s="1" t="s">
        <v>140</v>
      </c>
      <c r="Z577" s="1" t="s">
        <v>7100</v>
      </c>
      <c r="AC577" s="1">
        <v>27</v>
      </c>
      <c r="AD577" s="1" t="s">
        <v>379</v>
      </c>
      <c r="AE577" s="1" t="s">
        <v>8768</v>
      </c>
      <c r="AJ577" s="1" t="s">
        <v>17</v>
      </c>
      <c r="AK577" s="1" t="s">
        <v>8918</v>
      </c>
      <c r="AL577" s="1" t="s">
        <v>721</v>
      </c>
      <c r="AM577" s="1" t="s">
        <v>8933</v>
      </c>
    </row>
    <row r="578" spans="1:72" ht="13.5" customHeight="1">
      <c r="A578" s="2" t="str">
        <f t="shared" si="16"/>
        <v>1687_각북면_333</v>
      </c>
      <c r="B578" s="1">
        <v>1687</v>
      </c>
      <c r="C578" s="1" t="s">
        <v>11423</v>
      </c>
      <c r="D578" s="1" t="s">
        <v>11426</v>
      </c>
      <c r="E578" s="1">
        <v>577</v>
      </c>
      <c r="F578" s="1">
        <v>4</v>
      </c>
      <c r="G578" s="1" t="s">
        <v>11430</v>
      </c>
      <c r="H578" s="1" t="s">
        <v>11442</v>
      </c>
      <c r="I578" s="1">
        <v>1</v>
      </c>
      <c r="L578" s="1">
        <v>2</v>
      </c>
      <c r="M578" s="1" t="s">
        <v>2635</v>
      </c>
      <c r="N578" s="1" t="s">
        <v>12450</v>
      </c>
      <c r="S578" s="1" t="s">
        <v>72</v>
      </c>
      <c r="T578" s="1" t="s">
        <v>6595</v>
      </c>
      <c r="U578" s="1" t="s">
        <v>391</v>
      </c>
      <c r="V578" s="1" t="s">
        <v>6664</v>
      </c>
      <c r="Y578" s="1" t="s">
        <v>1204</v>
      </c>
      <c r="Z578" s="1" t="s">
        <v>7781</v>
      </c>
      <c r="AC578" s="1">
        <v>11</v>
      </c>
      <c r="AD578" s="1" t="s">
        <v>71</v>
      </c>
      <c r="AE578" s="1" t="s">
        <v>8756</v>
      </c>
    </row>
    <row r="579" spans="1:72" ht="13.5" customHeight="1">
      <c r="A579" s="2" t="str">
        <f t="shared" si="16"/>
        <v>1687_각북면_333</v>
      </c>
      <c r="B579" s="1">
        <v>1687</v>
      </c>
      <c r="C579" s="1" t="s">
        <v>11423</v>
      </c>
      <c r="D579" s="1" t="s">
        <v>11426</v>
      </c>
      <c r="E579" s="1">
        <v>578</v>
      </c>
      <c r="F579" s="1">
        <v>4</v>
      </c>
      <c r="G579" s="1" t="s">
        <v>11430</v>
      </c>
      <c r="H579" s="1" t="s">
        <v>11442</v>
      </c>
      <c r="I579" s="1">
        <v>1</v>
      </c>
      <c r="L579" s="1">
        <v>2</v>
      </c>
      <c r="M579" s="1" t="s">
        <v>2635</v>
      </c>
      <c r="N579" s="1" t="s">
        <v>12450</v>
      </c>
      <c r="S579" s="1" t="s">
        <v>72</v>
      </c>
      <c r="T579" s="1" t="s">
        <v>6595</v>
      </c>
      <c r="U579" s="1" t="s">
        <v>1600</v>
      </c>
      <c r="V579" s="1" t="s">
        <v>6848</v>
      </c>
      <c r="Y579" s="1" t="s">
        <v>1601</v>
      </c>
      <c r="Z579" s="1" t="s">
        <v>8563</v>
      </c>
      <c r="AC579" s="1">
        <v>9</v>
      </c>
      <c r="AD579" s="1" t="s">
        <v>253</v>
      </c>
      <c r="AE579" s="1" t="s">
        <v>8793</v>
      </c>
      <c r="AF579" s="1" t="s">
        <v>156</v>
      </c>
      <c r="AG579" s="1" t="s">
        <v>8798</v>
      </c>
    </row>
    <row r="580" spans="1:72" ht="13.5" customHeight="1">
      <c r="A580" s="2" t="str">
        <f t="shared" si="16"/>
        <v>1687_각북면_333</v>
      </c>
      <c r="B580" s="1">
        <v>1687</v>
      </c>
      <c r="C580" s="1" t="s">
        <v>11423</v>
      </c>
      <c r="D580" s="1" t="s">
        <v>11426</v>
      </c>
      <c r="E580" s="1">
        <v>579</v>
      </c>
      <c r="F580" s="1">
        <v>4</v>
      </c>
      <c r="G580" s="1" t="s">
        <v>11430</v>
      </c>
      <c r="H580" s="1" t="s">
        <v>11442</v>
      </c>
      <c r="I580" s="1">
        <v>1</v>
      </c>
      <c r="L580" s="1">
        <v>3</v>
      </c>
      <c r="M580" s="1" t="s">
        <v>12874</v>
      </c>
      <c r="N580" s="1" t="s">
        <v>12875</v>
      </c>
      <c r="T580" s="1" t="s">
        <v>11527</v>
      </c>
      <c r="U580" s="1" t="s">
        <v>848</v>
      </c>
      <c r="V580" s="1" t="s">
        <v>6850</v>
      </c>
      <c r="W580" s="1" t="s">
        <v>466</v>
      </c>
      <c r="X580" s="1" t="s">
        <v>7012</v>
      </c>
      <c r="Y580" s="1" t="s">
        <v>1602</v>
      </c>
      <c r="Z580" s="1" t="s">
        <v>8562</v>
      </c>
      <c r="AC580" s="1">
        <v>50</v>
      </c>
      <c r="AD580" s="1" t="s">
        <v>536</v>
      </c>
      <c r="AE580" s="1" t="s">
        <v>8446</v>
      </c>
      <c r="AJ580" s="1" t="s">
        <v>17</v>
      </c>
      <c r="AK580" s="1" t="s">
        <v>8918</v>
      </c>
      <c r="AL580" s="1" t="s">
        <v>467</v>
      </c>
      <c r="AM580" s="1" t="s">
        <v>8969</v>
      </c>
      <c r="AT580" s="1" t="s">
        <v>1332</v>
      </c>
      <c r="AU580" s="1" t="s">
        <v>6803</v>
      </c>
      <c r="AV580" s="1" t="s">
        <v>471</v>
      </c>
      <c r="AW580" s="1" t="s">
        <v>9730</v>
      </c>
      <c r="BG580" s="1" t="s">
        <v>320</v>
      </c>
      <c r="BH580" s="1" t="s">
        <v>6758</v>
      </c>
      <c r="BI580" s="1" t="s">
        <v>1603</v>
      </c>
      <c r="BJ580" s="1" t="s">
        <v>7497</v>
      </c>
      <c r="BK580" s="1" t="s">
        <v>44</v>
      </c>
      <c r="BL580" s="1" t="s">
        <v>6728</v>
      </c>
      <c r="BM580" s="1" t="s">
        <v>1576</v>
      </c>
      <c r="BN580" s="1" t="s">
        <v>10713</v>
      </c>
      <c r="BO580" s="1" t="s">
        <v>44</v>
      </c>
      <c r="BP580" s="1" t="s">
        <v>6728</v>
      </c>
      <c r="BQ580" s="1" t="s">
        <v>1577</v>
      </c>
      <c r="BR580" s="1" t="s">
        <v>12410</v>
      </c>
      <c r="BS580" s="1" t="s">
        <v>158</v>
      </c>
      <c r="BT580" s="1" t="s">
        <v>8931</v>
      </c>
    </row>
    <row r="581" spans="1:72" ht="13.5" customHeight="1">
      <c r="A581" s="2" t="str">
        <f t="shared" si="16"/>
        <v>1687_각북면_333</v>
      </c>
      <c r="B581" s="1">
        <v>1687</v>
      </c>
      <c r="C581" s="1" t="s">
        <v>11423</v>
      </c>
      <c r="D581" s="1" t="s">
        <v>11426</v>
      </c>
      <c r="E581" s="1">
        <v>580</v>
      </c>
      <c r="F581" s="1">
        <v>4</v>
      </c>
      <c r="G581" s="1" t="s">
        <v>11430</v>
      </c>
      <c r="H581" s="1" t="s">
        <v>11442</v>
      </c>
      <c r="I581" s="1">
        <v>1</v>
      </c>
      <c r="L581" s="1">
        <v>3</v>
      </c>
      <c r="M581" s="1" t="s">
        <v>12874</v>
      </c>
      <c r="N581" s="1" t="s">
        <v>12875</v>
      </c>
      <c r="S581" s="1" t="s">
        <v>49</v>
      </c>
      <c r="T581" s="1" t="s">
        <v>4842</v>
      </c>
      <c r="U581" s="1" t="s">
        <v>50</v>
      </c>
      <c r="V581" s="1" t="s">
        <v>11472</v>
      </c>
      <c r="W581" s="1" t="s">
        <v>167</v>
      </c>
      <c r="X581" s="1" t="s">
        <v>8644</v>
      </c>
      <c r="Y581" s="1" t="s">
        <v>140</v>
      </c>
      <c r="Z581" s="1" t="s">
        <v>7100</v>
      </c>
      <c r="AC581" s="1">
        <v>54</v>
      </c>
      <c r="AD581" s="1" t="s">
        <v>80</v>
      </c>
      <c r="AE581" s="1" t="s">
        <v>8749</v>
      </c>
      <c r="AJ581" s="1" t="s">
        <v>17</v>
      </c>
      <c r="AK581" s="1" t="s">
        <v>8918</v>
      </c>
      <c r="AL581" s="1" t="s">
        <v>158</v>
      </c>
      <c r="AM581" s="1" t="s">
        <v>8931</v>
      </c>
      <c r="AT581" s="1" t="s">
        <v>44</v>
      </c>
      <c r="AU581" s="1" t="s">
        <v>6728</v>
      </c>
      <c r="AV581" s="1" t="s">
        <v>339</v>
      </c>
      <c r="AW581" s="1" t="s">
        <v>6610</v>
      </c>
      <c r="BG581" s="1" t="s">
        <v>42</v>
      </c>
      <c r="BH581" s="1" t="s">
        <v>6735</v>
      </c>
      <c r="BI581" s="1" t="s">
        <v>1063</v>
      </c>
      <c r="BJ581" s="1" t="s">
        <v>7486</v>
      </c>
      <c r="BK581" s="1" t="s">
        <v>44</v>
      </c>
      <c r="BL581" s="1" t="s">
        <v>6728</v>
      </c>
      <c r="BM581" s="1" t="s">
        <v>1604</v>
      </c>
      <c r="BN581" s="1" t="s">
        <v>9685</v>
      </c>
      <c r="BO581" s="1" t="s">
        <v>44</v>
      </c>
      <c r="BP581" s="1" t="s">
        <v>6728</v>
      </c>
      <c r="BQ581" s="1" t="s">
        <v>1605</v>
      </c>
      <c r="BR581" s="1" t="s">
        <v>12632</v>
      </c>
      <c r="BS581" s="1" t="s">
        <v>1001</v>
      </c>
      <c r="BT581" s="1" t="s">
        <v>8923</v>
      </c>
    </row>
    <row r="582" spans="1:72" ht="13.5" customHeight="1">
      <c r="A582" s="2" t="str">
        <f t="shared" si="16"/>
        <v>1687_각북면_333</v>
      </c>
      <c r="B582" s="1">
        <v>1687</v>
      </c>
      <c r="C582" s="1" t="s">
        <v>11423</v>
      </c>
      <c r="D582" s="1" t="s">
        <v>11426</v>
      </c>
      <c r="E582" s="1">
        <v>581</v>
      </c>
      <c r="F582" s="1">
        <v>4</v>
      </c>
      <c r="G582" s="1" t="s">
        <v>11430</v>
      </c>
      <c r="H582" s="1" t="s">
        <v>11442</v>
      </c>
      <c r="I582" s="1">
        <v>1</v>
      </c>
      <c r="L582" s="1">
        <v>3</v>
      </c>
      <c r="M582" s="1" t="s">
        <v>12874</v>
      </c>
      <c r="N582" s="1" t="s">
        <v>12875</v>
      </c>
      <c r="S582" s="1" t="s">
        <v>1606</v>
      </c>
      <c r="T582" s="1" t="s">
        <v>6654</v>
      </c>
      <c r="W582" s="1" t="s">
        <v>1607</v>
      </c>
      <c r="X582" s="1" t="s">
        <v>7000</v>
      </c>
      <c r="Y582" s="1" t="s">
        <v>140</v>
      </c>
      <c r="Z582" s="1" t="s">
        <v>7100</v>
      </c>
      <c r="AF582" s="1" t="s">
        <v>74</v>
      </c>
      <c r="AG582" s="1" t="s">
        <v>8800</v>
      </c>
    </row>
    <row r="583" spans="1:72" ht="13.5" customHeight="1">
      <c r="A583" s="2" t="str">
        <f t="shared" si="16"/>
        <v>1687_각북면_333</v>
      </c>
      <c r="B583" s="1">
        <v>1687</v>
      </c>
      <c r="C583" s="1" t="s">
        <v>11423</v>
      </c>
      <c r="D583" s="1" t="s">
        <v>11426</v>
      </c>
      <c r="E583" s="1">
        <v>582</v>
      </c>
      <c r="F583" s="1">
        <v>4</v>
      </c>
      <c r="G583" s="1" t="s">
        <v>11430</v>
      </c>
      <c r="H583" s="1" t="s">
        <v>11442</v>
      </c>
      <c r="I583" s="1">
        <v>1</v>
      </c>
      <c r="L583" s="1">
        <v>3</v>
      </c>
      <c r="M583" s="1" t="s">
        <v>12874</v>
      </c>
      <c r="N583" s="1" t="s">
        <v>12875</v>
      </c>
      <c r="S583" s="1" t="s">
        <v>67</v>
      </c>
      <c r="T583" s="1" t="s">
        <v>6597</v>
      </c>
      <c r="U583" s="1" t="s">
        <v>411</v>
      </c>
      <c r="V583" s="1" t="s">
        <v>6846</v>
      </c>
      <c r="Y583" s="1" t="s">
        <v>1608</v>
      </c>
      <c r="Z583" s="1" t="s">
        <v>8030</v>
      </c>
      <c r="AC583" s="1">
        <v>13</v>
      </c>
      <c r="AD583" s="1" t="s">
        <v>149</v>
      </c>
      <c r="AE583" s="1" t="s">
        <v>8757</v>
      </c>
    </row>
    <row r="584" spans="1:72" ht="13.5" customHeight="1">
      <c r="A584" s="2" t="str">
        <f t="shared" si="16"/>
        <v>1687_각북면_333</v>
      </c>
      <c r="B584" s="1">
        <v>1687</v>
      </c>
      <c r="C584" s="1" t="s">
        <v>11423</v>
      </c>
      <c r="D584" s="1" t="s">
        <v>11426</v>
      </c>
      <c r="E584" s="1">
        <v>583</v>
      </c>
      <c r="F584" s="1">
        <v>4</v>
      </c>
      <c r="G584" s="1" t="s">
        <v>11430</v>
      </c>
      <c r="H584" s="1" t="s">
        <v>11442</v>
      </c>
      <c r="I584" s="1">
        <v>1</v>
      </c>
      <c r="L584" s="1">
        <v>3</v>
      </c>
      <c r="M584" s="1" t="s">
        <v>12874</v>
      </c>
      <c r="N584" s="1" t="s">
        <v>12875</v>
      </c>
      <c r="S584" s="1" t="s">
        <v>63</v>
      </c>
      <c r="T584" s="1" t="s">
        <v>6596</v>
      </c>
      <c r="Y584" s="1" t="s">
        <v>1609</v>
      </c>
      <c r="Z584" s="1" t="s">
        <v>8561</v>
      </c>
      <c r="AC584" s="1">
        <v>17</v>
      </c>
      <c r="AD584" s="1" t="s">
        <v>773</v>
      </c>
      <c r="AE584" s="1" t="s">
        <v>8783</v>
      </c>
    </row>
    <row r="585" spans="1:72" ht="13.5" customHeight="1">
      <c r="A585" s="2" t="str">
        <f t="shared" si="16"/>
        <v>1687_각북면_333</v>
      </c>
      <c r="B585" s="1">
        <v>1687</v>
      </c>
      <c r="C585" s="1" t="s">
        <v>11423</v>
      </c>
      <c r="D585" s="1" t="s">
        <v>11426</v>
      </c>
      <c r="E585" s="1">
        <v>584</v>
      </c>
      <c r="F585" s="1">
        <v>4</v>
      </c>
      <c r="G585" s="1" t="s">
        <v>11430</v>
      </c>
      <c r="H585" s="1" t="s">
        <v>11442</v>
      </c>
      <c r="I585" s="1">
        <v>1</v>
      </c>
      <c r="L585" s="1">
        <v>3</v>
      </c>
      <c r="M585" s="1" t="s">
        <v>12874</v>
      </c>
      <c r="N585" s="1" t="s">
        <v>12875</v>
      </c>
      <c r="S585" s="1" t="s">
        <v>63</v>
      </c>
      <c r="T585" s="1" t="s">
        <v>6596</v>
      </c>
      <c r="Y585" s="1" t="s">
        <v>1610</v>
      </c>
      <c r="Z585" s="1" t="s">
        <v>8376</v>
      </c>
      <c r="AC585" s="1">
        <v>14</v>
      </c>
      <c r="AD585" s="1" t="s">
        <v>248</v>
      </c>
      <c r="AE585" s="1" t="s">
        <v>8745</v>
      </c>
    </row>
    <row r="586" spans="1:72" ht="13.5" customHeight="1">
      <c r="A586" s="2" t="str">
        <f t="shared" si="16"/>
        <v>1687_각북면_333</v>
      </c>
      <c r="B586" s="1">
        <v>1687</v>
      </c>
      <c r="C586" s="1" t="s">
        <v>11423</v>
      </c>
      <c r="D586" s="1" t="s">
        <v>11426</v>
      </c>
      <c r="E586" s="1">
        <v>585</v>
      </c>
      <c r="F586" s="1">
        <v>4</v>
      </c>
      <c r="G586" s="1" t="s">
        <v>11430</v>
      </c>
      <c r="H586" s="1" t="s">
        <v>11442</v>
      </c>
      <c r="I586" s="1">
        <v>1</v>
      </c>
      <c r="L586" s="1">
        <v>4</v>
      </c>
      <c r="M586" s="1" t="s">
        <v>12876</v>
      </c>
      <c r="N586" s="1" t="s">
        <v>12877</v>
      </c>
      <c r="T586" s="1" t="s">
        <v>11527</v>
      </c>
      <c r="U586" s="1" t="s">
        <v>1611</v>
      </c>
      <c r="V586" s="1" t="s">
        <v>11503</v>
      </c>
      <c r="W586" s="1" t="s">
        <v>38</v>
      </c>
      <c r="X586" s="1" t="s">
        <v>11733</v>
      </c>
      <c r="Y586" s="1" t="s">
        <v>1612</v>
      </c>
      <c r="Z586" s="1" t="s">
        <v>8560</v>
      </c>
      <c r="AC586" s="1">
        <v>74</v>
      </c>
      <c r="AD586" s="1" t="s">
        <v>248</v>
      </c>
      <c r="AE586" s="1" t="s">
        <v>8745</v>
      </c>
      <c r="AJ586" s="1" t="s">
        <v>17</v>
      </c>
      <c r="AK586" s="1" t="s">
        <v>8918</v>
      </c>
      <c r="AL586" s="1" t="s">
        <v>190</v>
      </c>
      <c r="AM586" s="1" t="s">
        <v>8852</v>
      </c>
      <c r="AT586" s="1" t="s">
        <v>44</v>
      </c>
      <c r="AU586" s="1" t="s">
        <v>6728</v>
      </c>
      <c r="AV586" s="1" t="s">
        <v>1613</v>
      </c>
      <c r="AW586" s="1" t="s">
        <v>9729</v>
      </c>
      <c r="BG586" s="1" t="s">
        <v>759</v>
      </c>
      <c r="BH586" s="1" t="s">
        <v>9026</v>
      </c>
      <c r="BI586" s="1" t="s">
        <v>1614</v>
      </c>
      <c r="BJ586" s="1" t="s">
        <v>10350</v>
      </c>
      <c r="BK586" s="1" t="s">
        <v>44</v>
      </c>
      <c r="BL586" s="1" t="s">
        <v>6728</v>
      </c>
      <c r="BM586" s="1" t="s">
        <v>1615</v>
      </c>
      <c r="BN586" s="1" t="s">
        <v>10475</v>
      </c>
      <c r="BO586" s="1" t="s">
        <v>144</v>
      </c>
      <c r="BP586" s="1" t="s">
        <v>6759</v>
      </c>
      <c r="BQ586" s="1" t="s">
        <v>13573</v>
      </c>
      <c r="BR586" s="1" t="s">
        <v>11160</v>
      </c>
      <c r="BS586" s="1" t="s">
        <v>53</v>
      </c>
      <c r="BT586" s="1" t="s">
        <v>8954</v>
      </c>
    </row>
    <row r="587" spans="1:72" ht="13.5" customHeight="1">
      <c r="A587" s="2" t="str">
        <f t="shared" si="16"/>
        <v>1687_각북면_333</v>
      </c>
      <c r="B587" s="1">
        <v>1687</v>
      </c>
      <c r="C587" s="1" t="s">
        <v>11423</v>
      </c>
      <c r="D587" s="1" t="s">
        <v>11426</v>
      </c>
      <c r="E587" s="1">
        <v>586</v>
      </c>
      <c r="F587" s="1">
        <v>4</v>
      </c>
      <c r="G587" s="1" t="s">
        <v>11430</v>
      </c>
      <c r="H587" s="1" t="s">
        <v>11442</v>
      </c>
      <c r="I587" s="1">
        <v>1</v>
      </c>
      <c r="L587" s="1">
        <v>4</v>
      </c>
      <c r="M587" s="1" t="s">
        <v>12876</v>
      </c>
      <c r="N587" s="1" t="s">
        <v>12877</v>
      </c>
      <c r="S587" s="1" t="s">
        <v>49</v>
      </c>
      <c r="T587" s="1" t="s">
        <v>4842</v>
      </c>
      <c r="W587" s="1" t="s">
        <v>1616</v>
      </c>
      <c r="X587" s="1" t="s">
        <v>6974</v>
      </c>
      <c r="Y587" s="1" t="s">
        <v>140</v>
      </c>
      <c r="Z587" s="1" t="s">
        <v>7100</v>
      </c>
      <c r="AC587" s="1">
        <v>65</v>
      </c>
      <c r="AD587" s="1" t="s">
        <v>76</v>
      </c>
      <c r="AE587" s="1" t="s">
        <v>8744</v>
      </c>
      <c r="AJ587" s="1" t="s">
        <v>17</v>
      </c>
      <c r="AK587" s="1" t="s">
        <v>8918</v>
      </c>
      <c r="AL587" s="1" t="s">
        <v>1617</v>
      </c>
      <c r="AM587" s="1" t="s">
        <v>8985</v>
      </c>
      <c r="AT587" s="1" t="s">
        <v>347</v>
      </c>
      <c r="AU587" s="1" t="s">
        <v>6703</v>
      </c>
      <c r="AV587" s="1" t="s">
        <v>1409</v>
      </c>
      <c r="AW587" s="1" t="s">
        <v>7892</v>
      </c>
      <c r="BG587" s="1" t="s">
        <v>1618</v>
      </c>
      <c r="BH587" s="1" t="s">
        <v>10029</v>
      </c>
      <c r="BI587" s="1" t="s">
        <v>1619</v>
      </c>
      <c r="BJ587" s="1" t="s">
        <v>10344</v>
      </c>
      <c r="BK587" s="1" t="s">
        <v>1620</v>
      </c>
      <c r="BL587" s="1" t="s">
        <v>10456</v>
      </c>
      <c r="BM587" s="1" t="s">
        <v>456</v>
      </c>
      <c r="BN587" s="1" t="s">
        <v>8699</v>
      </c>
      <c r="BO587" s="1" t="s">
        <v>144</v>
      </c>
      <c r="BP587" s="1" t="s">
        <v>6759</v>
      </c>
      <c r="BQ587" s="1" t="s">
        <v>1621</v>
      </c>
      <c r="BR587" s="1" t="s">
        <v>11151</v>
      </c>
      <c r="BS587" s="1" t="s">
        <v>911</v>
      </c>
      <c r="BT587" s="1" t="s">
        <v>8955</v>
      </c>
    </row>
    <row r="588" spans="1:72" ht="13.5" customHeight="1">
      <c r="A588" s="2" t="str">
        <f t="shared" si="16"/>
        <v>1687_각북면_333</v>
      </c>
      <c r="B588" s="1">
        <v>1687</v>
      </c>
      <c r="C588" s="1" t="s">
        <v>11423</v>
      </c>
      <c r="D588" s="1" t="s">
        <v>11426</v>
      </c>
      <c r="E588" s="1">
        <v>587</v>
      </c>
      <c r="F588" s="1">
        <v>4</v>
      </c>
      <c r="G588" s="1" t="s">
        <v>11430</v>
      </c>
      <c r="H588" s="1" t="s">
        <v>11442</v>
      </c>
      <c r="I588" s="1">
        <v>1</v>
      </c>
      <c r="L588" s="1">
        <v>4</v>
      </c>
      <c r="M588" s="1" t="s">
        <v>12876</v>
      </c>
      <c r="N588" s="1" t="s">
        <v>12877</v>
      </c>
      <c r="S588" s="1" t="s">
        <v>67</v>
      </c>
      <c r="T588" s="1" t="s">
        <v>6597</v>
      </c>
      <c r="Y588" s="1" t="s">
        <v>1622</v>
      </c>
      <c r="Z588" s="1" t="s">
        <v>8559</v>
      </c>
      <c r="AC588" s="1">
        <v>4</v>
      </c>
      <c r="AD588" s="1" t="s">
        <v>103</v>
      </c>
      <c r="AE588" s="1" t="s">
        <v>8773</v>
      </c>
      <c r="AF588" s="1" t="s">
        <v>156</v>
      </c>
      <c r="AG588" s="1" t="s">
        <v>8798</v>
      </c>
    </row>
    <row r="589" spans="1:72" ht="13.5" customHeight="1">
      <c r="A589" s="2" t="str">
        <f t="shared" si="16"/>
        <v>1687_각북면_333</v>
      </c>
      <c r="B589" s="1">
        <v>1687</v>
      </c>
      <c r="C589" s="1" t="s">
        <v>11423</v>
      </c>
      <c r="D589" s="1" t="s">
        <v>11426</v>
      </c>
      <c r="E589" s="1">
        <v>588</v>
      </c>
      <c r="F589" s="1">
        <v>4</v>
      </c>
      <c r="G589" s="1" t="s">
        <v>11430</v>
      </c>
      <c r="H589" s="1" t="s">
        <v>11442</v>
      </c>
      <c r="I589" s="1">
        <v>1</v>
      </c>
      <c r="L589" s="1">
        <v>5</v>
      </c>
      <c r="M589" s="1" t="s">
        <v>1850</v>
      </c>
      <c r="N589" s="1" t="s">
        <v>11989</v>
      </c>
      <c r="T589" s="1" t="s">
        <v>11527</v>
      </c>
      <c r="U589" s="1" t="s">
        <v>1623</v>
      </c>
      <c r="V589" s="1" t="s">
        <v>6935</v>
      </c>
      <c r="W589" s="1" t="s">
        <v>38</v>
      </c>
      <c r="X589" s="1" t="s">
        <v>11733</v>
      </c>
      <c r="Y589" s="1" t="s">
        <v>1624</v>
      </c>
      <c r="Z589" s="1" t="s">
        <v>8368</v>
      </c>
      <c r="AC589" s="1">
        <v>82</v>
      </c>
      <c r="AD589" s="1" t="s">
        <v>203</v>
      </c>
      <c r="AE589" s="1" t="s">
        <v>8760</v>
      </c>
      <c r="AJ589" s="1" t="s">
        <v>17</v>
      </c>
      <c r="AK589" s="1" t="s">
        <v>8918</v>
      </c>
      <c r="AL589" s="1" t="s">
        <v>642</v>
      </c>
      <c r="AM589" s="1" t="s">
        <v>8903</v>
      </c>
      <c r="AT589" s="1" t="s">
        <v>1024</v>
      </c>
      <c r="AU589" s="1" t="s">
        <v>11511</v>
      </c>
      <c r="AV589" s="1" t="s">
        <v>1625</v>
      </c>
      <c r="AW589" s="1" t="s">
        <v>9728</v>
      </c>
      <c r="BG589" s="1" t="s">
        <v>1626</v>
      </c>
      <c r="BH589" s="1" t="s">
        <v>10033</v>
      </c>
      <c r="BI589" s="1" t="s">
        <v>1627</v>
      </c>
      <c r="BJ589" s="1" t="s">
        <v>8183</v>
      </c>
      <c r="BK589" s="1" t="s">
        <v>1628</v>
      </c>
      <c r="BL589" s="1" t="s">
        <v>10023</v>
      </c>
      <c r="BM589" s="1" t="s">
        <v>1629</v>
      </c>
      <c r="BN589" s="1" t="s">
        <v>10712</v>
      </c>
      <c r="BO589" s="1" t="s">
        <v>144</v>
      </c>
      <c r="BP589" s="1" t="s">
        <v>6759</v>
      </c>
      <c r="BQ589" s="1" t="s">
        <v>1630</v>
      </c>
      <c r="BR589" s="1" t="s">
        <v>11159</v>
      </c>
      <c r="BS589" s="1" t="s">
        <v>544</v>
      </c>
      <c r="BT589" s="1" t="s">
        <v>11026</v>
      </c>
    </row>
    <row r="590" spans="1:72" ht="13.5" customHeight="1">
      <c r="A590" s="2" t="str">
        <f t="shared" si="16"/>
        <v>1687_각북면_333</v>
      </c>
      <c r="B590" s="1">
        <v>1687</v>
      </c>
      <c r="C590" s="1" t="s">
        <v>11423</v>
      </c>
      <c r="D590" s="1" t="s">
        <v>11426</v>
      </c>
      <c r="E590" s="1">
        <v>589</v>
      </c>
      <c r="F590" s="1">
        <v>4</v>
      </c>
      <c r="G590" s="1" t="s">
        <v>11430</v>
      </c>
      <c r="H590" s="1" t="s">
        <v>11442</v>
      </c>
      <c r="I590" s="1">
        <v>1</v>
      </c>
      <c r="L590" s="1">
        <v>5</v>
      </c>
      <c r="M590" s="1" t="s">
        <v>1850</v>
      </c>
      <c r="N590" s="1" t="s">
        <v>11989</v>
      </c>
      <c r="S590" s="1" t="s">
        <v>1631</v>
      </c>
      <c r="T590" s="1" t="s">
        <v>6624</v>
      </c>
      <c r="U590" s="1" t="s">
        <v>1632</v>
      </c>
      <c r="V590" s="1" t="s">
        <v>6934</v>
      </c>
      <c r="Y590" s="1" t="s">
        <v>1633</v>
      </c>
      <c r="Z590" s="1" t="s">
        <v>8558</v>
      </c>
      <c r="AC590" s="1">
        <v>34</v>
      </c>
      <c r="AD590" s="1" t="s">
        <v>207</v>
      </c>
      <c r="AE590" s="1" t="s">
        <v>8762</v>
      </c>
    </row>
    <row r="591" spans="1:72" ht="13.5" customHeight="1">
      <c r="A591" s="2" t="str">
        <f t="shared" si="16"/>
        <v>1687_각북면_333</v>
      </c>
      <c r="B591" s="1">
        <v>1687</v>
      </c>
      <c r="C591" s="1" t="s">
        <v>11423</v>
      </c>
      <c r="D591" s="1" t="s">
        <v>11426</v>
      </c>
      <c r="E591" s="1">
        <v>590</v>
      </c>
      <c r="F591" s="1">
        <v>4</v>
      </c>
      <c r="G591" s="1" t="s">
        <v>11430</v>
      </c>
      <c r="H591" s="1" t="s">
        <v>11442</v>
      </c>
      <c r="I591" s="1">
        <v>1</v>
      </c>
      <c r="L591" s="1">
        <v>5</v>
      </c>
      <c r="M591" s="1" t="s">
        <v>1850</v>
      </c>
      <c r="N591" s="1" t="s">
        <v>11989</v>
      </c>
      <c r="S591" s="1" t="s">
        <v>329</v>
      </c>
      <c r="T591" s="1" t="s">
        <v>6594</v>
      </c>
      <c r="U591" s="1" t="s">
        <v>50</v>
      </c>
      <c r="V591" s="1" t="s">
        <v>11472</v>
      </c>
      <c r="W591" s="1" t="s">
        <v>1634</v>
      </c>
      <c r="X591" s="1" t="s">
        <v>7005</v>
      </c>
      <c r="Y591" s="1" t="s">
        <v>140</v>
      </c>
      <c r="Z591" s="1" t="s">
        <v>7100</v>
      </c>
      <c r="AC591" s="1">
        <v>27</v>
      </c>
      <c r="AD591" s="1" t="s">
        <v>379</v>
      </c>
      <c r="AE591" s="1" t="s">
        <v>8768</v>
      </c>
      <c r="AJ591" s="1" t="s">
        <v>17</v>
      </c>
      <c r="AK591" s="1" t="s">
        <v>8918</v>
      </c>
      <c r="AL591" s="1" t="s">
        <v>158</v>
      </c>
      <c r="AM591" s="1" t="s">
        <v>8931</v>
      </c>
    </row>
    <row r="592" spans="1:72" ht="13.5" customHeight="1">
      <c r="A592" s="2" t="str">
        <f t="shared" si="16"/>
        <v>1687_각북면_333</v>
      </c>
      <c r="B592" s="1">
        <v>1687</v>
      </c>
      <c r="C592" s="1" t="s">
        <v>11423</v>
      </c>
      <c r="D592" s="1" t="s">
        <v>11426</v>
      </c>
      <c r="E592" s="1">
        <v>591</v>
      </c>
      <c r="F592" s="1">
        <v>4</v>
      </c>
      <c r="G592" s="1" t="s">
        <v>11430</v>
      </c>
      <c r="H592" s="1" t="s">
        <v>11442</v>
      </c>
      <c r="I592" s="1">
        <v>1</v>
      </c>
      <c r="L592" s="1">
        <v>5</v>
      </c>
      <c r="M592" s="1" t="s">
        <v>1850</v>
      </c>
      <c r="N592" s="1" t="s">
        <v>11989</v>
      </c>
      <c r="T592" s="1" t="s">
        <v>11563</v>
      </c>
      <c r="U592" s="1" t="s">
        <v>1635</v>
      </c>
      <c r="V592" s="1" t="s">
        <v>6923</v>
      </c>
      <c r="Y592" s="1" t="s">
        <v>1636</v>
      </c>
      <c r="Z592" s="1" t="s">
        <v>7255</v>
      </c>
      <c r="AC592" s="1">
        <v>28</v>
      </c>
      <c r="AD592" s="1" t="s">
        <v>703</v>
      </c>
      <c r="AE592" s="1" t="s">
        <v>8759</v>
      </c>
      <c r="AT592" s="1" t="s">
        <v>285</v>
      </c>
      <c r="AU592" s="1" t="s">
        <v>9218</v>
      </c>
      <c r="AV592" s="1" t="s">
        <v>551</v>
      </c>
      <c r="AW592" s="1" t="s">
        <v>11828</v>
      </c>
      <c r="BB592" s="1" t="s">
        <v>50</v>
      </c>
      <c r="BC592" s="1" t="s">
        <v>11472</v>
      </c>
      <c r="BD592" s="1" t="s">
        <v>1260</v>
      </c>
      <c r="BE592" s="1" t="s">
        <v>7556</v>
      </c>
    </row>
    <row r="593" spans="1:72" ht="13.5" customHeight="1">
      <c r="A593" s="2" t="str">
        <f t="shared" si="16"/>
        <v>1687_각북면_333</v>
      </c>
      <c r="B593" s="1">
        <v>1687</v>
      </c>
      <c r="C593" s="1" t="s">
        <v>11423</v>
      </c>
      <c r="D593" s="1" t="s">
        <v>11426</v>
      </c>
      <c r="E593" s="1">
        <v>592</v>
      </c>
      <c r="F593" s="1">
        <v>4</v>
      </c>
      <c r="G593" s="1" t="s">
        <v>11430</v>
      </c>
      <c r="H593" s="1" t="s">
        <v>11442</v>
      </c>
      <c r="I593" s="1">
        <v>1</v>
      </c>
      <c r="L593" s="1">
        <v>5</v>
      </c>
      <c r="M593" s="1" t="s">
        <v>1850</v>
      </c>
      <c r="N593" s="1" t="s">
        <v>11989</v>
      </c>
      <c r="T593" s="1" t="s">
        <v>11563</v>
      </c>
      <c r="U593" s="1" t="s">
        <v>275</v>
      </c>
      <c r="V593" s="1" t="s">
        <v>6693</v>
      </c>
      <c r="Y593" s="1" t="s">
        <v>61</v>
      </c>
      <c r="Z593" s="1" t="s">
        <v>7118</v>
      </c>
      <c r="AC593" s="1">
        <v>19</v>
      </c>
      <c r="AD593" s="1" t="s">
        <v>331</v>
      </c>
      <c r="AE593" s="1" t="s">
        <v>8743</v>
      </c>
      <c r="AT593" s="1" t="s">
        <v>121</v>
      </c>
      <c r="AU593" s="1" t="s">
        <v>6667</v>
      </c>
      <c r="AV593" s="1" t="s">
        <v>1637</v>
      </c>
      <c r="AW593" s="1" t="s">
        <v>8516</v>
      </c>
      <c r="BB593" s="1" t="s">
        <v>171</v>
      </c>
      <c r="BC593" s="1" t="s">
        <v>6676</v>
      </c>
      <c r="BD593" s="1" t="s">
        <v>1638</v>
      </c>
      <c r="BE593" s="1" t="s">
        <v>11827</v>
      </c>
    </row>
    <row r="594" spans="1:72" ht="13.5" customHeight="1">
      <c r="A594" s="2" t="str">
        <f t="shared" si="16"/>
        <v>1687_각북면_333</v>
      </c>
      <c r="B594" s="1">
        <v>1687</v>
      </c>
      <c r="C594" s="1" t="s">
        <v>11423</v>
      </c>
      <c r="D594" s="1" t="s">
        <v>11426</v>
      </c>
      <c r="E594" s="1">
        <v>593</v>
      </c>
      <c r="F594" s="1">
        <v>4</v>
      </c>
      <c r="G594" s="1" t="s">
        <v>11430</v>
      </c>
      <c r="H594" s="1" t="s">
        <v>11442</v>
      </c>
      <c r="I594" s="1">
        <v>1</v>
      </c>
      <c r="L594" s="1">
        <v>5</v>
      </c>
      <c r="M594" s="1" t="s">
        <v>1850</v>
      </c>
      <c r="N594" s="1" t="s">
        <v>11989</v>
      </c>
      <c r="T594" s="1" t="s">
        <v>11563</v>
      </c>
      <c r="U594" s="1" t="s">
        <v>278</v>
      </c>
      <c r="V594" s="1" t="s">
        <v>6692</v>
      </c>
      <c r="Y594" s="1" t="s">
        <v>1013</v>
      </c>
      <c r="Z594" s="1" t="s">
        <v>7422</v>
      </c>
      <c r="AC594" s="1">
        <v>54</v>
      </c>
      <c r="AD594" s="1" t="s">
        <v>80</v>
      </c>
      <c r="AE594" s="1" t="s">
        <v>8749</v>
      </c>
      <c r="AF594" s="1" t="s">
        <v>461</v>
      </c>
      <c r="AG594" s="1" t="s">
        <v>8826</v>
      </c>
      <c r="AH594" s="1" t="s">
        <v>159</v>
      </c>
      <c r="AI594" s="1" t="s">
        <v>8879</v>
      </c>
    </row>
    <row r="595" spans="1:72" ht="13.5" customHeight="1">
      <c r="A595" s="2" t="str">
        <f t="shared" si="16"/>
        <v>1687_각북면_333</v>
      </c>
      <c r="B595" s="1">
        <v>1687</v>
      </c>
      <c r="C595" s="1" t="s">
        <v>11423</v>
      </c>
      <c r="D595" s="1" t="s">
        <v>11426</v>
      </c>
      <c r="E595" s="1">
        <v>594</v>
      </c>
      <c r="F595" s="1">
        <v>4</v>
      </c>
      <c r="G595" s="1" t="s">
        <v>11430</v>
      </c>
      <c r="H595" s="1" t="s">
        <v>11442</v>
      </c>
      <c r="I595" s="1">
        <v>1</v>
      </c>
      <c r="L595" s="1">
        <v>5</v>
      </c>
      <c r="M595" s="1" t="s">
        <v>1850</v>
      </c>
      <c r="N595" s="1" t="s">
        <v>11989</v>
      </c>
      <c r="S595" s="1" t="s">
        <v>151</v>
      </c>
      <c r="T595" s="1" t="s">
        <v>6601</v>
      </c>
      <c r="U595" s="1" t="s">
        <v>275</v>
      </c>
      <c r="V595" s="1" t="s">
        <v>6693</v>
      </c>
      <c r="Y595" s="1" t="s">
        <v>1639</v>
      </c>
      <c r="Z595" s="1" t="s">
        <v>8557</v>
      </c>
      <c r="AC595" s="1">
        <v>58</v>
      </c>
      <c r="AD595" s="1" t="s">
        <v>440</v>
      </c>
      <c r="AE595" s="1" t="s">
        <v>8791</v>
      </c>
      <c r="AV595" s="1" t="s">
        <v>164</v>
      </c>
      <c r="AW595" s="1" t="s">
        <v>10510</v>
      </c>
      <c r="BD595" s="1" t="s">
        <v>164</v>
      </c>
      <c r="BE595" s="1" t="s">
        <v>10510</v>
      </c>
    </row>
    <row r="596" spans="1:72" ht="13.5" customHeight="1">
      <c r="A596" s="2" t="str">
        <f t="shared" si="16"/>
        <v>1687_각북면_333</v>
      </c>
      <c r="B596" s="1">
        <v>1687</v>
      </c>
      <c r="C596" s="1" t="s">
        <v>11423</v>
      </c>
      <c r="D596" s="1" t="s">
        <v>11426</v>
      </c>
      <c r="E596" s="1">
        <v>595</v>
      </c>
      <c r="F596" s="1">
        <v>4</v>
      </c>
      <c r="G596" s="1" t="s">
        <v>11430</v>
      </c>
      <c r="H596" s="1" t="s">
        <v>11442</v>
      </c>
      <c r="I596" s="1">
        <v>2</v>
      </c>
      <c r="J596" s="1" t="s">
        <v>1640</v>
      </c>
      <c r="K596" s="1" t="s">
        <v>11462</v>
      </c>
      <c r="L596" s="1">
        <v>1</v>
      </c>
      <c r="M596" s="1" t="s">
        <v>12878</v>
      </c>
      <c r="N596" s="1" t="s">
        <v>12879</v>
      </c>
      <c r="T596" s="1" t="s">
        <v>11527</v>
      </c>
      <c r="U596" s="1" t="s">
        <v>1136</v>
      </c>
      <c r="V596" s="1" t="s">
        <v>11616</v>
      </c>
      <c r="W596" s="1" t="s">
        <v>1232</v>
      </c>
      <c r="X596" s="1" t="s">
        <v>6995</v>
      </c>
      <c r="Y596" s="1" t="s">
        <v>1321</v>
      </c>
      <c r="Z596" s="1" t="s">
        <v>8556</v>
      </c>
      <c r="AC596" s="1">
        <v>89</v>
      </c>
      <c r="AD596" s="1" t="s">
        <v>238</v>
      </c>
      <c r="AE596" s="1" t="s">
        <v>8751</v>
      </c>
      <c r="AJ596" s="1" t="s">
        <v>17</v>
      </c>
      <c r="AK596" s="1" t="s">
        <v>8918</v>
      </c>
      <c r="AL596" s="1" t="s">
        <v>1233</v>
      </c>
      <c r="AM596" s="1" t="s">
        <v>8935</v>
      </c>
      <c r="AT596" s="1" t="s">
        <v>44</v>
      </c>
      <c r="AU596" s="1" t="s">
        <v>6728</v>
      </c>
      <c r="AV596" s="1" t="s">
        <v>1641</v>
      </c>
      <c r="AW596" s="1" t="s">
        <v>9727</v>
      </c>
      <c r="BG596" s="1" t="s">
        <v>47</v>
      </c>
      <c r="BH596" s="1" t="s">
        <v>9039</v>
      </c>
      <c r="BI596" s="1" t="s">
        <v>1642</v>
      </c>
      <c r="BJ596" s="1" t="s">
        <v>10349</v>
      </c>
      <c r="BK596" s="1" t="s">
        <v>47</v>
      </c>
      <c r="BL596" s="1" t="s">
        <v>9039</v>
      </c>
      <c r="BM596" s="1" t="s">
        <v>1643</v>
      </c>
      <c r="BN596" s="1" t="s">
        <v>10711</v>
      </c>
      <c r="BO596" s="1" t="s">
        <v>42</v>
      </c>
      <c r="BP596" s="1" t="s">
        <v>6735</v>
      </c>
      <c r="BQ596" s="1" t="s">
        <v>1644</v>
      </c>
      <c r="BR596" s="1" t="s">
        <v>11158</v>
      </c>
      <c r="BS596" s="1" t="s">
        <v>59</v>
      </c>
      <c r="BT596" s="1" t="s">
        <v>8921</v>
      </c>
    </row>
    <row r="597" spans="1:72" ht="13.5" customHeight="1">
      <c r="A597" s="2" t="str">
        <f t="shared" ref="A597:A636" si="17">HYPERLINK("http://kyu.snu.ac.kr/sdhj/index.jsp?type=hj/GK14817_00IH_0001_0334.jpg","1687_각북면_334")</f>
        <v>1687_각북면_334</v>
      </c>
      <c r="B597" s="1">
        <v>1687</v>
      </c>
      <c r="C597" s="1" t="s">
        <v>11423</v>
      </c>
      <c r="D597" s="1" t="s">
        <v>11426</v>
      </c>
      <c r="E597" s="1">
        <v>596</v>
      </c>
      <c r="F597" s="1">
        <v>4</v>
      </c>
      <c r="G597" s="1" t="s">
        <v>11430</v>
      </c>
      <c r="H597" s="1" t="s">
        <v>11442</v>
      </c>
      <c r="I597" s="1">
        <v>2</v>
      </c>
      <c r="L597" s="1">
        <v>1</v>
      </c>
      <c r="M597" s="1" t="s">
        <v>12878</v>
      </c>
      <c r="N597" s="1" t="s">
        <v>12879</v>
      </c>
      <c r="S597" s="1" t="s">
        <v>49</v>
      </c>
      <c r="T597" s="1" t="s">
        <v>4842</v>
      </c>
      <c r="W597" s="1" t="s">
        <v>38</v>
      </c>
      <c r="X597" s="1" t="s">
        <v>11733</v>
      </c>
      <c r="Y597" s="1" t="s">
        <v>140</v>
      </c>
      <c r="Z597" s="1" t="s">
        <v>7100</v>
      </c>
      <c r="AC597" s="1">
        <v>60</v>
      </c>
      <c r="AD597" s="1" t="s">
        <v>220</v>
      </c>
      <c r="AE597" s="1" t="s">
        <v>8764</v>
      </c>
      <c r="AJ597" s="1" t="s">
        <v>17</v>
      </c>
      <c r="AK597" s="1" t="s">
        <v>8918</v>
      </c>
      <c r="AL597" s="1" t="s">
        <v>158</v>
      </c>
      <c r="AM597" s="1" t="s">
        <v>8931</v>
      </c>
      <c r="AT597" s="1" t="s">
        <v>44</v>
      </c>
      <c r="AU597" s="1" t="s">
        <v>6728</v>
      </c>
      <c r="AV597" s="1" t="s">
        <v>1645</v>
      </c>
      <c r="AW597" s="1" t="s">
        <v>7011</v>
      </c>
      <c r="BG597" s="1" t="s">
        <v>47</v>
      </c>
      <c r="BH597" s="1" t="s">
        <v>9039</v>
      </c>
      <c r="BI597" s="1" t="s">
        <v>1646</v>
      </c>
      <c r="BJ597" s="1" t="s">
        <v>10245</v>
      </c>
      <c r="BK597" s="1" t="s">
        <v>1647</v>
      </c>
      <c r="BL597" s="1" t="s">
        <v>10020</v>
      </c>
      <c r="BM597" s="1" t="s">
        <v>396</v>
      </c>
      <c r="BN597" s="1" t="s">
        <v>10401</v>
      </c>
      <c r="BO597" s="1" t="s">
        <v>1647</v>
      </c>
      <c r="BP597" s="1" t="s">
        <v>10020</v>
      </c>
      <c r="BQ597" s="1" t="s">
        <v>1648</v>
      </c>
      <c r="BR597" s="1" t="s">
        <v>11055</v>
      </c>
      <c r="BS597" s="1" t="s">
        <v>239</v>
      </c>
      <c r="BT597" s="1" t="s">
        <v>8877</v>
      </c>
    </row>
    <row r="598" spans="1:72" ht="13.5" customHeight="1">
      <c r="A598" s="2" t="str">
        <f t="shared" si="17"/>
        <v>1687_각북면_334</v>
      </c>
      <c r="B598" s="1">
        <v>1687</v>
      </c>
      <c r="C598" s="1" t="s">
        <v>11423</v>
      </c>
      <c r="D598" s="1" t="s">
        <v>11426</v>
      </c>
      <c r="E598" s="1">
        <v>597</v>
      </c>
      <c r="F598" s="1">
        <v>4</v>
      </c>
      <c r="G598" s="1" t="s">
        <v>11430</v>
      </c>
      <c r="H598" s="1" t="s">
        <v>11442</v>
      </c>
      <c r="I598" s="1">
        <v>2</v>
      </c>
      <c r="L598" s="1">
        <v>1</v>
      </c>
      <c r="M598" s="1" t="s">
        <v>12878</v>
      </c>
      <c r="N598" s="1" t="s">
        <v>12879</v>
      </c>
      <c r="S598" s="1" t="s">
        <v>67</v>
      </c>
      <c r="T598" s="1" t="s">
        <v>6597</v>
      </c>
      <c r="U598" s="1" t="s">
        <v>1649</v>
      </c>
      <c r="V598" s="1" t="s">
        <v>6933</v>
      </c>
      <c r="Y598" s="1" t="s">
        <v>1650</v>
      </c>
      <c r="Z598" s="1" t="s">
        <v>8555</v>
      </c>
      <c r="AC598" s="1">
        <v>20</v>
      </c>
      <c r="AD598" s="1" t="s">
        <v>96</v>
      </c>
      <c r="AE598" s="1" t="s">
        <v>8792</v>
      </c>
    </row>
    <row r="599" spans="1:72" ht="13.5" customHeight="1">
      <c r="A599" s="2" t="str">
        <f t="shared" si="17"/>
        <v>1687_각북면_334</v>
      </c>
      <c r="B599" s="1">
        <v>1687</v>
      </c>
      <c r="C599" s="1" t="s">
        <v>11423</v>
      </c>
      <c r="D599" s="1" t="s">
        <v>11426</v>
      </c>
      <c r="E599" s="1">
        <v>598</v>
      </c>
      <c r="F599" s="1">
        <v>4</v>
      </c>
      <c r="G599" s="1" t="s">
        <v>11430</v>
      </c>
      <c r="H599" s="1" t="s">
        <v>11442</v>
      </c>
      <c r="I599" s="1">
        <v>2</v>
      </c>
      <c r="L599" s="1">
        <v>1</v>
      </c>
      <c r="M599" s="1" t="s">
        <v>12878</v>
      </c>
      <c r="N599" s="1" t="s">
        <v>12879</v>
      </c>
      <c r="S599" s="1" t="s">
        <v>329</v>
      </c>
      <c r="T599" s="1" t="s">
        <v>6594</v>
      </c>
      <c r="W599" s="1" t="s">
        <v>167</v>
      </c>
      <c r="X599" s="1" t="s">
        <v>8644</v>
      </c>
      <c r="Y599" s="1" t="s">
        <v>140</v>
      </c>
      <c r="Z599" s="1" t="s">
        <v>7100</v>
      </c>
      <c r="AC599" s="1">
        <v>23</v>
      </c>
      <c r="AD599" s="1" t="s">
        <v>251</v>
      </c>
      <c r="AE599" s="1" t="s">
        <v>8777</v>
      </c>
      <c r="AJ599" s="1" t="s">
        <v>17</v>
      </c>
      <c r="AK599" s="1" t="s">
        <v>8918</v>
      </c>
      <c r="AL599" s="1" t="s">
        <v>158</v>
      </c>
      <c r="AM599" s="1" t="s">
        <v>8931</v>
      </c>
    </row>
    <row r="600" spans="1:72" ht="13.5" customHeight="1">
      <c r="A600" s="2" t="str">
        <f t="shared" si="17"/>
        <v>1687_각북면_334</v>
      </c>
      <c r="B600" s="1">
        <v>1687</v>
      </c>
      <c r="C600" s="1" t="s">
        <v>11423</v>
      </c>
      <c r="D600" s="1" t="s">
        <v>11426</v>
      </c>
      <c r="E600" s="1">
        <v>599</v>
      </c>
      <c r="F600" s="1">
        <v>4</v>
      </c>
      <c r="G600" s="1" t="s">
        <v>11430</v>
      </c>
      <c r="H600" s="1" t="s">
        <v>11442</v>
      </c>
      <c r="I600" s="1">
        <v>2</v>
      </c>
      <c r="L600" s="1">
        <v>1</v>
      </c>
      <c r="M600" s="1" t="s">
        <v>12878</v>
      </c>
      <c r="N600" s="1" t="s">
        <v>12879</v>
      </c>
      <c r="S600" s="1" t="s">
        <v>72</v>
      </c>
      <c r="T600" s="1" t="s">
        <v>6595</v>
      </c>
      <c r="U600" s="1" t="s">
        <v>1651</v>
      </c>
      <c r="V600" s="1" t="s">
        <v>6932</v>
      </c>
      <c r="Y600" s="1" t="s">
        <v>1652</v>
      </c>
      <c r="Z600" s="1" t="s">
        <v>8554</v>
      </c>
      <c r="AC600" s="1">
        <v>15</v>
      </c>
      <c r="AD600" s="1" t="s">
        <v>210</v>
      </c>
      <c r="AE600" s="1" t="s">
        <v>7181</v>
      </c>
    </row>
    <row r="601" spans="1:72" ht="13.5" customHeight="1">
      <c r="A601" s="2" t="str">
        <f t="shared" si="17"/>
        <v>1687_각북면_334</v>
      </c>
      <c r="B601" s="1">
        <v>1687</v>
      </c>
      <c r="C601" s="1" t="s">
        <v>11423</v>
      </c>
      <c r="D601" s="1" t="s">
        <v>11426</v>
      </c>
      <c r="E601" s="1">
        <v>600</v>
      </c>
      <c r="F601" s="1">
        <v>4</v>
      </c>
      <c r="G601" s="1" t="s">
        <v>11430</v>
      </c>
      <c r="H601" s="1" t="s">
        <v>11442</v>
      </c>
      <c r="I601" s="1">
        <v>2</v>
      </c>
      <c r="L601" s="1">
        <v>1</v>
      </c>
      <c r="M601" s="1" t="s">
        <v>12878</v>
      </c>
      <c r="N601" s="1" t="s">
        <v>12879</v>
      </c>
      <c r="S601" s="1" t="s">
        <v>63</v>
      </c>
      <c r="T601" s="1" t="s">
        <v>6596</v>
      </c>
      <c r="Y601" s="1" t="s">
        <v>1384</v>
      </c>
      <c r="Z601" s="1" t="s">
        <v>7382</v>
      </c>
      <c r="AF601" s="1" t="s">
        <v>326</v>
      </c>
      <c r="AG601" s="1" t="s">
        <v>8802</v>
      </c>
    </row>
    <row r="602" spans="1:72" ht="13.5" customHeight="1">
      <c r="A602" s="2" t="str">
        <f t="shared" si="17"/>
        <v>1687_각북면_334</v>
      </c>
      <c r="B602" s="1">
        <v>1687</v>
      </c>
      <c r="C602" s="1" t="s">
        <v>11423</v>
      </c>
      <c r="D602" s="1" t="s">
        <v>11426</v>
      </c>
      <c r="E602" s="1">
        <v>601</v>
      </c>
      <c r="F602" s="1">
        <v>4</v>
      </c>
      <c r="G602" s="1" t="s">
        <v>11430</v>
      </c>
      <c r="H602" s="1" t="s">
        <v>11442</v>
      </c>
      <c r="I602" s="1">
        <v>2</v>
      </c>
      <c r="L602" s="1">
        <v>1</v>
      </c>
      <c r="M602" s="1" t="s">
        <v>12878</v>
      </c>
      <c r="N602" s="1" t="s">
        <v>12879</v>
      </c>
      <c r="T602" s="1" t="s">
        <v>11563</v>
      </c>
      <c r="U602" s="1" t="s">
        <v>278</v>
      </c>
      <c r="V602" s="1" t="s">
        <v>6692</v>
      </c>
      <c r="Y602" s="1" t="s">
        <v>1653</v>
      </c>
      <c r="Z602" s="1" t="s">
        <v>11759</v>
      </c>
      <c r="AC602" s="1">
        <v>29</v>
      </c>
      <c r="AD602" s="1" t="s">
        <v>238</v>
      </c>
      <c r="AE602" s="1" t="s">
        <v>8751</v>
      </c>
      <c r="AT602" s="1" t="s">
        <v>121</v>
      </c>
      <c r="AU602" s="1" t="s">
        <v>6667</v>
      </c>
      <c r="AV602" s="1" t="s">
        <v>1654</v>
      </c>
      <c r="AW602" s="1" t="s">
        <v>8516</v>
      </c>
      <c r="BB602" s="1" t="s">
        <v>171</v>
      </c>
      <c r="BC602" s="1" t="s">
        <v>6676</v>
      </c>
      <c r="BD602" s="1" t="s">
        <v>1638</v>
      </c>
      <c r="BE602" s="1" t="s">
        <v>11827</v>
      </c>
    </row>
    <row r="603" spans="1:72" ht="13.5" customHeight="1">
      <c r="A603" s="2" t="str">
        <f t="shared" si="17"/>
        <v>1687_각북면_334</v>
      </c>
      <c r="B603" s="1">
        <v>1687</v>
      </c>
      <c r="C603" s="1" t="s">
        <v>11423</v>
      </c>
      <c r="D603" s="1" t="s">
        <v>11426</v>
      </c>
      <c r="E603" s="1">
        <v>602</v>
      </c>
      <c r="F603" s="1">
        <v>4</v>
      </c>
      <c r="G603" s="1" t="s">
        <v>11430</v>
      </c>
      <c r="H603" s="1" t="s">
        <v>11442</v>
      </c>
      <c r="I603" s="1">
        <v>2</v>
      </c>
      <c r="L603" s="1">
        <v>1</v>
      </c>
      <c r="M603" s="1" t="s">
        <v>12878</v>
      </c>
      <c r="N603" s="1" t="s">
        <v>12879</v>
      </c>
      <c r="T603" s="1" t="s">
        <v>11563</v>
      </c>
      <c r="U603" s="1" t="s">
        <v>1655</v>
      </c>
      <c r="V603" s="1" t="s">
        <v>6769</v>
      </c>
      <c r="Y603" s="1" t="s">
        <v>1656</v>
      </c>
      <c r="Z603" s="1" t="s">
        <v>7033</v>
      </c>
      <c r="AC603" s="1">
        <v>12</v>
      </c>
      <c r="AD603" s="1" t="s">
        <v>135</v>
      </c>
      <c r="AE603" s="1" t="s">
        <v>8742</v>
      </c>
      <c r="AF603" s="1" t="s">
        <v>156</v>
      </c>
      <c r="AG603" s="1" t="s">
        <v>8798</v>
      </c>
      <c r="AT603" s="1" t="s">
        <v>121</v>
      </c>
      <c r="AU603" s="1" t="s">
        <v>6667</v>
      </c>
      <c r="AV603" s="1" t="s">
        <v>1657</v>
      </c>
      <c r="AW603" s="1" t="s">
        <v>7128</v>
      </c>
      <c r="BB603" s="1" t="s">
        <v>115</v>
      </c>
      <c r="BC603" s="1" t="s">
        <v>6665</v>
      </c>
      <c r="BD603" s="1" t="s">
        <v>6374</v>
      </c>
      <c r="BE603" s="1" t="s">
        <v>8489</v>
      </c>
    </row>
    <row r="604" spans="1:72" ht="13.5" customHeight="1">
      <c r="A604" s="2" t="str">
        <f t="shared" si="17"/>
        <v>1687_각북면_334</v>
      </c>
      <c r="B604" s="1">
        <v>1687</v>
      </c>
      <c r="C604" s="1" t="s">
        <v>11423</v>
      </c>
      <c r="D604" s="1" t="s">
        <v>11426</v>
      </c>
      <c r="E604" s="1">
        <v>603</v>
      </c>
      <c r="F604" s="1">
        <v>4</v>
      </c>
      <c r="G604" s="1" t="s">
        <v>11430</v>
      </c>
      <c r="H604" s="1" t="s">
        <v>11442</v>
      </c>
      <c r="I604" s="1">
        <v>2</v>
      </c>
      <c r="L604" s="1">
        <v>1</v>
      </c>
      <c r="M604" s="1" t="s">
        <v>12878</v>
      </c>
      <c r="N604" s="1" t="s">
        <v>12879</v>
      </c>
      <c r="S604" s="1" t="s">
        <v>151</v>
      </c>
      <c r="T604" s="1" t="s">
        <v>6601</v>
      </c>
      <c r="U604" s="1" t="s">
        <v>121</v>
      </c>
      <c r="V604" s="1" t="s">
        <v>6667</v>
      </c>
      <c r="Y604" s="1" t="s">
        <v>1658</v>
      </c>
      <c r="Z604" s="1" t="s">
        <v>8229</v>
      </c>
      <c r="AC604" s="1">
        <v>18</v>
      </c>
      <c r="AD604" s="1" t="s">
        <v>302</v>
      </c>
      <c r="AE604" s="1" t="s">
        <v>8785</v>
      </c>
      <c r="AF604" s="1" t="s">
        <v>156</v>
      </c>
      <c r="AG604" s="1" t="s">
        <v>8798</v>
      </c>
      <c r="AV604" s="1" t="s">
        <v>164</v>
      </c>
      <c r="AW604" s="1" t="s">
        <v>10510</v>
      </c>
      <c r="BD604" s="1" t="s">
        <v>164</v>
      </c>
      <c r="BE604" s="1" t="s">
        <v>10510</v>
      </c>
    </row>
    <row r="605" spans="1:72" ht="13.5" customHeight="1">
      <c r="A605" s="2" t="str">
        <f t="shared" si="17"/>
        <v>1687_각북면_334</v>
      </c>
      <c r="B605" s="1">
        <v>1687</v>
      </c>
      <c r="C605" s="1" t="s">
        <v>11423</v>
      </c>
      <c r="D605" s="1" t="s">
        <v>11426</v>
      </c>
      <c r="E605" s="1">
        <v>604</v>
      </c>
      <c r="F605" s="1">
        <v>4</v>
      </c>
      <c r="G605" s="1" t="s">
        <v>11430</v>
      </c>
      <c r="H605" s="1" t="s">
        <v>11442</v>
      </c>
      <c r="I605" s="1">
        <v>2</v>
      </c>
      <c r="L605" s="1">
        <v>1</v>
      </c>
      <c r="M605" s="1" t="s">
        <v>12878</v>
      </c>
      <c r="N605" s="1" t="s">
        <v>12879</v>
      </c>
      <c r="S605" s="1" t="s">
        <v>151</v>
      </c>
      <c r="T605" s="1" t="s">
        <v>6601</v>
      </c>
      <c r="U605" s="1" t="s">
        <v>121</v>
      </c>
      <c r="V605" s="1" t="s">
        <v>6667</v>
      </c>
      <c r="W605" s="1" t="s">
        <v>1429</v>
      </c>
      <c r="X605" s="1" t="s">
        <v>7007</v>
      </c>
      <c r="Y605" s="1" t="s">
        <v>906</v>
      </c>
      <c r="Z605" s="1" t="s">
        <v>8417</v>
      </c>
      <c r="AC605" s="1">
        <v>58</v>
      </c>
      <c r="AD605" s="1" t="s">
        <v>440</v>
      </c>
      <c r="AE605" s="1" t="s">
        <v>8791</v>
      </c>
      <c r="AV605" s="1" t="s">
        <v>164</v>
      </c>
      <c r="AW605" s="1" t="s">
        <v>10510</v>
      </c>
      <c r="BD605" s="1" t="s">
        <v>164</v>
      </c>
      <c r="BE605" s="1" t="s">
        <v>10510</v>
      </c>
    </row>
    <row r="606" spans="1:72" ht="13.5" customHeight="1">
      <c r="A606" s="2" t="str">
        <f t="shared" si="17"/>
        <v>1687_각북면_334</v>
      </c>
      <c r="B606" s="1">
        <v>1687</v>
      </c>
      <c r="C606" s="1" t="s">
        <v>11423</v>
      </c>
      <c r="D606" s="1" t="s">
        <v>11426</v>
      </c>
      <c r="E606" s="1">
        <v>605</v>
      </c>
      <c r="F606" s="1">
        <v>4</v>
      </c>
      <c r="G606" s="1" t="s">
        <v>11430</v>
      </c>
      <c r="H606" s="1" t="s">
        <v>11442</v>
      </c>
      <c r="I606" s="1">
        <v>2</v>
      </c>
      <c r="L606" s="1">
        <v>2</v>
      </c>
      <c r="M606" s="1" t="s">
        <v>12880</v>
      </c>
      <c r="N606" s="1" t="s">
        <v>12881</v>
      </c>
      <c r="T606" s="1" t="s">
        <v>11527</v>
      </c>
      <c r="U606" s="1" t="s">
        <v>848</v>
      </c>
      <c r="V606" s="1" t="s">
        <v>6850</v>
      </c>
      <c r="W606" s="1" t="s">
        <v>38</v>
      </c>
      <c r="X606" s="1" t="s">
        <v>11733</v>
      </c>
      <c r="Y606" s="1" t="s">
        <v>1659</v>
      </c>
      <c r="Z606" s="1" t="s">
        <v>8553</v>
      </c>
      <c r="AC606" s="1">
        <v>40</v>
      </c>
      <c r="AD606" s="1" t="s">
        <v>189</v>
      </c>
      <c r="AE606" s="1" t="s">
        <v>8767</v>
      </c>
      <c r="AJ606" s="1" t="s">
        <v>17</v>
      </c>
      <c r="AK606" s="1" t="s">
        <v>8918</v>
      </c>
      <c r="AL606" s="1" t="s">
        <v>158</v>
      </c>
      <c r="AM606" s="1" t="s">
        <v>8931</v>
      </c>
      <c r="AT606" s="1" t="s">
        <v>44</v>
      </c>
      <c r="AU606" s="1" t="s">
        <v>6728</v>
      </c>
      <c r="AV606" s="1" t="s">
        <v>1645</v>
      </c>
      <c r="AW606" s="1" t="s">
        <v>7011</v>
      </c>
      <c r="BG606" s="1" t="s">
        <v>47</v>
      </c>
      <c r="BH606" s="1" t="s">
        <v>9039</v>
      </c>
      <c r="BI606" s="1" t="s">
        <v>1646</v>
      </c>
      <c r="BJ606" s="1" t="s">
        <v>10245</v>
      </c>
      <c r="BK606" s="1" t="s">
        <v>1647</v>
      </c>
      <c r="BL606" s="1" t="s">
        <v>10020</v>
      </c>
      <c r="BM606" s="1" t="s">
        <v>396</v>
      </c>
      <c r="BN606" s="1" t="s">
        <v>10401</v>
      </c>
      <c r="BO606" s="1" t="s">
        <v>1647</v>
      </c>
      <c r="BP606" s="1" t="s">
        <v>10020</v>
      </c>
      <c r="BQ606" s="1" t="s">
        <v>1660</v>
      </c>
      <c r="BR606" s="1" t="s">
        <v>11055</v>
      </c>
      <c r="BS606" s="1" t="s">
        <v>239</v>
      </c>
      <c r="BT606" s="1" t="s">
        <v>8877</v>
      </c>
    </row>
    <row r="607" spans="1:72" ht="13.5" customHeight="1">
      <c r="A607" s="2" t="str">
        <f t="shared" si="17"/>
        <v>1687_각북면_334</v>
      </c>
      <c r="B607" s="1">
        <v>1687</v>
      </c>
      <c r="C607" s="1" t="s">
        <v>11423</v>
      </c>
      <c r="D607" s="1" t="s">
        <v>11426</v>
      </c>
      <c r="E607" s="1">
        <v>606</v>
      </c>
      <c r="F607" s="1">
        <v>4</v>
      </c>
      <c r="G607" s="1" t="s">
        <v>11430</v>
      </c>
      <c r="H607" s="1" t="s">
        <v>11442</v>
      </c>
      <c r="I607" s="1">
        <v>2</v>
      </c>
      <c r="L607" s="1">
        <v>2</v>
      </c>
      <c r="M607" s="1" t="s">
        <v>12880</v>
      </c>
      <c r="N607" s="1" t="s">
        <v>12881</v>
      </c>
      <c r="S607" s="1" t="s">
        <v>49</v>
      </c>
      <c r="T607" s="1" t="s">
        <v>4842</v>
      </c>
      <c r="W607" s="1" t="s">
        <v>38</v>
      </c>
      <c r="X607" s="1" t="s">
        <v>11733</v>
      </c>
      <c r="Y607" s="1" t="s">
        <v>140</v>
      </c>
      <c r="Z607" s="1" t="s">
        <v>7100</v>
      </c>
      <c r="AC607" s="1">
        <v>38</v>
      </c>
      <c r="AD607" s="1" t="s">
        <v>294</v>
      </c>
      <c r="AE607" s="1" t="s">
        <v>8781</v>
      </c>
      <c r="AJ607" s="1" t="s">
        <v>17</v>
      </c>
      <c r="AK607" s="1" t="s">
        <v>8918</v>
      </c>
      <c r="AL607" s="1" t="s">
        <v>642</v>
      </c>
      <c r="AM607" s="1" t="s">
        <v>8903</v>
      </c>
      <c r="AT607" s="1" t="s">
        <v>44</v>
      </c>
      <c r="AU607" s="1" t="s">
        <v>6728</v>
      </c>
      <c r="AV607" s="1" t="s">
        <v>1661</v>
      </c>
      <c r="AW607" s="1" t="s">
        <v>9726</v>
      </c>
      <c r="BG607" s="1" t="s">
        <v>44</v>
      </c>
      <c r="BH607" s="1" t="s">
        <v>6728</v>
      </c>
      <c r="BI607" s="1" t="s">
        <v>1662</v>
      </c>
      <c r="BJ607" s="1" t="s">
        <v>9436</v>
      </c>
      <c r="BK607" s="1" t="s">
        <v>144</v>
      </c>
      <c r="BL607" s="1" t="s">
        <v>6759</v>
      </c>
      <c r="BM607" s="1" t="s">
        <v>1663</v>
      </c>
      <c r="BN607" s="1" t="s">
        <v>10710</v>
      </c>
      <c r="BO607" s="1" t="s">
        <v>44</v>
      </c>
      <c r="BP607" s="1" t="s">
        <v>6728</v>
      </c>
      <c r="BQ607" s="1" t="s">
        <v>1664</v>
      </c>
      <c r="BR607" s="1" t="s">
        <v>11157</v>
      </c>
      <c r="BS607" s="1" t="s">
        <v>190</v>
      </c>
      <c r="BT607" s="1" t="s">
        <v>8852</v>
      </c>
    </row>
    <row r="608" spans="1:72" ht="13.5" customHeight="1">
      <c r="A608" s="2" t="str">
        <f t="shared" si="17"/>
        <v>1687_각북면_334</v>
      </c>
      <c r="B608" s="1">
        <v>1687</v>
      </c>
      <c r="C608" s="1" t="s">
        <v>11423</v>
      </c>
      <c r="D608" s="1" t="s">
        <v>11426</v>
      </c>
      <c r="E608" s="1">
        <v>607</v>
      </c>
      <c r="F608" s="1">
        <v>4</v>
      </c>
      <c r="G608" s="1" t="s">
        <v>11430</v>
      </c>
      <c r="H608" s="1" t="s">
        <v>11442</v>
      </c>
      <c r="I608" s="1">
        <v>2</v>
      </c>
      <c r="L608" s="1">
        <v>2</v>
      </c>
      <c r="M608" s="1" t="s">
        <v>12880</v>
      </c>
      <c r="N608" s="1" t="s">
        <v>12881</v>
      </c>
      <c r="S608" s="1" t="s">
        <v>1665</v>
      </c>
      <c r="T608" s="1" t="s">
        <v>6653</v>
      </c>
      <c r="Y608" s="1" t="s">
        <v>1666</v>
      </c>
      <c r="Z608" s="1" t="s">
        <v>7108</v>
      </c>
      <c r="AC608" s="1">
        <v>6</v>
      </c>
      <c r="AD608" s="1" t="s">
        <v>217</v>
      </c>
      <c r="AE608" s="1" t="s">
        <v>8765</v>
      </c>
      <c r="AF608" s="1" t="s">
        <v>156</v>
      </c>
      <c r="AG608" s="1" t="s">
        <v>8798</v>
      </c>
    </row>
    <row r="609" spans="1:72" ht="13.5" customHeight="1">
      <c r="A609" s="2" t="str">
        <f t="shared" si="17"/>
        <v>1687_각북면_334</v>
      </c>
      <c r="B609" s="1">
        <v>1687</v>
      </c>
      <c r="C609" s="1" t="s">
        <v>11423</v>
      </c>
      <c r="D609" s="1" t="s">
        <v>11426</v>
      </c>
      <c r="E609" s="1">
        <v>608</v>
      </c>
      <c r="F609" s="1">
        <v>4</v>
      </c>
      <c r="G609" s="1" t="s">
        <v>11430</v>
      </c>
      <c r="H609" s="1" t="s">
        <v>11442</v>
      </c>
      <c r="I609" s="1">
        <v>2</v>
      </c>
      <c r="L609" s="1">
        <v>3</v>
      </c>
      <c r="M609" s="1" t="s">
        <v>12882</v>
      </c>
      <c r="N609" s="1" t="s">
        <v>12883</v>
      </c>
      <c r="T609" s="1" t="s">
        <v>11527</v>
      </c>
      <c r="U609" s="1" t="s">
        <v>1667</v>
      </c>
      <c r="V609" s="1" t="s">
        <v>6931</v>
      </c>
      <c r="W609" s="1" t="s">
        <v>38</v>
      </c>
      <c r="X609" s="1" t="s">
        <v>11733</v>
      </c>
      <c r="Y609" s="1" t="s">
        <v>1668</v>
      </c>
      <c r="Z609" s="1" t="s">
        <v>8552</v>
      </c>
      <c r="AC609" s="1">
        <v>67</v>
      </c>
      <c r="AD609" s="1" t="s">
        <v>475</v>
      </c>
      <c r="AE609" s="1" t="s">
        <v>8747</v>
      </c>
      <c r="AJ609" s="1" t="s">
        <v>17</v>
      </c>
      <c r="AK609" s="1" t="s">
        <v>8918</v>
      </c>
      <c r="AL609" s="1" t="s">
        <v>41</v>
      </c>
      <c r="AM609" s="1" t="s">
        <v>11911</v>
      </c>
      <c r="AT609" s="1" t="s">
        <v>1669</v>
      </c>
      <c r="AU609" s="1" t="s">
        <v>9238</v>
      </c>
      <c r="AV609" s="1" t="s">
        <v>1670</v>
      </c>
      <c r="AW609" s="1" t="s">
        <v>9725</v>
      </c>
      <c r="BG609" s="1" t="s">
        <v>1671</v>
      </c>
      <c r="BH609" s="1" t="s">
        <v>10032</v>
      </c>
      <c r="BI609" s="1" t="s">
        <v>1315</v>
      </c>
      <c r="BJ609" s="1" t="s">
        <v>9459</v>
      </c>
      <c r="BK609" s="1" t="s">
        <v>112</v>
      </c>
      <c r="BL609" s="1" t="s">
        <v>6734</v>
      </c>
      <c r="BM609" s="1" t="s">
        <v>1672</v>
      </c>
      <c r="BN609" s="1" t="s">
        <v>10577</v>
      </c>
      <c r="BO609" s="1" t="s">
        <v>768</v>
      </c>
      <c r="BP609" s="1" t="s">
        <v>9233</v>
      </c>
      <c r="BQ609" s="1" t="s">
        <v>1673</v>
      </c>
      <c r="BR609" s="1" t="s">
        <v>12407</v>
      </c>
      <c r="BS609" s="1" t="s">
        <v>190</v>
      </c>
      <c r="BT609" s="1" t="s">
        <v>8852</v>
      </c>
    </row>
    <row r="610" spans="1:72" ht="13.5" customHeight="1">
      <c r="A610" s="2" t="str">
        <f t="shared" si="17"/>
        <v>1687_각북면_334</v>
      </c>
      <c r="B610" s="1">
        <v>1687</v>
      </c>
      <c r="C610" s="1" t="s">
        <v>11423</v>
      </c>
      <c r="D610" s="1" t="s">
        <v>11426</v>
      </c>
      <c r="E610" s="1">
        <v>609</v>
      </c>
      <c r="F610" s="1">
        <v>4</v>
      </c>
      <c r="G610" s="1" t="s">
        <v>11430</v>
      </c>
      <c r="H610" s="1" t="s">
        <v>11442</v>
      </c>
      <c r="I610" s="1">
        <v>2</v>
      </c>
      <c r="L610" s="1">
        <v>3</v>
      </c>
      <c r="M610" s="1" t="s">
        <v>12882</v>
      </c>
      <c r="N610" s="1" t="s">
        <v>12883</v>
      </c>
      <c r="S610" s="1" t="s">
        <v>49</v>
      </c>
      <c r="T610" s="1" t="s">
        <v>4842</v>
      </c>
      <c r="W610" s="1" t="s">
        <v>38</v>
      </c>
      <c r="X610" s="1" t="s">
        <v>11733</v>
      </c>
      <c r="Y610" s="1" t="s">
        <v>140</v>
      </c>
      <c r="Z610" s="1" t="s">
        <v>7100</v>
      </c>
      <c r="AC610" s="1">
        <v>60</v>
      </c>
      <c r="AD610" s="1" t="s">
        <v>220</v>
      </c>
      <c r="AE610" s="1" t="s">
        <v>8764</v>
      </c>
      <c r="AJ610" s="1" t="s">
        <v>17</v>
      </c>
      <c r="AK610" s="1" t="s">
        <v>8918</v>
      </c>
      <c r="AL610" s="1" t="s">
        <v>158</v>
      </c>
      <c r="AM610" s="1" t="s">
        <v>8931</v>
      </c>
      <c r="AT610" s="1" t="s">
        <v>759</v>
      </c>
      <c r="AU610" s="1" t="s">
        <v>9026</v>
      </c>
      <c r="AV610" s="1" t="s">
        <v>1674</v>
      </c>
      <c r="AW610" s="1" t="s">
        <v>9724</v>
      </c>
      <c r="BG610" s="1" t="s">
        <v>1675</v>
      </c>
      <c r="BH610" s="1" t="s">
        <v>10031</v>
      </c>
      <c r="BI610" s="1" t="s">
        <v>1676</v>
      </c>
      <c r="BJ610" s="1" t="s">
        <v>10348</v>
      </c>
      <c r="BK610" s="1" t="s">
        <v>144</v>
      </c>
      <c r="BL610" s="1" t="s">
        <v>6759</v>
      </c>
      <c r="BM610" s="1" t="s">
        <v>1677</v>
      </c>
      <c r="BN610" s="1" t="s">
        <v>10709</v>
      </c>
      <c r="BO610" s="1" t="s">
        <v>759</v>
      </c>
      <c r="BP610" s="1" t="s">
        <v>9026</v>
      </c>
      <c r="BQ610" s="1" t="s">
        <v>1678</v>
      </c>
      <c r="BR610" s="1" t="s">
        <v>11156</v>
      </c>
      <c r="BS610" s="1" t="s">
        <v>227</v>
      </c>
      <c r="BT610" s="1" t="s">
        <v>8859</v>
      </c>
    </row>
    <row r="611" spans="1:72" ht="13.5" customHeight="1">
      <c r="A611" s="2" t="str">
        <f t="shared" si="17"/>
        <v>1687_각북면_334</v>
      </c>
      <c r="B611" s="1">
        <v>1687</v>
      </c>
      <c r="C611" s="1" t="s">
        <v>11423</v>
      </c>
      <c r="D611" s="1" t="s">
        <v>11426</v>
      </c>
      <c r="E611" s="1">
        <v>610</v>
      </c>
      <c r="F611" s="1">
        <v>4</v>
      </c>
      <c r="G611" s="1" t="s">
        <v>11430</v>
      </c>
      <c r="H611" s="1" t="s">
        <v>11442</v>
      </c>
      <c r="I611" s="1">
        <v>2</v>
      </c>
      <c r="L611" s="1">
        <v>3</v>
      </c>
      <c r="M611" s="1" t="s">
        <v>12882</v>
      </c>
      <c r="N611" s="1" t="s">
        <v>12883</v>
      </c>
      <c r="S611" s="1" t="s">
        <v>67</v>
      </c>
      <c r="T611" s="1" t="s">
        <v>6597</v>
      </c>
      <c r="U611" s="1" t="s">
        <v>1679</v>
      </c>
      <c r="V611" s="1" t="s">
        <v>6798</v>
      </c>
      <c r="Y611" s="1" t="s">
        <v>1680</v>
      </c>
      <c r="Z611" s="1" t="s">
        <v>8548</v>
      </c>
      <c r="AF611" s="1" t="s">
        <v>290</v>
      </c>
      <c r="AG611" s="1" t="s">
        <v>11872</v>
      </c>
    </row>
    <row r="612" spans="1:72" ht="13.5" customHeight="1">
      <c r="A612" s="2" t="str">
        <f t="shared" si="17"/>
        <v>1687_각북면_334</v>
      </c>
      <c r="B612" s="1">
        <v>1687</v>
      </c>
      <c r="C612" s="1" t="s">
        <v>11423</v>
      </c>
      <c r="D612" s="1" t="s">
        <v>11426</v>
      </c>
      <c r="E612" s="1">
        <v>611</v>
      </c>
      <c r="F612" s="1">
        <v>4</v>
      </c>
      <c r="G612" s="1" t="s">
        <v>11430</v>
      </c>
      <c r="H612" s="1" t="s">
        <v>11442</v>
      </c>
      <c r="I612" s="1">
        <v>2</v>
      </c>
      <c r="L612" s="1">
        <v>3</v>
      </c>
      <c r="M612" s="1" t="s">
        <v>12882</v>
      </c>
      <c r="N612" s="1" t="s">
        <v>12883</v>
      </c>
      <c r="S612" s="1" t="s">
        <v>63</v>
      </c>
      <c r="T612" s="1" t="s">
        <v>6596</v>
      </c>
      <c r="Y612" s="1" t="s">
        <v>680</v>
      </c>
      <c r="Z612" s="1" t="s">
        <v>7444</v>
      </c>
      <c r="AC612" s="1">
        <v>13</v>
      </c>
      <c r="AD612" s="1" t="s">
        <v>149</v>
      </c>
      <c r="AE612" s="1" t="s">
        <v>8757</v>
      </c>
    </row>
    <row r="613" spans="1:72" ht="13.5" customHeight="1">
      <c r="A613" s="2" t="str">
        <f t="shared" si="17"/>
        <v>1687_각북면_334</v>
      </c>
      <c r="B613" s="1">
        <v>1687</v>
      </c>
      <c r="C613" s="1" t="s">
        <v>11423</v>
      </c>
      <c r="D613" s="1" t="s">
        <v>11426</v>
      </c>
      <c r="E613" s="1">
        <v>612</v>
      </c>
      <c r="F613" s="1">
        <v>4</v>
      </c>
      <c r="G613" s="1" t="s">
        <v>11430</v>
      </c>
      <c r="H613" s="1" t="s">
        <v>11442</v>
      </c>
      <c r="I613" s="1">
        <v>2</v>
      </c>
      <c r="L613" s="1">
        <v>3</v>
      </c>
      <c r="M613" s="1" t="s">
        <v>12882</v>
      </c>
      <c r="N613" s="1" t="s">
        <v>12883</v>
      </c>
      <c r="S613" s="1" t="s">
        <v>72</v>
      </c>
      <c r="T613" s="1" t="s">
        <v>6595</v>
      </c>
      <c r="Y613" s="1" t="s">
        <v>1681</v>
      </c>
      <c r="Z613" s="1" t="s">
        <v>8551</v>
      </c>
      <c r="AF613" s="1" t="s">
        <v>132</v>
      </c>
      <c r="AG613" s="1" t="s">
        <v>8809</v>
      </c>
    </row>
    <row r="614" spans="1:72" ht="13.5" customHeight="1">
      <c r="A614" s="2" t="str">
        <f t="shared" si="17"/>
        <v>1687_각북면_334</v>
      </c>
      <c r="B614" s="1">
        <v>1687</v>
      </c>
      <c r="C614" s="1" t="s">
        <v>11423</v>
      </c>
      <c r="D614" s="1" t="s">
        <v>11426</v>
      </c>
      <c r="E614" s="1">
        <v>613</v>
      </c>
      <c r="F614" s="1">
        <v>4</v>
      </c>
      <c r="G614" s="1" t="s">
        <v>11430</v>
      </c>
      <c r="H614" s="1" t="s">
        <v>11442</v>
      </c>
      <c r="I614" s="1">
        <v>2</v>
      </c>
      <c r="L614" s="1">
        <v>3</v>
      </c>
      <c r="M614" s="1" t="s">
        <v>12882</v>
      </c>
      <c r="N614" s="1" t="s">
        <v>12883</v>
      </c>
      <c r="S614" s="1" t="s">
        <v>72</v>
      </c>
      <c r="T614" s="1" t="s">
        <v>6595</v>
      </c>
      <c r="U614" s="1" t="s">
        <v>1600</v>
      </c>
      <c r="V614" s="1" t="s">
        <v>6848</v>
      </c>
      <c r="Y614" s="1" t="s">
        <v>1682</v>
      </c>
      <c r="Z614" s="1" t="s">
        <v>8550</v>
      </c>
      <c r="AC614" s="1">
        <v>7</v>
      </c>
      <c r="AD614" s="1" t="s">
        <v>475</v>
      </c>
      <c r="AE614" s="1" t="s">
        <v>8747</v>
      </c>
      <c r="AF614" s="1" t="s">
        <v>156</v>
      </c>
      <c r="AG614" s="1" t="s">
        <v>8798</v>
      </c>
    </row>
    <row r="615" spans="1:72" ht="13.5" customHeight="1">
      <c r="A615" s="2" t="str">
        <f t="shared" si="17"/>
        <v>1687_각북면_334</v>
      </c>
      <c r="B615" s="1">
        <v>1687</v>
      </c>
      <c r="C615" s="1" t="s">
        <v>11423</v>
      </c>
      <c r="D615" s="1" t="s">
        <v>11426</v>
      </c>
      <c r="E615" s="1">
        <v>614</v>
      </c>
      <c r="F615" s="1">
        <v>4</v>
      </c>
      <c r="G615" s="1" t="s">
        <v>11430</v>
      </c>
      <c r="H615" s="1" t="s">
        <v>11442</v>
      </c>
      <c r="I615" s="1">
        <v>2</v>
      </c>
      <c r="L615" s="1">
        <v>4</v>
      </c>
      <c r="M615" s="1" t="s">
        <v>12884</v>
      </c>
      <c r="N615" s="1" t="s">
        <v>12885</v>
      </c>
      <c r="T615" s="1" t="s">
        <v>11527</v>
      </c>
      <c r="U615" s="1" t="s">
        <v>1683</v>
      </c>
      <c r="V615" s="1" t="s">
        <v>6898</v>
      </c>
      <c r="W615" s="1" t="s">
        <v>38</v>
      </c>
      <c r="X615" s="1" t="s">
        <v>11733</v>
      </c>
      <c r="Y615" s="1" t="s">
        <v>1684</v>
      </c>
      <c r="Z615" s="1" t="s">
        <v>8549</v>
      </c>
      <c r="AC615" s="1">
        <v>41</v>
      </c>
      <c r="AD615" s="1" t="s">
        <v>40</v>
      </c>
      <c r="AE615" s="1" t="s">
        <v>8772</v>
      </c>
      <c r="AJ615" s="1" t="s">
        <v>17</v>
      </c>
      <c r="AK615" s="1" t="s">
        <v>8918</v>
      </c>
      <c r="AL615" s="1" t="s">
        <v>41</v>
      </c>
      <c r="AM615" s="1" t="s">
        <v>11911</v>
      </c>
      <c r="AT615" s="1" t="s">
        <v>42</v>
      </c>
      <c r="AU615" s="1" t="s">
        <v>6735</v>
      </c>
      <c r="AV615" s="1" t="s">
        <v>1668</v>
      </c>
      <c r="AW615" s="1" t="s">
        <v>8552</v>
      </c>
      <c r="BG615" s="1" t="s">
        <v>1669</v>
      </c>
      <c r="BH615" s="1" t="s">
        <v>9238</v>
      </c>
      <c r="BI615" s="1" t="s">
        <v>1670</v>
      </c>
      <c r="BJ615" s="1" t="s">
        <v>9725</v>
      </c>
      <c r="BK615" s="1" t="s">
        <v>1671</v>
      </c>
      <c r="BL615" s="1" t="s">
        <v>10032</v>
      </c>
      <c r="BM615" s="1" t="s">
        <v>1315</v>
      </c>
      <c r="BN615" s="1" t="s">
        <v>9459</v>
      </c>
      <c r="BO615" s="1" t="s">
        <v>759</v>
      </c>
      <c r="BP615" s="1" t="s">
        <v>9026</v>
      </c>
      <c r="BQ615" s="1" t="s">
        <v>1685</v>
      </c>
      <c r="BR615" s="1" t="s">
        <v>12404</v>
      </c>
      <c r="BS615" s="1" t="s">
        <v>158</v>
      </c>
      <c r="BT615" s="1" t="s">
        <v>8931</v>
      </c>
    </row>
    <row r="616" spans="1:72" ht="13.5" customHeight="1">
      <c r="A616" s="2" t="str">
        <f t="shared" si="17"/>
        <v>1687_각북면_334</v>
      </c>
      <c r="B616" s="1">
        <v>1687</v>
      </c>
      <c r="C616" s="1" t="s">
        <v>11423</v>
      </c>
      <c r="D616" s="1" t="s">
        <v>11426</v>
      </c>
      <c r="E616" s="1">
        <v>615</v>
      </c>
      <c r="F616" s="1">
        <v>4</v>
      </c>
      <c r="G616" s="1" t="s">
        <v>11430</v>
      </c>
      <c r="H616" s="1" t="s">
        <v>11442</v>
      </c>
      <c r="I616" s="1">
        <v>2</v>
      </c>
      <c r="L616" s="1">
        <v>4</v>
      </c>
      <c r="M616" s="1" t="s">
        <v>12884</v>
      </c>
      <c r="N616" s="1" t="s">
        <v>12885</v>
      </c>
      <c r="S616" s="1" t="s">
        <v>49</v>
      </c>
      <c r="T616" s="1" t="s">
        <v>4842</v>
      </c>
      <c r="W616" s="1" t="s">
        <v>51</v>
      </c>
      <c r="X616" s="1" t="s">
        <v>6986</v>
      </c>
      <c r="Y616" s="1" t="s">
        <v>140</v>
      </c>
      <c r="Z616" s="1" t="s">
        <v>7100</v>
      </c>
      <c r="AC616" s="1">
        <v>42</v>
      </c>
      <c r="AD616" s="1" t="s">
        <v>618</v>
      </c>
      <c r="AE616" s="1" t="s">
        <v>8771</v>
      </c>
      <c r="AJ616" s="1" t="s">
        <v>17</v>
      </c>
      <c r="AK616" s="1" t="s">
        <v>8918</v>
      </c>
      <c r="AL616" s="1" t="s">
        <v>53</v>
      </c>
      <c r="AM616" s="1" t="s">
        <v>8954</v>
      </c>
      <c r="AT616" s="1" t="s">
        <v>1077</v>
      </c>
      <c r="AU616" s="1" t="s">
        <v>6708</v>
      </c>
      <c r="AV616" s="1" t="s">
        <v>1686</v>
      </c>
      <c r="AW616" s="1" t="s">
        <v>9723</v>
      </c>
      <c r="BG616" s="1" t="s">
        <v>759</v>
      </c>
      <c r="BH616" s="1" t="s">
        <v>9026</v>
      </c>
      <c r="BI616" s="1" t="s">
        <v>108</v>
      </c>
      <c r="BJ616" s="1" t="s">
        <v>7960</v>
      </c>
      <c r="BK616" s="1" t="s">
        <v>144</v>
      </c>
      <c r="BL616" s="1" t="s">
        <v>6759</v>
      </c>
      <c r="BM616" s="1" t="s">
        <v>111</v>
      </c>
      <c r="BN616" s="1" t="s">
        <v>9594</v>
      </c>
      <c r="BO616" s="1" t="s">
        <v>759</v>
      </c>
      <c r="BP616" s="1" t="s">
        <v>9026</v>
      </c>
      <c r="BQ616" s="1" t="s">
        <v>1687</v>
      </c>
      <c r="BR616" s="1" t="s">
        <v>11054</v>
      </c>
      <c r="BS616" s="1" t="s">
        <v>646</v>
      </c>
      <c r="BT616" s="1" t="s">
        <v>8944</v>
      </c>
    </row>
    <row r="617" spans="1:72" ht="13.5" customHeight="1">
      <c r="A617" s="2" t="str">
        <f t="shared" si="17"/>
        <v>1687_각북면_334</v>
      </c>
      <c r="B617" s="1">
        <v>1687</v>
      </c>
      <c r="C617" s="1" t="s">
        <v>11423</v>
      </c>
      <c r="D617" s="1" t="s">
        <v>11426</v>
      </c>
      <c r="E617" s="1">
        <v>616</v>
      </c>
      <c r="F617" s="1">
        <v>4</v>
      </c>
      <c r="G617" s="1" t="s">
        <v>11430</v>
      </c>
      <c r="H617" s="1" t="s">
        <v>11442</v>
      </c>
      <c r="I617" s="1">
        <v>2</v>
      </c>
      <c r="L617" s="1">
        <v>4</v>
      </c>
      <c r="M617" s="1" t="s">
        <v>12884</v>
      </c>
      <c r="N617" s="1" t="s">
        <v>12885</v>
      </c>
      <c r="S617" s="1" t="s">
        <v>67</v>
      </c>
      <c r="T617" s="1" t="s">
        <v>6597</v>
      </c>
      <c r="U617" s="1" t="s">
        <v>1583</v>
      </c>
      <c r="V617" s="1" t="s">
        <v>6919</v>
      </c>
      <c r="Y617" s="1" t="s">
        <v>1688</v>
      </c>
      <c r="Z617" s="1" t="s">
        <v>8315</v>
      </c>
      <c r="AC617" s="1">
        <v>18</v>
      </c>
      <c r="AD617" s="1" t="s">
        <v>302</v>
      </c>
      <c r="AE617" s="1" t="s">
        <v>8785</v>
      </c>
    </row>
    <row r="618" spans="1:72" ht="13.5" customHeight="1">
      <c r="A618" s="2" t="str">
        <f t="shared" si="17"/>
        <v>1687_각북면_334</v>
      </c>
      <c r="B618" s="1">
        <v>1687</v>
      </c>
      <c r="C618" s="1" t="s">
        <v>11423</v>
      </c>
      <c r="D618" s="1" t="s">
        <v>11426</v>
      </c>
      <c r="E618" s="1">
        <v>617</v>
      </c>
      <c r="F618" s="1">
        <v>4</v>
      </c>
      <c r="G618" s="1" t="s">
        <v>11430</v>
      </c>
      <c r="H618" s="1" t="s">
        <v>11442</v>
      </c>
      <c r="I618" s="1">
        <v>2</v>
      </c>
      <c r="L618" s="1">
        <v>5</v>
      </c>
      <c r="M618" s="1" t="s">
        <v>12886</v>
      </c>
      <c r="N618" s="1" t="s">
        <v>12887</v>
      </c>
      <c r="O618" s="1" t="s">
        <v>6</v>
      </c>
      <c r="P618" s="1" t="s">
        <v>6577</v>
      </c>
      <c r="T618" s="1" t="s">
        <v>11527</v>
      </c>
      <c r="U618" s="1" t="s">
        <v>1689</v>
      </c>
      <c r="V618" s="1" t="s">
        <v>6930</v>
      </c>
      <c r="W618" s="1" t="s">
        <v>38</v>
      </c>
      <c r="X618" s="1" t="s">
        <v>11733</v>
      </c>
      <c r="Y618" s="1" t="s">
        <v>1680</v>
      </c>
      <c r="Z618" s="1" t="s">
        <v>8548</v>
      </c>
      <c r="AC618" s="1">
        <v>35</v>
      </c>
      <c r="AD618" s="1" t="s">
        <v>340</v>
      </c>
      <c r="AE618" s="1" t="s">
        <v>8753</v>
      </c>
      <c r="AJ618" s="1" t="s">
        <v>17</v>
      </c>
      <c r="AK618" s="1" t="s">
        <v>8918</v>
      </c>
      <c r="AL618" s="1" t="s">
        <v>41</v>
      </c>
      <c r="AM618" s="1" t="s">
        <v>11911</v>
      </c>
      <c r="AT618" s="1" t="s">
        <v>42</v>
      </c>
      <c r="AU618" s="1" t="s">
        <v>6735</v>
      </c>
      <c r="AV618" s="1" t="s">
        <v>1668</v>
      </c>
      <c r="AW618" s="1" t="s">
        <v>8552</v>
      </c>
      <c r="BG618" s="1" t="s">
        <v>1669</v>
      </c>
      <c r="BH618" s="1" t="s">
        <v>9238</v>
      </c>
      <c r="BI618" s="1" t="s">
        <v>1670</v>
      </c>
      <c r="BJ618" s="1" t="s">
        <v>9725</v>
      </c>
      <c r="BK618" s="1" t="s">
        <v>1671</v>
      </c>
      <c r="BL618" s="1" t="s">
        <v>10032</v>
      </c>
      <c r="BM618" s="1" t="s">
        <v>1315</v>
      </c>
      <c r="BN618" s="1" t="s">
        <v>9459</v>
      </c>
      <c r="BO618" s="1" t="s">
        <v>759</v>
      </c>
      <c r="BP618" s="1" t="s">
        <v>9026</v>
      </c>
      <c r="BQ618" s="1" t="s">
        <v>1685</v>
      </c>
      <c r="BR618" s="1" t="s">
        <v>12404</v>
      </c>
      <c r="BS618" s="1" t="s">
        <v>158</v>
      </c>
      <c r="BT618" s="1" t="s">
        <v>8931</v>
      </c>
    </row>
    <row r="619" spans="1:72" ht="13.5" customHeight="1">
      <c r="A619" s="2" t="str">
        <f t="shared" si="17"/>
        <v>1687_각북면_334</v>
      </c>
      <c r="B619" s="1">
        <v>1687</v>
      </c>
      <c r="C619" s="1" t="s">
        <v>11423</v>
      </c>
      <c r="D619" s="1" t="s">
        <v>11426</v>
      </c>
      <c r="E619" s="1">
        <v>618</v>
      </c>
      <c r="F619" s="1">
        <v>4</v>
      </c>
      <c r="G619" s="1" t="s">
        <v>11430</v>
      </c>
      <c r="H619" s="1" t="s">
        <v>11442</v>
      </c>
      <c r="I619" s="1">
        <v>2</v>
      </c>
      <c r="L619" s="1">
        <v>5</v>
      </c>
      <c r="M619" s="1" t="s">
        <v>12886</v>
      </c>
      <c r="N619" s="1" t="s">
        <v>12887</v>
      </c>
      <c r="S619" s="1" t="s">
        <v>49</v>
      </c>
      <c r="T619" s="1" t="s">
        <v>4842</v>
      </c>
      <c r="W619" s="1" t="s">
        <v>167</v>
      </c>
      <c r="X619" s="1" t="s">
        <v>8644</v>
      </c>
      <c r="Y619" s="1" t="s">
        <v>140</v>
      </c>
      <c r="Z619" s="1" t="s">
        <v>7100</v>
      </c>
      <c r="AC619" s="1">
        <v>24</v>
      </c>
      <c r="AD619" s="1" t="s">
        <v>297</v>
      </c>
      <c r="AE619" s="1" t="s">
        <v>8761</v>
      </c>
      <c r="AF619" s="1" t="s">
        <v>156</v>
      </c>
      <c r="AG619" s="1" t="s">
        <v>8798</v>
      </c>
      <c r="AJ619" s="1" t="s">
        <v>17</v>
      </c>
      <c r="AK619" s="1" t="s">
        <v>8918</v>
      </c>
      <c r="AL619" s="1" t="s">
        <v>59</v>
      </c>
      <c r="AM619" s="1" t="s">
        <v>8921</v>
      </c>
      <c r="AT619" s="1" t="s">
        <v>265</v>
      </c>
      <c r="AU619" s="1" t="s">
        <v>11626</v>
      </c>
      <c r="AV619" s="1" t="s">
        <v>1415</v>
      </c>
      <c r="AW619" s="1" t="s">
        <v>9722</v>
      </c>
      <c r="BG619" s="1" t="s">
        <v>47</v>
      </c>
      <c r="BH619" s="1" t="s">
        <v>9039</v>
      </c>
      <c r="BI619" s="1" t="s">
        <v>1416</v>
      </c>
      <c r="BJ619" s="1" t="s">
        <v>7040</v>
      </c>
      <c r="BK619" s="1" t="s">
        <v>47</v>
      </c>
      <c r="BL619" s="1" t="s">
        <v>9039</v>
      </c>
      <c r="BM619" s="1" t="s">
        <v>1417</v>
      </c>
      <c r="BN619" s="1" t="s">
        <v>10708</v>
      </c>
      <c r="BO619" s="1" t="s">
        <v>47</v>
      </c>
      <c r="BP619" s="1" t="s">
        <v>9039</v>
      </c>
      <c r="BQ619" s="1" t="s">
        <v>1418</v>
      </c>
      <c r="BR619" s="1" t="s">
        <v>12611</v>
      </c>
      <c r="BS619" s="1" t="s">
        <v>158</v>
      </c>
      <c r="BT619" s="1" t="s">
        <v>8931</v>
      </c>
    </row>
    <row r="620" spans="1:72" ht="13.5" customHeight="1">
      <c r="A620" s="2" t="str">
        <f t="shared" si="17"/>
        <v>1687_각북면_334</v>
      </c>
      <c r="B620" s="1">
        <v>1687</v>
      </c>
      <c r="C620" s="1" t="s">
        <v>11423</v>
      </c>
      <c r="D620" s="1" t="s">
        <v>11426</v>
      </c>
      <c r="E620" s="1">
        <v>619</v>
      </c>
      <c r="F620" s="1">
        <v>4</v>
      </c>
      <c r="G620" s="1" t="s">
        <v>11430</v>
      </c>
      <c r="H620" s="1" t="s">
        <v>11442</v>
      </c>
      <c r="I620" s="1">
        <v>3</v>
      </c>
      <c r="J620" s="1" t="s">
        <v>1690</v>
      </c>
      <c r="K620" s="1" t="s">
        <v>11455</v>
      </c>
      <c r="L620" s="1">
        <v>1</v>
      </c>
      <c r="M620" s="1" t="s">
        <v>12888</v>
      </c>
      <c r="N620" s="1" t="s">
        <v>12889</v>
      </c>
      <c r="O620" s="1" t="s">
        <v>6</v>
      </c>
      <c r="P620" s="1" t="s">
        <v>6577</v>
      </c>
      <c r="T620" s="1" t="s">
        <v>11527</v>
      </c>
      <c r="U620" s="1" t="s">
        <v>1691</v>
      </c>
      <c r="V620" s="1" t="s">
        <v>6929</v>
      </c>
      <c r="W620" s="1" t="s">
        <v>38</v>
      </c>
      <c r="X620" s="1" t="s">
        <v>11733</v>
      </c>
      <c r="Y620" s="1" t="s">
        <v>1692</v>
      </c>
      <c r="Z620" s="1" t="s">
        <v>8545</v>
      </c>
      <c r="AC620" s="1">
        <v>46</v>
      </c>
      <c r="AD620" s="1" t="s">
        <v>550</v>
      </c>
      <c r="AE620" s="1" t="s">
        <v>8787</v>
      </c>
      <c r="AJ620" s="1" t="s">
        <v>17</v>
      </c>
      <c r="AK620" s="1" t="s">
        <v>8918</v>
      </c>
      <c r="AL620" s="1" t="s">
        <v>41</v>
      </c>
      <c r="AM620" s="1" t="s">
        <v>11911</v>
      </c>
      <c r="AT620" s="1" t="s">
        <v>759</v>
      </c>
      <c r="AU620" s="1" t="s">
        <v>9026</v>
      </c>
      <c r="AV620" s="1" t="s">
        <v>1693</v>
      </c>
      <c r="AW620" s="1" t="s">
        <v>8546</v>
      </c>
      <c r="BG620" s="1" t="s">
        <v>759</v>
      </c>
      <c r="BH620" s="1" t="s">
        <v>9026</v>
      </c>
      <c r="BI620" s="1" t="s">
        <v>609</v>
      </c>
      <c r="BJ620" s="1" t="s">
        <v>7351</v>
      </c>
      <c r="BK620" s="1" t="s">
        <v>1694</v>
      </c>
      <c r="BL620" s="1" t="s">
        <v>9243</v>
      </c>
      <c r="BM620" s="1" t="s">
        <v>762</v>
      </c>
      <c r="BN620" s="1" t="s">
        <v>9731</v>
      </c>
      <c r="BO620" s="1" t="s">
        <v>47</v>
      </c>
      <c r="BP620" s="1" t="s">
        <v>9039</v>
      </c>
      <c r="BQ620" s="1" t="s">
        <v>1695</v>
      </c>
      <c r="BR620" s="1" t="s">
        <v>11155</v>
      </c>
      <c r="BS620" s="1" t="s">
        <v>911</v>
      </c>
      <c r="BT620" s="1" t="s">
        <v>8955</v>
      </c>
    </row>
    <row r="621" spans="1:72" ht="13.5" customHeight="1">
      <c r="A621" s="2" t="str">
        <f t="shared" si="17"/>
        <v>1687_각북면_334</v>
      </c>
      <c r="B621" s="1">
        <v>1687</v>
      </c>
      <c r="C621" s="1" t="s">
        <v>11423</v>
      </c>
      <c r="D621" s="1" t="s">
        <v>11426</v>
      </c>
      <c r="E621" s="1">
        <v>620</v>
      </c>
      <c r="F621" s="1">
        <v>4</v>
      </c>
      <c r="G621" s="1" t="s">
        <v>11430</v>
      </c>
      <c r="H621" s="1" t="s">
        <v>11442</v>
      </c>
      <c r="I621" s="1">
        <v>3</v>
      </c>
      <c r="L621" s="1">
        <v>1</v>
      </c>
      <c r="M621" s="1" t="s">
        <v>12888</v>
      </c>
      <c r="N621" s="1" t="s">
        <v>12889</v>
      </c>
      <c r="S621" s="1" t="s">
        <v>49</v>
      </c>
      <c r="T621" s="1" t="s">
        <v>4842</v>
      </c>
      <c r="W621" s="1" t="s">
        <v>719</v>
      </c>
      <c r="X621" s="1" t="s">
        <v>6982</v>
      </c>
      <c r="Y621" s="1" t="s">
        <v>140</v>
      </c>
      <c r="Z621" s="1" t="s">
        <v>7100</v>
      </c>
      <c r="AC621" s="1">
        <v>34</v>
      </c>
      <c r="AD621" s="1" t="s">
        <v>207</v>
      </c>
      <c r="AE621" s="1" t="s">
        <v>8762</v>
      </c>
      <c r="AJ621" s="1" t="s">
        <v>17</v>
      </c>
      <c r="AK621" s="1" t="s">
        <v>8918</v>
      </c>
      <c r="AL621" s="1" t="s">
        <v>721</v>
      </c>
      <c r="AM621" s="1" t="s">
        <v>8933</v>
      </c>
      <c r="AT621" s="1" t="s">
        <v>12202</v>
      </c>
      <c r="AU621" s="1" t="s">
        <v>12204</v>
      </c>
      <c r="AV621" s="1" t="s">
        <v>12201</v>
      </c>
      <c r="AW621" s="1" t="s">
        <v>12203</v>
      </c>
      <c r="BG621" s="1" t="s">
        <v>1335</v>
      </c>
      <c r="BH621" s="1" t="s">
        <v>10030</v>
      </c>
      <c r="BI621" s="1" t="s">
        <v>1696</v>
      </c>
      <c r="BJ621" s="1" t="s">
        <v>7138</v>
      </c>
      <c r="BK621" s="1" t="s">
        <v>144</v>
      </c>
      <c r="BL621" s="1" t="s">
        <v>6759</v>
      </c>
      <c r="BM621" s="1" t="s">
        <v>1697</v>
      </c>
      <c r="BN621" s="1" t="s">
        <v>10707</v>
      </c>
      <c r="BO621" s="1" t="s">
        <v>44</v>
      </c>
      <c r="BP621" s="1" t="s">
        <v>6728</v>
      </c>
      <c r="BQ621" s="1" t="s">
        <v>1698</v>
      </c>
      <c r="BR621" s="1" t="s">
        <v>11154</v>
      </c>
      <c r="BS621" s="1" t="s">
        <v>53</v>
      </c>
      <c r="BT621" s="1" t="s">
        <v>8954</v>
      </c>
    </row>
    <row r="622" spans="1:72" ht="13.5" customHeight="1">
      <c r="A622" s="2" t="str">
        <f t="shared" si="17"/>
        <v>1687_각북면_334</v>
      </c>
      <c r="B622" s="1">
        <v>1687</v>
      </c>
      <c r="C622" s="1" t="s">
        <v>11423</v>
      </c>
      <c r="D622" s="1" t="s">
        <v>11426</v>
      </c>
      <c r="E622" s="1">
        <v>621</v>
      </c>
      <c r="F622" s="1">
        <v>4</v>
      </c>
      <c r="G622" s="1" t="s">
        <v>11430</v>
      </c>
      <c r="H622" s="1" t="s">
        <v>11442</v>
      </c>
      <c r="I622" s="1">
        <v>3</v>
      </c>
      <c r="L622" s="1">
        <v>2</v>
      </c>
      <c r="M622" s="1" t="s">
        <v>12890</v>
      </c>
      <c r="N622" s="1" t="s">
        <v>12891</v>
      </c>
      <c r="T622" s="1" t="s">
        <v>11527</v>
      </c>
      <c r="U622" s="1" t="s">
        <v>1699</v>
      </c>
      <c r="V622" s="1" t="s">
        <v>6928</v>
      </c>
      <c r="W622" s="1" t="s">
        <v>1616</v>
      </c>
      <c r="X622" s="1" t="s">
        <v>6974</v>
      </c>
      <c r="Y622" s="1" t="s">
        <v>1700</v>
      </c>
      <c r="Z622" s="1" t="s">
        <v>7744</v>
      </c>
      <c r="AC622" s="1">
        <v>53</v>
      </c>
      <c r="AD622" s="1" t="s">
        <v>681</v>
      </c>
      <c r="AE622" s="1" t="s">
        <v>8795</v>
      </c>
      <c r="AJ622" s="1" t="s">
        <v>17</v>
      </c>
      <c r="AK622" s="1" t="s">
        <v>8918</v>
      </c>
      <c r="AL622" s="1" t="s">
        <v>1617</v>
      </c>
      <c r="AM622" s="1" t="s">
        <v>8985</v>
      </c>
      <c r="AT622" s="1" t="s">
        <v>347</v>
      </c>
      <c r="AU622" s="1" t="s">
        <v>6703</v>
      </c>
      <c r="AV622" s="1" t="s">
        <v>1701</v>
      </c>
      <c r="AW622" s="1" t="s">
        <v>7575</v>
      </c>
      <c r="BG622" s="1" t="s">
        <v>1702</v>
      </c>
      <c r="BH622" s="1" t="s">
        <v>10026</v>
      </c>
      <c r="BI622" s="1" t="s">
        <v>1619</v>
      </c>
      <c r="BJ622" s="1" t="s">
        <v>10344</v>
      </c>
      <c r="BK622" s="1" t="s">
        <v>1703</v>
      </c>
      <c r="BL622" s="1" t="s">
        <v>10455</v>
      </c>
      <c r="BM622" s="1" t="s">
        <v>456</v>
      </c>
      <c r="BN622" s="1" t="s">
        <v>8699</v>
      </c>
      <c r="BO622" s="1" t="s">
        <v>112</v>
      </c>
      <c r="BP622" s="1" t="s">
        <v>6734</v>
      </c>
      <c r="BQ622" s="1" t="s">
        <v>1704</v>
      </c>
      <c r="BR622" s="1" t="s">
        <v>11146</v>
      </c>
      <c r="BS622" s="1" t="s">
        <v>1233</v>
      </c>
      <c r="BT622" s="1" t="s">
        <v>8935</v>
      </c>
    </row>
    <row r="623" spans="1:72" ht="13.5" customHeight="1">
      <c r="A623" s="2" t="str">
        <f t="shared" si="17"/>
        <v>1687_각북면_334</v>
      </c>
      <c r="B623" s="1">
        <v>1687</v>
      </c>
      <c r="C623" s="1" t="s">
        <v>11423</v>
      </c>
      <c r="D623" s="1" t="s">
        <v>11426</v>
      </c>
      <c r="E623" s="1">
        <v>622</v>
      </c>
      <c r="F623" s="1">
        <v>4</v>
      </c>
      <c r="G623" s="1" t="s">
        <v>11430</v>
      </c>
      <c r="H623" s="1" t="s">
        <v>11442</v>
      </c>
      <c r="I623" s="1">
        <v>3</v>
      </c>
      <c r="L623" s="1">
        <v>2</v>
      </c>
      <c r="M623" s="1" t="s">
        <v>12890</v>
      </c>
      <c r="N623" s="1" t="s">
        <v>12891</v>
      </c>
      <c r="S623" s="1" t="s">
        <v>49</v>
      </c>
      <c r="T623" s="1" t="s">
        <v>4842</v>
      </c>
      <c r="W623" s="1" t="s">
        <v>38</v>
      </c>
      <c r="X623" s="1" t="s">
        <v>11733</v>
      </c>
      <c r="Y623" s="1" t="s">
        <v>10</v>
      </c>
      <c r="Z623" s="1" t="s">
        <v>6990</v>
      </c>
      <c r="AC623" s="1">
        <v>44</v>
      </c>
      <c r="AD623" s="1" t="s">
        <v>401</v>
      </c>
      <c r="AE623" s="1" t="s">
        <v>8782</v>
      </c>
      <c r="AJ623" s="1" t="s">
        <v>341</v>
      </c>
      <c r="AK623" s="1" t="s">
        <v>8919</v>
      </c>
      <c r="AL623" s="1" t="s">
        <v>41</v>
      </c>
      <c r="AM623" s="1" t="s">
        <v>11911</v>
      </c>
      <c r="AT623" s="1" t="s">
        <v>759</v>
      </c>
      <c r="AU623" s="1" t="s">
        <v>9026</v>
      </c>
      <c r="AV623" s="1" t="s">
        <v>609</v>
      </c>
      <c r="AW623" s="1" t="s">
        <v>7351</v>
      </c>
      <c r="BG623" s="1" t="s">
        <v>144</v>
      </c>
      <c r="BH623" s="1" t="s">
        <v>6759</v>
      </c>
      <c r="BI623" s="1" t="s">
        <v>1705</v>
      </c>
      <c r="BJ623" s="1" t="s">
        <v>7373</v>
      </c>
      <c r="BK623" s="1" t="s">
        <v>47</v>
      </c>
      <c r="BL623" s="1" t="s">
        <v>9039</v>
      </c>
      <c r="BM623" s="1" t="s">
        <v>1706</v>
      </c>
      <c r="BN623" s="1" t="s">
        <v>9641</v>
      </c>
      <c r="BO623" s="1" t="s">
        <v>347</v>
      </c>
      <c r="BP623" s="1" t="s">
        <v>6703</v>
      </c>
      <c r="BQ623" s="1" t="s">
        <v>1707</v>
      </c>
      <c r="BR623" s="1" t="s">
        <v>12184</v>
      </c>
      <c r="BS623" s="1" t="s">
        <v>1083</v>
      </c>
      <c r="BT623" s="1" t="s">
        <v>11236</v>
      </c>
    </row>
    <row r="624" spans="1:72" ht="13.5" customHeight="1">
      <c r="A624" s="2" t="str">
        <f t="shared" si="17"/>
        <v>1687_각북면_334</v>
      </c>
      <c r="B624" s="1">
        <v>1687</v>
      </c>
      <c r="C624" s="1" t="s">
        <v>11423</v>
      </c>
      <c r="D624" s="1" t="s">
        <v>11426</v>
      </c>
      <c r="E624" s="1">
        <v>623</v>
      </c>
      <c r="F624" s="1">
        <v>4</v>
      </c>
      <c r="G624" s="1" t="s">
        <v>11430</v>
      </c>
      <c r="H624" s="1" t="s">
        <v>11442</v>
      </c>
      <c r="I624" s="1">
        <v>3</v>
      </c>
      <c r="L624" s="1">
        <v>2</v>
      </c>
      <c r="M624" s="1" t="s">
        <v>12890</v>
      </c>
      <c r="N624" s="1" t="s">
        <v>12891</v>
      </c>
      <c r="S624" s="1" t="s">
        <v>134</v>
      </c>
      <c r="T624" s="1" t="s">
        <v>6598</v>
      </c>
      <c r="Y624" s="1" t="s">
        <v>1708</v>
      </c>
      <c r="Z624" s="1" t="s">
        <v>8547</v>
      </c>
      <c r="AC624" s="1">
        <v>16</v>
      </c>
      <c r="AD624" s="1" t="s">
        <v>69</v>
      </c>
      <c r="AE624" s="1" t="s">
        <v>8755</v>
      </c>
    </row>
    <row r="625" spans="1:73" ht="13.5" customHeight="1">
      <c r="A625" s="2" t="str">
        <f t="shared" si="17"/>
        <v>1687_각북면_334</v>
      </c>
      <c r="B625" s="1">
        <v>1687</v>
      </c>
      <c r="C625" s="1" t="s">
        <v>11423</v>
      </c>
      <c r="D625" s="1" t="s">
        <v>11426</v>
      </c>
      <c r="E625" s="1">
        <v>624</v>
      </c>
      <c r="F625" s="1">
        <v>4</v>
      </c>
      <c r="G625" s="1" t="s">
        <v>11430</v>
      </c>
      <c r="H625" s="1" t="s">
        <v>11442</v>
      </c>
      <c r="I625" s="1">
        <v>3</v>
      </c>
      <c r="L625" s="1">
        <v>3</v>
      </c>
      <c r="M625" s="1" t="s">
        <v>12892</v>
      </c>
      <c r="N625" s="1" t="s">
        <v>12893</v>
      </c>
      <c r="T625" s="1" t="s">
        <v>11527</v>
      </c>
      <c r="U625" s="1" t="s">
        <v>1709</v>
      </c>
      <c r="V625" s="1" t="s">
        <v>11504</v>
      </c>
      <c r="W625" s="1" t="s">
        <v>38</v>
      </c>
      <c r="X625" s="1" t="s">
        <v>11733</v>
      </c>
      <c r="Y625" s="1" t="s">
        <v>1693</v>
      </c>
      <c r="Z625" s="1" t="s">
        <v>8546</v>
      </c>
      <c r="AC625" s="1">
        <v>70</v>
      </c>
      <c r="AD625" s="1" t="s">
        <v>212</v>
      </c>
      <c r="AE625" s="1" t="s">
        <v>8778</v>
      </c>
      <c r="AJ625" s="1" t="s">
        <v>17</v>
      </c>
      <c r="AK625" s="1" t="s">
        <v>8918</v>
      </c>
      <c r="AL625" s="1" t="s">
        <v>41</v>
      </c>
      <c r="AM625" s="1" t="s">
        <v>11911</v>
      </c>
      <c r="AT625" s="1" t="s">
        <v>759</v>
      </c>
      <c r="AU625" s="1" t="s">
        <v>9026</v>
      </c>
      <c r="AV625" s="1" t="s">
        <v>609</v>
      </c>
      <c r="AW625" s="1" t="s">
        <v>7351</v>
      </c>
      <c r="BG625" s="1" t="s">
        <v>1694</v>
      </c>
      <c r="BH625" s="1" t="s">
        <v>9243</v>
      </c>
      <c r="BI625" s="1" t="s">
        <v>762</v>
      </c>
      <c r="BJ625" s="1" t="s">
        <v>9731</v>
      </c>
      <c r="BK625" s="1" t="s">
        <v>1710</v>
      </c>
      <c r="BL625" s="1" t="s">
        <v>10422</v>
      </c>
      <c r="BM625" s="1" t="s">
        <v>1337</v>
      </c>
      <c r="BN625" s="1" t="s">
        <v>8570</v>
      </c>
      <c r="BO625" s="1" t="s">
        <v>1702</v>
      </c>
      <c r="BP625" s="1" t="s">
        <v>10026</v>
      </c>
      <c r="BQ625" s="1" t="s">
        <v>1711</v>
      </c>
      <c r="BR625" s="1" t="s">
        <v>11153</v>
      </c>
      <c r="BS625" s="1" t="s">
        <v>1617</v>
      </c>
      <c r="BT625" s="1" t="s">
        <v>8985</v>
      </c>
    </row>
    <row r="626" spans="1:73" ht="13.5" customHeight="1">
      <c r="A626" s="2" t="str">
        <f t="shared" si="17"/>
        <v>1687_각북면_334</v>
      </c>
      <c r="B626" s="1">
        <v>1687</v>
      </c>
      <c r="C626" s="1" t="s">
        <v>11423</v>
      </c>
      <c r="D626" s="1" t="s">
        <v>11426</v>
      </c>
      <c r="E626" s="1">
        <v>625</v>
      </c>
      <c r="F626" s="1">
        <v>4</v>
      </c>
      <c r="G626" s="1" t="s">
        <v>11430</v>
      </c>
      <c r="H626" s="1" t="s">
        <v>11442</v>
      </c>
      <c r="I626" s="1">
        <v>3</v>
      </c>
      <c r="L626" s="1">
        <v>3</v>
      </c>
      <c r="M626" s="1" t="s">
        <v>12892</v>
      </c>
      <c r="N626" s="1" t="s">
        <v>12893</v>
      </c>
      <c r="S626" s="1" t="s">
        <v>236</v>
      </c>
      <c r="T626" s="1" t="s">
        <v>6602</v>
      </c>
      <c r="W626" s="1" t="s">
        <v>1712</v>
      </c>
      <c r="X626" s="1" t="s">
        <v>7004</v>
      </c>
      <c r="Y626" s="1" t="s">
        <v>140</v>
      </c>
      <c r="Z626" s="1" t="s">
        <v>7100</v>
      </c>
      <c r="AC626" s="1">
        <v>41</v>
      </c>
      <c r="AD626" s="1" t="s">
        <v>40</v>
      </c>
      <c r="AE626" s="1" t="s">
        <v>8772</v>
      </c>
      <c r="AJ626" s="1" t="s">
        <v>17</v>
      </c>
      <c r="AK626" s="1" t="s">
        <v>8918</v>
      </c>
      <c r="AL626" s="1" t="s">
        <v>59</v>
      </c>
      <c r="AM626" s="1" t="s">
        <v>8921</v>
      </c>
      <c r="AT626" s="1" t="s">
        <v>759</v>
      </c>
      <c r="AU626" s="1" t="s">
        <v>9026</v>
      </c>
      <c r="AV626" s="1" t="s">
        <v>1539</v>
      </c>
      <c r="AW626" s="1" t="s">
        <v>7174</v>
      </c>
      <c r="BG626" s="1" t="s">
        <v>759</v>
      </c>
      <c r="BH626" s="1" t="s">
        <v>9026</v>
      </c>
      <c r="BI626" s="1" t="s">
        <v>1713</v>
      </c>
      <c r="BJ626" s="1" t="s">
        <v>10347</v>
      </c>
      <c r="BK626" s="1" t="s">
        <v>197</v>
      </c>
      <c r="BL626" s="1" t="s">
        <v>6836</v>
      </c>
      <c r="BM626" s="1" t="s">
        <v>1714</v>
      </c>
      <c r="BN626" s="1" t="s">
        <v>10706</v>
      </c>
      <c r="BO626" s="1" t="s">
        <v>424</v>
      </c>
      <c r="BP626" s="1" t="s">
        <v>9263</v>
      </c>
      <c r="BQ626" s="1" t="s">
        <v>1715</v>
      </c>
      <c r="BR626" s="1" t="s">
        <v>11152</v>
      </c>
      <c r="BS626" s="1" t="s">
        <v>227</v>
      </c>
      <c r="BT626" s="1" t="s">
        <v>8859</v>
      </c>
    </row>
    <row r="627" spans="1:73" ht="13.5" customHeight="1">
      <c r="A627" s="2" t="str">
        <f t="shared" si="17"/>
        <v>1687_각북면_334</v>
      </c>
      <c r="B627" s="1">
        <v>1687</v>
      </c>
      <c r="C627" s="1" t="s">
        <v>11423</v>
      </c>
      <c r="D627" s="1" t="s">
        <v>11426</v>
      </c>
      <c r="E627" s="1">
        <v>626</v>
      </c>
      <c r="F627" s="1">
        <v>4</v>
      </c>
      <c r="G627" s="1" t="s">
        <v>11430</v>
      </c>
      <c r="H627" s="1" t="s">
        <v>11442</v>
      </c>
      <c r="I627" s="1">
        <v>3</v>
      </c>
      <c r="L627" s="1">
        <v>3</v>
      </c>
      <c r="M627" s="1" t="s">
        <v>12892</v>
      </c>
      <c r="N627" s="1" t="s">
        <v>12893</v>
      </c>
      <c r="S627" s="1" t="s">
        <v>72</v>
      </c>
      <c r="T627" s="1" t="s">
        <v>6595</v>
      </c>
      <c r="U627" s="1" t="s">
        <v>94</v>
      </c>
      <c r="V627" s="1" t="s">
        <v>6713</v>
      </c>
      <c r="Y627" s="1" t="s">
        <v>1692</v>
      </c>
      <c r="Z627" s="1" t="s">
        <v>8545</v>
      </c>
      <c r="AG627" s="1" t="s">
        <v>12738</v>
      </c>
    </row>
    <row r="628" spans="1:73" ht="13.5" customHeight="1">
      <c r="A628" s="2" t="str">
        <f t="shared" si="17"/>
        <v>1687_각북면_334</v>
      </c>
      <c r="B628" s="1">
        <v>1687</v>
      </c>
      <c r="C628" s="1" t="s">
        <v>11423</v>
      </c>
      <c r="D628" s="1" t="s">
        <v>11426</v>
      </c>
      <c r="E628" s="1">
        <v>627</v>
      </c>
      <c r="F628" s="1">
        <v>4</v>
      </c>
      <c r="G628" s="1" t="s">
        <v>11430</v>
      </c>
      <c r="H628" s="1" t="s">
        <v>11442</v>
      </c>
      <c r="I628" s="1">
        <v>3</v>
      </c>
      <c r="L628" s="1">
        <v>3</v>
      </c>
      <c r="M628" s="1" t="s">
        <v>12892</v>
      </c>
      <c r="N628" s="1" t="s">
        <v>12893</v>
      </c>
      <c r="S628" s="1" t="s">
        <v>49</v>
      </c>
      <c r="T628" s="1" t="s">
        <v>12740</v>
      </c>
      <c r="AF628" s="1" t="s">
        <v>1391</v>
      </c>
      <c r="AG628" s="1" t="s">
        <v>11873</v>
      </c>
    </row>
    <row r="629" spans="1:73" ht="13.5" customHeight="1">
      <c r="A629" s="2" t="str">
        <f t="shared" si="17"/>
        <v>1687_각북면_334</v>
      </c>
      <c r="B629" s="1">
        <v>1687</v>
      </c>
      <c r="C629" s="1" t="s">
        <v>11423</v>
      </c>
      <c r="D629" s="1" t="s">
        <v>11426</v>
      </c>
      <c r="E629" s="1">
        <v>628</v>
      </c>
      <c r="F629" s="1">
        <v>4</v>
      </c>
      <c r="G629" s="1" t="s">
        <v>11430</v>
      </c>
      <c r="H629" s="1" t="s">
        <v>11442</v>
      </c>
      <c r="I629" s="1">
        <v>3</v>
      </c>
      <c r="L629" s="1">
        <v>3</v>
      </c>
      <c r="M629" s="1" t="s">
        <v>12892</v>
      </c>
      <c r="N629" s="1" t="s">
        <v>12893</v>
      </c>
      <c r="S629" s="1" t="s">
        <v>63</v>
      </c>
      <c r="T629" s="1" t="s">
        <v>6596</v>
      </c>
      <c r="Y629" s="1" t="s">
        <v>1716</v>
      </c>
      <c r="Z629" s="1" t="s">
        <v>8544</v>
      </c>
      <c r="AC629" s="1">
        <v>14</v>
      </c>
      <c r="AD629" s="1" t="s">
        <v>248</v>
      </c>
      <c r="AE629" s="1" t="s">
        <v>8745</v>
      </c>
    </row>
    <row r="630" spans="1:73" ht="13.5" customHeight="1">
      <c r="A630" s="2" t="str">
        <f t="shared" si="17"/>
        <v>1687_각북면_334</v>
      </c>
      <c r="B630" s="1">
        <v>1687</v>
      </c>
      <c r="C630" s="1" t="s">
        <v>11423</v>
      </c>
      <c r="D630" s="1" t="s">
        <v>11426</v>
      </c>
      <c r="E630" s="1">
        <v>629</v>
      </c>
      <c r="F630" s="1">
        <v>4</v>
      </c>
      <c r="G630" s="1" t="s">
        <v>11430</v>
      </c>
      <c r="H630" s="1" t="s">
        <v>11442</v>
      </c>
      <c r="I630" s="1">
        <v>3</v>
      </c>
      <c r="L630" s="1">
        <v>3</v>
      </c>
      <c r="M630" s="1" t="s">
        <v>12892</v>
      </c>
      <c r="N630" s="1" t="s">
        <v>12893</v>
      </c>
      <c r="S630" s="1" t="s">
        <v>63</v>
      </c>
      <c r="T630" s="1" t="s">
        <v>6596</v>
      </c>
      <c r="Y630" s="1" t="s">
        <v>11265</v>
      </c>
      <c r="Z630" s="1" t="s">
        <v>11676</v>
      </c>
      <c r="AD630" s="1" t="s">
        <v>217</v>
      </c>
      <c r="AE630" s="1" t="s">
        <v>11865</v>
      </c>
    </row>
    <row r="631" spans="1:73" ht="13.5" customHeight="1">
      <c r="A631" s="2" t="str">
        <f t="shared" si="17"/>
        <v>1687_각북면_334</v>
      </c>
      <c r="B631" s="1">
        <v>1687</v>
      </c>
      <c r="C631" s="1" t="s">
        <v>11423</v>
      </c>
      <c r="D631" s="1" t="s">
        <v>11426</v>
      </c>
      <c r="E631" s="1">
        <v>630</v>
      </c>
      <c r="F631" s="1">
        <v>4</v>
      </c>
      <c r="G631" s="1" t="s">
        <v>11430</v>
      </c>
      <c r="H631" s="1" t="s">
        <v>11442</v>
      </c>
      <c r="I631" s="1">
        <v>3</v>
      </c>
      <c r="L631" s="1">
        <v>4</v>
      </c>
      <c r="M631" s="1" t="s">
        <v>12894</v>
      </c>
      <c r="N631" s="1" t="s">
        <v>12895</v>
      </c>
      <c r="T631" s="1" t="s">
        <v>11527</v>
      </c>
      <c r="U631" s="1" t="s">
        <v>1072</v>
      </c>
      <c r="V631" s="1" t="s">
        <v>6927</v>
      </c>
      <c r="W631" s="1" t="s">
        <v>167</v>
      </c>
      <c r="X631" s="1" t="s">
        <v>8644</v>
      </c>
      <c r="Y631" s="1" t="s">
        <v>1717</v>
      </c>
      <c r="Z631" s="1" t="s">
        <v>8543</v>
      </c>
      <c r="AC631" s="1">
        <v>51</v>
      </c>
      <c r="AD631" s="1" t="s">
        <v>117</v>
      </c>
      <c r="AE631" s="1" t="s">
        <v>8789</v>
      </c>
      <c r="AJ631" s="1" t="s">
        <v>17</v>
      </c>
      <c r="AK631" s="1" t="s">
        <v>8918</v>
      </c>
      <c r="AL631" s="1" t="s">
        <v>1155</v>
      </c>
      <c r="AM631" s="1" t="s">
        <v>8968</v>
      </c>
      <c r="AT631" s="1" t="s">
        <v>1718</v>
      </c>
      <c r="AU631" s="1" t="s">
        <v>6709</v>
      </c>
      <c r="AV631" s="1" t="s">
        <v>1719</v>
      </c>
      <c r="AW631" s="1" t="s">
        <v>8525</v>
      </c>
      <c r="BG631" s="1" t="s">
        <v>47</v>
      </c>
      <c r="BH631" s="1" t="s">
        <v>9039</v>
      </c>
      <c r="BI631" s="1" t="s">
        <v>1720</v>
      </c>
      <c r="BJ631" s="1" t="s">
        <v>9678</v>
      </c>
      <c r="BK631" s="1" t="s">
        <v>47</v>
      </c>
      <c r="BL631" s="1" t="s">
        <v>9039</v>
      </c>
      <c r="BM631" s="1" t="s">
        <v>1721</v>
      </c>
      <c r="BN631" s="1" t="s">
        <v>7094</v>
      </c>
      <c r="BO631" s="1" t="s">
        <v>144</v>
      </c>
      <c r="BP631" s="1" t="s">
        <v>6759</v>
      </c>
      <c r="BQ631" s="1" t="s">
        <v>1722</v>
      </c>
      <c r="BR631" s="1" t="s">
        <v>12482</v>
      </c>
      <c r="BS631" s="1" t="s">
        <v>158</v>
      </c>
      <c r="BT631" s="1" t="s">
        <v>8931</v>
      </c>
      <c r="BU631" s="1" t="s">
        <v>1723</v>
      </c>
    </row>
    <row r="632" spans="1:73" ht="13.5" customHeight="1">
      <c r="A632" s="2" t="str">
        <f t="shared" si="17"/>
        <v>1687_각북면_334</v>
      </c>
      <c r="B632" s="1">
        <v>1687</v>
      </c>
      <c r="C632" s="1" t="s">
        <v>11423</v>
      </c>
      <c r="D632" s="1" t="s">
        <v>11426</v>
      </c>
      <c r="E632" s="1">
        <v>631</v>
      </c>
      <c r="F632" s="1">
        <v>4</v>
      </c>
      <c r="G632" s="1" t="s">
        <v>11430</v>
      </c>
      <c r="H632" s="1" t="s">
        <v>11442</v>
      </c>
      <c r="I632" s="1">
        <v>3</v>
      </c>
      <c r="L632" s="1">
        <v>4</v>
      </c>
      <c r="M632" s="1" t="s">
        <v>12894</v>
      </c>
      <c r="N632" s="1" t="s">
        <v>12895</v>
      </c>
      <c r="S632" s="1" t="s">
        <v>49</v>
      </c>
      <c r="T632" s="1" t="s">
        <v>4842</v>
      </c>
      <c r="W632" s="1" t="s">
        <v>38</v>
      </c>
      <c r="X632" s="1" t="s">
        <v>11733</v>
      </c>
      <c r="Y632" s="1" t="s">
        <v>140</v>
      </c>
      <c r="Z632" s="1" t="s">
        <v>7100</v>
      </c>
      <c r="AC632" s="1">
        <v>41</v>
      </c>
      <c r="AD632" s="1" t="s">
        <v>40</v>
      </c>
      <c r="AE632" s="1" t="s">
        <v>8772</v>
      </c>
      <c r="AJ632" s="1" t="s">
        <v>17</v>
      </c>
      <c r="AK632" s="1" t="s">
        <v>8918</v>
      </c>
      <c r="AL632" s="1" t="s">
        <v>41</v>
      </c>
      <c r="AM632" s="1" t="s">
        <v>11911</v>
      </c>
      <c r="AT632" s="1" t="s">
        <v>144</v>
      </c>
      <c r="AU632" s="1" t="s">
        <v>6759</v>
      </c>
      <c r="AV632" s="1" t="s">
        <v>1590</v>
      </c>
      <c r="AW632" s="1" t="s">
        <v>9308</v>
      </c>
      <c r="BG632" s="1" t="s">
        <v>44</v>
      </c>
      <c r="BH632" s="1" t="s">
        <v>6728</v>
      </c>
      <c r="BI632" s="1" t="s">
        <v>1724</v>
      </c>
      <c r="BJ632" s="1" t="s">
        <v>10204</v>
      </c>
      <c r="BK632" s="1" t="s">
        <v>44</v>
      </c>
      <c r="BL632" s="1" t="s">
        <v>6728</v>
      </c>
      <c r="BM632" s="1" t="s">
        <v>1725</v>
      </c>
      <c r="BN632" s="1" t="s">
        <v>10698</v>
      </c>
      <c r="BO632" s="1" t="s">
        <v>44</v>
      </c>
      <c r="BP632" s="1" t="s">
        <v>6728</v>
      </c>
      <c r="BQ632" s="1" t="s">
        <v>1593</v>
      </c>
      <c r="BR632" s="1" t="s">
        <v>11144</v>
      </c>
      <c r="BS632" s="1" t="s">
        <v>1594</v>
      </c>
      <c r="BT632" s="1" t="s">
        <v>8967</v>
      </c>
    </row>
    <row r="633" spans="1:73" ht="13.5" customHeight="1">
      <c r="A633" s="2" t="str">
        <f t="shared" si="17"/>
        <v>1687_각북면_334</v>
      </c>
      <c r="B633" s="1">
        <v>1687</v>
      </c>
      <c r="C633" s="1" t="s">
        <v>11423</v>
      </c>
      <c r="D633" s="1" t="s">
        <v>11426</v>
      </c>
      <c r="E633" s="1">
        <v>632</v>
      </c>
      <c r="F633" s="1">
        <v>4</v>
      </c>
      <c r="G633" s="1" t="s">
        <v>11430</v>
      </c>
      <c r="H633" s="1" t="s">
        <v>11442</v>
      </c>
      <c r="I633" s="1">
        <v>3</v>
      </c>
      <c r="L633" s="1">
        <v>4</v>
      </c>
      <c r="M633" s="1" t="s">
        <v>12894</v>
      </c>
      <c r="N633" s="1" t="s">
        <v>12895</v>
      </c>
      <c r="S633" s="1" t="s">
        <v>67</v>
      </c>
      <c r="T633" s="1" t="s">
        <v>6597</v>
      </c>
      <c r="U633" s="1" t="s">
        <v>1583</v>
      </c>
      <c r="V633" s="1" t="s">
        <v>6919</v>
      </c>
      <c r="Y633" s="1" t="s">
        <v>1726</v>
      </c>
      <c r="Z633" s="1" t="s">
        <v>8542</v>
      </c>
      <c r="AC633" s="1">
        <v>31</v>
      </c>
      <c r="AD633" s="1" t="s">
        <v>130</v>
      </c>
      <c r="AE633" s="1" t="s">
        <v>8774</v>
      </c>
    </row>
    <row r="634" spans="1:73" ht="13.5" customHeight="1">
      <c r="A634" s="2" t="str">
        <f t="shared" si="17"/>
        <v>1687_각북면_334</v>
      </c>
      <c r="B634" s="1">
        <v>1687</v>
      </c>
      <c r="C634" s="1" t="s">
        <v>11423</v>
      </c>
      <c r="D634" s="1" t="s">
        <v>11426</v>
      </c>
      <c r="E634" s="1">
        <v>633</v>
      </c>
      <c r="F634" s="1">
        <v>4</v>
      </c>
      <c r="G634" s="1" t="s">
        <v>11430</v>
      </c>
      <c r="H634" s="1" t="s">
        <v>11442</v>
      </c>
      <c r="I634" s="1">
        <v>3</v>
      </c>
      <c r="L634" s="1">
        <v>4</v>
      </c>
      <c r="M634" s="1" t="s">
        <v>12894</v>
      </c>
      <c r="N634" s="1" t="s">
        <v>12895</v>
      </c>
      <c r="S634" s="1" t="s">
        <v>63</v>
      </c>
      <c r="T634" s="1" t="s">
        <v>6596</v>
      </c>
      <c r="Y634" s="1" t="s">
        <v>1666</v>
      </c>
      <c r="Z634" s="1" t="s">
        <v>7108</v>
      </c>
      <c r="AF634" s="1" t="s">
        <v>74</v>
      </c>
      <c r="AG634" s="1" t="s">
        <v>8800</v>
      </c>
    </row>
    <row r="635" spans="1:73" ht="13.5" customHeight="1">
      <c r="A635" s="2" t="str">
        <f t="shared" si="17"/>
        <v>1687_각북면_334</v>
      </c>
      <c r="B635" s="1">
        <v>1687</v>
      </c>
      <c r="C635" s="1" t="s">
        <v>11423</v>
      </c>
      <c r="D635" s="1" t="s">
        <v>11426</v>
      </c>
      <c r="E635" s="1">
        <v>634</v>
      </c>
      <c r="F635" s="1">
        <v>4</v>
      </c>
      <c r="G635" s="1" t="s">
        <v>11430</v>
      </c>
      <c r="H635" s="1" t="s">
        <v>11442</v>
      </c>
      <c r="I635" s="1">
        <v>3</v>
      </c>
      <c r="L635" s="1">
        <v>5</v>
      </c>
      <c r="M635" s="1" t="s">
        <v>12896</v>
      </c>
      <c r="N635" s="1" t="s">
        <v>12897</v>
      </c>
      <c r="T635" s="1" t="s">
        <v>11527</v>
      </c>
      <c r="U635" s="1" t="s">
        <v>1727</v>
      </c>
      <c r="V635" s="1" t="s">
        <v>6926</v>
      </c>
      <c r="W635" s="1" t="s">
        <v>1616</v>
      </c>
      <c r="X635" s="1" t="s">
        <v>6974</v>
      </c>
      <c r="Y635" s="1" t="s">
        <v>1728</v>
      </c>
      <c r="Z635" s="1" t="s">
        <v>7365</v>
      </c>
      <c r="AC635" s="1">
        <v>51</v>
      </c>
      <c r="AD635" s="1" t="s">
        <v>117</v>
      </c>
      <c r="AE635" s="1" t="s">
        <v>8789</v>
      </c>
      <c r="AJ635" s="1" t="s">
        <v>17</v>
      </c>
      <c r="AK635" s="1" t="s">
        <v>8918</v>
      </c>
      <c r="AL635" s="1" t="s">
        <v>1617</v>
      </c>
      <c r="AM635" s="1" t="s">
        <v>8985</v>
      </c>
      <c r="AT635" s="1" t="s">
        <v>347</v>
      </c>
      <c r="AU635" s="1" t="s">
        <v>6703</v>
      </c>
      <c r="AV635" s="1" t="s">
        <v>1409</v>
      </c>
      <c r="AW635" s="1" t="s">
        <v>7892</v>
      </c>
      <c r="BG635" s="1" t="s">
        <v>1618</v>
      </c>
      <c r="BH635" s="1" t="s">
        <v>10029</v>
      </c>
      <c r="BI635" s="1" t="s">
        <v>1619</v>
      </c>
      <c r="BJ635" s="1" t="s">
        <v>10344</v>
      </c>
      <c r="BK635" s="1" t="s">
        <v>1729</v>
      </c>
      <c r="BL635" s="1" t="s">
        <v>10454</v>
      </c>
      <c r="BM635" s="1" t="s">
        <v>456</v>
      </c>
      <c r="BN635" s="1" t="s">
        <v>8699</v>
      </c>
      <c r="BO635" s="1" t="s">
        <v>1212</v>
      </c>
      <c r="BP635" s="1" t="s">
        <v>10027</v>
      </c>
      <c r="BQ635" s="1" t="s">
        <v>1621</v>
      </c>
      <c r="BR635" s="1" t="s">
        <v>11151</v>
      </c>
      <c r="BS635" s="1" t="s">
        <v>911</v>
      </c>
      <c r="BT635" s="1" t="s">
        <v>8955</v>
      </c>
    </row>
    <row r="636" spans="1:73" ht="13.5" customHeight="1">
      <c r="A636" s="2" t="str">
        <f t="shared" si="17"/>
        <v>1687_각북면_334</v>
      </c>
      <c r="B636" s="1">
        <v>1687</v>
      </c>
      <c r="C636" s="1" t="s">
        <v>11423</v>
      </c>
      <c r="D636" s="1" t="s">
        <v>11426</v>
      </c>
      <c r="E636" s="1">
        <v>635</v>
      </c>
      <c r="F636" s="1">
        <v>4</v>
      </c>
      <c r="G636" s="1" t="s">
        <v>11430</v>
      </c>
      <c r="H636" s="1" t="s">
        <v>11442</v>
      </c>
      <c r="I636" s="1">
        <v>3</v>
      </c>
      <c r="L636" s="1">
        <v>5</v>
      </c>
      <c r="M636" s="1" t="s">
        <v>12896</v>
      </c>
      <c r="N636" s="1" t="s">
        <v>12897</v>
      </c>
      <c r="S636" s="1" t="s">
        <v>49</v>
      </c>
      <c r="T636" s="1" t="s">
        <v>4842</v>
      </c>
      <c r="W636" s="1" t="s">
        <v>167</v>
      </c>
      <c r="X636" s="1" t="s">
        <v>8644</v>
      </c>
      <c r="Y636" s="1" t="s">
        <v>10</v>
      </c>
      <c r="Z636" s="1" t="s">
        <v>6990</v>
      </c>
      <c r="AC636" s="1">
        <v>39</v>
      </c>
      <c r="AD636" s="1" t="s">
        <v>387</v>
      </c>
      <c r="AE636" s="1" t="s">
        <v>8746</v>
      </c>
      <c r="AJ636" s="1" t="s">
        <v>341</v>
      </c>
      <c r="AK636" s="1" t="s">
        <v>8919</v>
      </c>
      <c r="AL636" s="1" t="s">
        <v>158</v>
      </c>
      <c r="AM636" s="1" t="s">
        <v>8931</v>
      </c>
      <c r="AT636" s="1" t="s">
        <v>1730</v>
      </c>
      <c r="AU636" s="1" t="s">
        <v>9267</v>
      </c>
      <c r="AV636" s="1" t="s">
        <v>1731</v>
      </c>
      <c r="AW636" s="1" t="s">
        <v>9721</v>
      </c>
      <c r="BG636" s="1" t="s">
        <v>1732</v>
      </c>
      <c r="BH636" s="1" t="s">
        <v>6804</v>
      </c>
      <c r="BI636" s="1" t="s">
        <v>1733</v>
      </c>
      <c r="BJ636" s="1" t="s">
        <v>8136</v>
      </c>
      <c r="BK636" s="1" t="s">
        <v>1734</v>
      </c>
      <c r="BL636" s="1" t="s">
        <v>10453</v>
      </c>
      <c r="BM636" s="1" t="s">
        <v>1366</v>
      </c>
      <c r="BN636" s="1" t="s">
        <v>7508</v>
      </c>
      <c r="BO636" s="1" t="s">
        <v>1295</v>
      </c>
      <c r="BP636" s="1" t="s">
        <v>9254</v>
      </c>
      <c r="BQ636" s="1" t="s">
        <v>1735</v>
      </c>
      <c r="BR636" s="1" t="s">
        <v>11143</v>
      </c>
      <c r="BS636" s="1" t="s">
        <v>888</v>
      </c>
      <c r="BT636" s="1" t="s">
        <v>8953</v>
      </c>
    </row>
    <row r="637" spans="1:73" ht="13.5" customHeight="1">
      <c r="A637" s="2" t="str">
        <f t="shared" ref="A637:A668" si="18">HYPERLINK("http://kyu.snu.ac.kr/sdhj/index.jsp?type=hj/GK14817_00IH_0001_0335.jpg","1687_각북면_335")</f>
        <v>1687_각북면_335</v>
      </c>
      <c r="B637" s="1">
        <v>1687</v>
      </c>
      <c r="C637" s="1" t="s">
        <v>11423</v>
      </c>
      <c r="D637" s="1" t="s">
        <v>11426</v>
      </c>
      <c r="E637" s="1">
        <v>636</v>
      </c>
      <c r="F637" s="1">
        <v>4</v>
      </c>
      <c r="G637" s="1" t="s">
        <v>11430</v>
      </c>
      <c r="H637" s="1" t="s">
        <v>11442</v>
      </c>
      <c r="I637" s="1">
        <v>3</v>
      </c>
      <c r="L637" s="1">
        <v>5</v>
      </c>
      <c r="M637" s="1" t="s">
        <v>12896</v>
      </c>
      <c r="N637" s="1" t="s">
        <v>12897</v>
      </c>
      <c r="S637" s="1" t="s">
        <v>67</v>
      </c>
      <c r="T637" s="1" t="s">
        <v>6597</v>
      </c>
      <c r="Y637" s="1" t="s">
        <v>148</v>
      </c>
      <c r="Z637" s="1" t="s">
        <v>7971</v>
      </c>
      <c r="AC637" s="1">
        <v>8</v>
      </c>
      <c r="AD637" s="1" t="s">
        <v>503</v>
      </c>
      <c r="AE637" s="1" t="s">
        <v>8136</v>
      </c>
    </row>
    <row r="638" spans="1:73" ht="13.5" customHeight="1">
      <c r="A638" s="2" t="str">
        <f t="shared" si="18"/>
        <v>1687_각북면_335</v>
      </c>
      <c r="B638" s="1">
        <v>1687</v>
      </c>
      <c r="C638" s="1" t="s">
        <v>11423</v>
      </c>
      <c r="D638" s="1" t="s">
        <v>11426</v>
      </c>
      <c r="E638" s="1">
        <v>637</v>
      </c>
      <c r="F638" s="1">
        <v>4</v>
      </c>
      <c r="G638" s="1" t="s">
        <v>11430</v>
      </c>
      <c r="H638" s="1" t="s">
        <v>11442</v>
      </c>
      <c r="I638" s="1">
        <v>4</v>
      </c>
      <c r="J638" s="1" t="s">
        <v>1736</v>
      </c>
      <c r="K638" s="1" t="s">
        <v>6562</v>
      </c>
      <c r="L638" s="1">
        <v>1</v>
      </c>
      <c r="M638" s="1" t="s">
        <v>12898</v>
      </c>
      <c r="N638" s="1" t="s">
        <v>12899</v>
      </c>
      <c r="T638" s="1" t="s">
        <v>11527</v>
      </c>
      <c r="U638" s="1" t="s">
        <v>1737</v>
      </c>
      <c r="V638" s="1" t="s">
        <v>6925</v>
      </c>
      <c r="W638" s="1" t="s">
        <v>152</v>
      </c>
      <c r="X638" s="1" t="s">
        <v>6978</v>
      </c>
      <c r="Y638" s="1" t="s">
        <v>1738</v>
      </c>
      <c r="Z638" s="1" t="s">
        <v>8541</v>
      </c>
      <c r="AC638" s="1">
        <v>44</v>
      </c>
      <c r="AD638" s="1" t="s">
        <v>401</v>
      </c>
      <c r="AE638" s="1" t="s">
        <v>8782</v>
      </c>
      <c r="AJ638" s="1" t="s">
        <v>17</v>
      </c>
      <c r="AK638" s="1" t="s">
        <v>8918</v>
      </c>
      <c r="AL638" s="1" t="s">
        <v>227</v>
      </c>
      <c r="AM638" s="1" t="s">
        <v>8859</v>
      </c>
      <c r="AT638" s="1" t="s">
        <v>144</v>
      </c>
      <c r="AU638" s="1" t="s">
        <v>6759</v>
      </c>
      <c r="AV638" s="1" t="s">
        <v>1328</v>
      </c>
      <c r="AW638" s="1" t="s">
        <v>7272</v>
      </c>
      <c r="BG638" s="1" t="s">
        <v>42</v>
      </c>
      <c r="BH638" s="1" t="s">
        <v>6735</v>
      </c>
      <c r="BI638" s="1" t="s">
        <v>1739</v>
      </c>
      <c r="BJ638" s="1" t="s">
        <v>9320</v>
      </c>
      <c r="BK638" s="1" t="s">
        <v>42</v>
      </c>
      <c r="BL638" s="1" t="s">
        <v>6735</v>
      </c>
      <c r="BM638" s="1" t="s">
        <v>1740</v>
      </c>
      <c r="BN638" s="1" t="s">
        <v>10705</v>
      </c>
      <c r="BO638" s="1" t="s">
        <v>44</v>
      </c>
      <c r="BP638" s="1" t="s">
        <v>6728</v>
      </c>
      <c r="BQ638" s="1" t="s">
        <v>1741</v>
      </c>
      <c r="BR638" s="1" t="s">
        <v>11994</v>
      </c>
      <c r="BS638" s="1" t="s">
        <v>41</v>
      </c>
      <c r="BT638" s="1" t="s">
        <v>11911</v>
      </c>
    </row>
    <row r="639" spans="1:73" ht="13.5" customHeight="1">
      <c r="A639" s="2" t="str">
        <f t="shared" si="18"/>
        <v>1687_각북면_335</v>
      </c>
      <c r="B639" s="1">
        <v>1687</v>
      </c>
      <c r="C639" s="1" t="s">
        <v>11423</v>
      </c>
      <c r="D639" s="1" t="s">
        <v>11426</v>
      </c>
      <c r="E639" s="1">
        <v>638</v>
      </c>
      <c r="F639" s="1">
        <v>4</v>
      </c>
      <c r="G639" s="1" t="s">
        <v>11430</v>
      </c>
      <c r="H639" s="1" t="s">
        <v>11442</v>
      </c>
      <c r="I639" s="1">
        <v>4</v>
      </c>
      <c r="L639" s="1">
        <v>1</v>
      </c>
      <c r="M639" s="1" t="s">
        <v>12898</v>
      </c>
      <c r="N639" s="1" t="s">
        <v>12899</v>
      </c>
      <c r="S639" s="1" t="s">
        <v>49</v>
      </c>
      <c r="T639" s="1" t="s">
        <v>4842</v>
      </c>
      <c r="W639" s="1" t="s">
        <v>1429</v>
      </c>
      <c r="X639" s="1" t="s">
        <v>7007</v>
      </c>
      <c r="Y639" s="1" t="s">
        <v>140</v>
      </c>
      <c r="Z639" s="1" t="s">
        <v>7100</v>
      </c>
      <c r="AF639" s="1" t="s">
        <v>1742</v>
      </c>
      <c r="AG639" s="1" t="s">
        <v>8816</v>
      </c>
    </row>
    <row r="640" spans="1:73" ht="13.5" customHeight="1">
      <c r="A640" s="2" t="str">
        <f t="shared" si="18"/>
        <v>1687_각북면_335</v>
      </c>
      <c r="B640" s="1">
        <v>1687</v>
      </c>
      <c r="C640" s="1" t="s">
        <v>11423</v>
      </c>
      <c r="D640" s="1" t="s">
        <v>11426</v>
      </c>
      <c r="E640" s="1">
        <v>639</v>
      </c>
      <c r="F640" s="1">
        <v>4</v>
      </c>
      <c r="G640" s="1" t="s">
        <v>11430</v>
      </c>
      <c r="H640" s="1" t="s">
        <v>11442</v>
      </c>
      <c r="I640" s="1">
        <v>4</v>
      </c>
      <c r="L640" s="1">
        <v>1</v>
      </c>
      <c r="M640" s="1" t="s">
        <v>12898</v>
      </c>
      <c r="N640" s="1" t="s">
        <v>12899</v>
      </c>
      <c r="S640" s="1" t="s">
        <v>236</v>
      </c>
      <c r="T640" s="1" t="s">
        <v>6602</v>
      </c>
      <c r="W640" s="1" t="s">
        <v>843</v>
      </c>
      <c r="X640" s="1" t="s">
        <v>6988</v>
      </c>
      <c r="Y640" s="1" t="s">
        <v>140</v>
      </c>
      <c r="Z640" s="1" t="s">
        <v>7100</v>
      </c>
      <c r="AC640" s="1">
        <v>33</v>
      </c>
      <c r="AD640" s="1" t="s">
        <v>353</v>
      </c>
      <c r="AE640" s="1" t="s">
        <v>8775</v>
      </c>
      <c r="AF640" s="1" t="s">
        <v>156</v>
      </c>
      <c r="AG640" s="1" t="s">
        <v>8798</v>
      </c>
      <c r="AJ640" s="1" t="s">
        <v>17</v>
      </c>
      <c r="AK640" s="1" t="s">
        <v>8918</v>
      </c>
      <c r="AL640" s="1" t="s">
        <v>41</v>
      </c>
      <c r="AM640" s="1" t="s">
        <v>11911</v>
      </c>
      <c r="AT640" s="1" t="s">
        <v>44</v>
      </c>
      <c r="AU640" s="1" t="s">
        <v>6728</v>
      </c>
      <c r="AV640" s="1" t="s">
        <v>1227</v>
      </c>
      <c r="AW640" s="1" t="s">
        <v>7679</v>
      </c>
      <c r="BG640" s="1" t="s">
        <v>424</v>
      </c>
      <c r="BH640" s="1" t="s">
        <v>9263</v>
      </c>
      <c r="BI640" s="1" t="s">
        <v>1228</v>
      </c>
      <c r="BJ640" s="1" t="s">
        <v>9746</v>
      </c>
      <c r="BK640" s="1" t="s">
        <v>44</v>
      </c>
      <c r="BL640" s="1" t="s">
        <v>6728</v>
      </c>
      <c r="BM640" s="1" t="s">
        <v>1229</v>
      </c>
      <c r="BN640" s="1" t="s">
        <v>10366</v>
      </c>
      <c r="BO640" s="1" t="s">
        <v>44</v>
      </c>
      <c r="BP640" s="1" t="s">
        <v>6728</v>
      </c>
      <c r="BQ640" s="1" t="s">
        <v>1743</v>
      </c>
      <c r="BR640" s="1" t="s">
        <v>12436</v>
      </c>
      <c r="BS640" s="1" t="s">
        <v>1233</v>
      </c>
      <c r="BT640" s="1" t="s">
        <v>8935</v>
      </c>
    </row>
    <row r="641" spans="1:73" ht="13.5" customHeight="1">
      <c r="A641" s="2" t="str">
        <f t="shared" si="18"/>
        <v>1687_각북면_335</v>
      </c>
      <c r="B641" s="1">
        <v>1687</v>
      </c>
      <c r="C641" s="1" t="s">
        <v>11423</v>
      </c>
      <c r="D641" s="1" t="s">
        <v>11426</v>
      </c>
      <c r="E641" s="1">
        <v>640</v>
      </c>
      <c r="F641" s="1">
        <v>4</v>
      </c>
      <c r="G641" s="1" t="s">
        <v>11430</v>
      </c>
      <c r="H641" s="1" t="s">
        <v>11442</v>
      </c>
      <c r="I641" s="1">
        <v>4</v>
      </c>
      <c r="L641" s="1">
        <v>1</v>
      </c>
      <c r="M641" s="1" t="s">
        <v>12898</v>
      </c>
      <c r="N641" s="1" t="s">
        <v>12899</v>
      </c>
      <c r="S641" s="1" t="s">
        <v>200</v>
      </c>
      <c r="T641" s="1" t="s">
        <v>11584</v>
      </c>
      <c r="U641" s="1" t="s">
        <v>144</v>
      </c>
      <c r="V641" s="1" t="s">
        <v>6759</v>
      </c>
      <c r="Y641" s="1" t="s">
        <v>1328</v>
      </c>
      <c r="Z641" s="1" t="s">
        <v>7272</v>
      </c>
      <c r="AC641" s="1">
        <v>84</v>
      </c>
      <c r="AD641" s="1" t="s">
        <v>297</v>
      </c>
      <c r="AE641" s="1" t="s">
        <v>8761</v>
      </c>
    </row>
    <row r="642" spans="1:73" ht="13.5" customHeight="1">
      <c r="A642" s="2" t="str">
        <f t="shared" si="18"/>
        <v>1687_각북면_335</v>
      </c>
      <c r="B642" s="1">
        <v>1687</v>
      </c>
      <c r="C642" s="1" t="s">
        <v>11423</v>
      </c>
      <c r="D642" s="1" t="s">
        <v>11426</v>
      </c>
      <c r="E642" s="1">
        <v>641</v>
      </c>
      <c r="F642" s="1">
        <v>4</v>
      </c>
      <c r="G642" s="1" t="s">
        <v>11430</v>
      </c>
      <c r="H642" s="1" t="s">
        <v>11442</v>
      </c>
      <c r="I642" s="1">
        <v>4</v>
      </c>
      <c r="L642" s="1">
        <v>1</v>
      </c>
      <c r="M642" s="1" t="s">
        <v>12898</v>
      </c>
      <c r="N642" s="1" t="s">
        <v>12899</v>
      </c>
      <c r="S642" s="1" t="s">
        <v>1744</v>
      </c>
      <c r="T642" s="1" t="s">
        <v>6603</v>
      </c>
      <c r="U642" s="1" t="s">
        <v>1745</v>
      </c>
      <c r="V642" s="1" t="s">
        <v>6924</v>
      </c>
      <c r="Y642" s="1" t="s">
        <v>1746</v>
      </c>
      <c r="Z642" s="1" t="s">
        <v>8540</v>
      </c>
      <c r="AC642" s="1">
        <v>22</v>
      </c>
      <c r="AD642" s="1" t="s">
        <v>203</v>
      </c>
      <c r="AE642" s="1" t="s">
        <v>8760</v>
      </c>
      <c r="AF642" s="1" t="s">
        <v>156</v>
      </c>
      <c r="AG642" s="1" t="s">
        <v>8798</v>
      </c>
    </row>
    <row r="643" spans="1:73" ht="13.5" customHeight="1">
      <c r="A643" s="2" t="str">
        <f t="shared" si="18"/>
        <v>1687_각북면_335</v>
      </c>
      <c r="B643" s="1">
        <v>1687</v>
      </c>
      <c r="C643" s="1" t="s">
        <v>11423</v>
      </c>
      <c r="D643" s="1" t="s">
        <v>11426</v>
      </c>
      <c r="E643" s="1">
        <v>642</v>
      </c>
      <c r="F643" s="1">
        <v>4</v>
      </c>
      <c r="G643" s="1" t="s">
        <v>11430</v>
      </c>
      <c r="H643" s="1" t="s">
        <v>11442</v>
      </c>
      <c r="I643" s="1">
        <v>4</v>
      </c>
      <c r="L643" s="1">
        <v>1</v>
      </c>
      <c r="M643" s="1" t="s">
        <v>12898</v>
      </c>
      <c r="N643" s="1" t="s">
        <v>12899</v>
      </c>
      <c r="S643" s="1" t="s">
        <v>63</v>
      </c>
      <c r="T643" s="1" t="s">
        <v>6596</v>
      </c>
      <c r="Y643" s="1" t="s">
        <v>1747</v>
      </c>
      <c r="Z643" s="1" t="s">
        <v>7715</v>
      </c>
      <c r="AF643" s="1" t="s">
        <v>74</v>
      </c>
      <c r="AG643" s="1" t="s">
        <v>8800</v>
      </c>
    </row>
    <row r="644" spans="1:73" ht="13.5" customHeight="1">
      <c r="A644" s="2" t="str">
        <f t="shared" si="18"/>
        <v>1687_각북면_335</v>
      </c>
      <c r="B644" s="1">
        <v>1687</v>
      </c>
      <c r="C644" s="1" t="s">
        <v>11423</v>
      </c>
      <c r="D644" s="1" t="s">
        <v>11426</v>
      </c>
      <c r="E644" s="1">
        <v>643</v>
      </c>
      <c r="F644" s="1">
        <v>4</v>
      </c>
      <c r="G644" s="1" t="s">
        <v>11430</v>
      </c>
      <c r="H644" s="1" t="s">
        <v>11442</v>
      </c>
      <c r="I644" s="1">
        <v>4</v>
      </c>
      <c r="L644" s="1">
        <v>1</v>
      </c>
      <c r="M644" s="1" t="s">
        <v>12898</v>
      </c>
      <c r="N644" s="1" t="s">
        <v>12899</v>
      </c>
      <c r="T644" s="1" t="s">
        <v>11563</v>
      </c>
      <c r="U644" s="1" t="s">
        <v>1635</v>
      </c>
      <c r="V644" s="1" t="s">
        <v>6923</v>
      </c>
      <c r="Y644" s="1" t="s">
        <v>1207</v>
      </c>
      <c r="Z644" s="1" t="s">
        <v>7941</v>
      </c>
      <c r="AC644" s="1">
        <v>41</v>
      </c>
      <c r="AD644" s="1" t="s">
        <v>40</v>
      </c>
      <c r="AE644" s="1" t="s">
        <v>8772</v>
      </c>
      <c r="AT644" s="1" t="s">
        <v>121</v>
      </c>
      <c r="AU644" s="1" t="s">
        <v>6667</v>
      </c>
      <c r="AV644" s="1" t="s">
        <v>1748</v>
      </c>
      <c r="AW644" s="1" t="s">
        <v>9391</v>
      </c>
      <c r="BB644" s="1" t="s">
        <v>171</v>
      </c>
      <c r="BC644" s="1" t="s">
        <v>6676</v>
      </c>
      <c r="BD644" s="1" t="s">
        <v>1749</v>
      </c>
      <c r="BE644" s="1" t="s">
        <v>7063</v>
      </c>
      <c r="BU644" s="1" t="s">
        <v>1750</v>
      </c>
    </row>
    <row r="645" spans="1:73" ht="13.5" customHeight="1">
      <c r="A645" s="2" t="str">
        <f t="shared" si="18"/>
        <v>1687_각북면_335</v>
      </c>
      <c r="B645" s="1">
        <v>1687</v>
      </c>
      <c r="C645" s="1" t="s">
        <v>11423</v>
      </c>
      <c r="D645" s="1" t="s">
        <v>11426</v>
      </c>
      <c r="E645" s="1">
        <v>644</v>
      </c>
      <c r="F645" s="1">
        <v>4</v>
      </c>
      <c r="G645" s="1" t="s">
        <v>11430</v>
      </c>
      <c r="H645" s="1" t="s">
        <v>11442</v>
      </c>
      <c r="I645" s="1">
        <v>4</v>
      </c>
      <c r="L645" s="1">
        <v>2</v>
      </c>
      <c r="M645" s="1" t="s">
        <v>12900</v>
      </c>
      <c r="N645" s="1" t="s">
        <v>12901</v>
      </c>
      <c r="T645" s="1" t="s">
        <v>11527</v>
      </c>
      <c r="U645" s="1" t="s">
        <v>1751</v>
      </c>
      <c r="V645" s="1" t="s">
        <v>6922</v>
      </c>
      <c r="W645" s="1" t="s">
        <v>152</v>
      </c>
      <c r="X645" s="1" t="s">
        <v>6978</v>
      </c>
      <c r="Y645" s="1" t="s">
        <v>1589</v>
      </c>
      <c r="Z645" s="1" t="s">
        <v>7356</v>
      </c>
      <c r="AC645" s="1">
        <v>41</v>
      </c>
      <c r="AD645" s="1" t="s">
        <v>40</v>
      </c>
      <c r="AE645" s="1" t="s">
        <v>8772</v>
      </c>
      <c r="AJ645" s="1" t="s">
        <v>17</v>
      </c>
      <c r="AK645" s="1" t="s">
        <v>8918</v>
      </c>
      <c r="AL645" s="1" t="s">
        <v>227</v>
      </c>
      <c r="AM645" s="1" t="s">
        <v>8859</v>
      </c>
      <c r="AT645" s="1" t="s">
        <v>1752</v>
      </c>
      <c r="AU645" s="1" t="s">
        <v>6808</v>
      </c>
      <c r="AV645" s="1" t="s">
        <v>1111</v>
      </c>
      <c r="AW645" s="1" t="s">
        <v>7975</v>
      </c>
      <c r="BG645" s="1" t="s">
        <v>42</v>
      </c>
      <c r="BH645" s="1" t="s">
        <v>6735</v>
      </c>
      <c r="BI645" s="1" t="s">
        <v>1739</v>
      </c>
      <c r="BJ645" s="1" t="s">
        <v>9320</v>
      </c>
      <c r="BK645" s="1" t="s">
        <v>47</v>
      </c>
      <c r="BL645" s="1" t="s">
        <v>9039</v>
      </c>
      <c r="BM645" s="1" t="s">
        <v>1740</v>
      </c>
      <c r="BN645" s="1" t="s">
        <v>10705</v>
      </c>
      <c r="BO645" s="1" t="s">
        <v>44</v>
      </c>
      <c r="BP645" s="1" t="s">
        <v>6728</v>
      </c>
      <c r="BQ645" s="1" t="s">
        <v>1753</v>
      </c>
      <c r="BR645" s="1" t="s">
        <v>12459</v>
      </c>
      <c r="BS645" s="1" t="s">
        <v>41</v>
      </c>
      <c r="BT645" s="1" t="s">
        <v>11911</v>
      </c>
      <c r="BU645" s="1" t="s">
        <v>11301</v>
      </c>
    </row>
    <row r="646" spans="1:73" ht="13.5" customHeight="1">
      <c r="A646" s="2" t="str">
        <f t="shared" si="18"/>
        <v>1687_각북면_335</v>
      </c>
      <c r="B646" s="1">
        <v>1687</v>
      </c>
      <c r="C646" s="1" t="s">
        <v>11423</v>
      </c>
      <c r="D646" s="1" t="s">
        <v>11426</v>
      </c>
      <c r="E646" s="1">
        <v>645</v>
      </c>
      <c r="F646" s="1">
        <v>4</v>
      </c>
      <c r="G646" s="1" t="s">
        <v>11430</v>
      </c>
      <c r="H646" s="1" t="s">
        <v>11442</v>
      </c>
      <c r="I646" s="1">
        <v>4</v>
      </c>
      <c r="L646" s="1">
        <v>2</v>
      </c>
      <c r="M646" s="1" t="s">
        <v>12900</v>
      </c>
      <c r="N646" s="1" t="s">
        <v>12901</v>
      </c>
      <c r="S646" s="1" t="s">
        <v>49</v>
      </c>
      <c r="T646" s="1" t="s">
        <v>4842</v>
      </c>
      <c r="U646" s="1" t="s">
        <v>50</v>
      </c>
      <c r="V646" s="1" t="s">
        <v>11472</v>
      </c>
      <c r="W646" s="1" t="s">
        <v>1634</v>
      </c>
      <c r="X646" s="1" t="s">
        <v>7005</v>
      </c>
      <c r="Y646" s="1" t="s">
        <v>140</v>
      </c>
      <c r="Z646" s="1" t="s">
        <v>7100</v>
      </c>
      <c r="AC646" s="1">
        <v>42</v>
      </c>
      <c r="AD646" s="1" t="s">
        <v>618</v>
      </c>
      <c r="AE646" s="1" t="s">
        <v>8771</v>
      </c>
      <c r="AJ646" s="1" t="s">
        <v>17</v>
      </c>
      <c r="AK646" s="1" t="s">
        <v>8918</v>
      </c>
      <c r="AL646" s="1" t="s">
        <v>158</v>
      </c>
      <c r="AM646" s="1" t="s">
        <v>8931</v>
      </c>
      <c r="AT646" s="1" t="s">
        <v>42</v>
      </c>
      <c r="AU646" s="1" t="s">
        <v>6735</v>
      </c>
      <c r="AV646" s="1" t="s">
        <v>1754</v>
      </c>
      <c r="AW646" s="1" t="s">
        <v>9718</v>
      </c>
      <c r="BG646" s="1" t="s">
        <v>44</v>
      </c>
      <c r="BH646" s="1" t="s">
        <v>6728</v>
      </c>
      <c r="BI646" s="1" t="s">
        <v>1068</v>
      </c>
      <c r="BJ646" s="1" t="s">
        <v>9335</v>
      </c>
      <c r="BK646" s="1" t="s">
        <v>1077</v>
      </c>
      <c r="BL646" s="1" t="s">
        <v>6708</v>
      </c>
      <c r="BM646" s="1" t="s">
        <v>1755</v>
      </c>
      <c r="BN646" s="1" t="s">
        <v>10699</v>
      </c>
      <c r="BO646" s="1" t="s">
        <v>44</v>
      </c>
      <c r="BP646" s="1" t="s">
        <v>6728</v>
      </c>
      <c r="BQ646" s="1" t="s">
        <v>1756</v>
      </c>
      <c r="BR646" s="1" t="s">
        <v>12426</v>
      </c>
      <c r="BS646" s="1" t="s">
        <v>41</v>
      </c>
      <c r="BT646" s="1" t="s">
        <v>11911</v>
      </c>
      <c r="BU646" s="1" t="s">
        <v>11302</v>
      </c>
    </row>
    <row r="647" spans="1:73" ht="13.5" customHeight="1">
      <c r="A647" s="2" t="str">
        <f t="shared" si="18"/>
        <v>1687_각북면_335</v>
      </c>
      <c r="B647" s="1">
        <v>1687</v>
      </c>
      <c r="C647" s="1" t="s">
        <v>11423</v>
      </c>
      <c r="D647" s="1" t="s">
        <v>11426</v>
      </c>
      <c r="E647" s="1">
        <v>646</v>
      </c>
      <c r="F647" s="1">
        <v>4</v>
      </c>
      <c r="G647" s="1" t="s">
        <v>11430</v>
      </c>
      <c r="H647" s="1" t="s">
        <v>11442</v>
      </c>
      <c r="I647" s="1">
        <v>4</v>
      </c>
      <c r="L647" s="1">
        <v>2</v>
      </c>
      <c r="M647" s="1" t="s">
        <v>12900</v>
      </c>
      <c r="N647" s="1" t="s">
        <v>12901</v>
      </c>
      <c r="S647" s="1" t="s">
        <v>261</v>
      </c>
      <c r="T647" s="1" t="s">
        <v>6605</v>
      </c>
      <c r="U647" s="1" t="s">
        <v>1757</v>
      </c>
      <c r="V647" s="1" t="s">
        <v>6888</v>
      </c>
      <c r="W647" s="1" t="s">
        <v>38</v>
      </c>
      <c r="X647" s="1" t="s">
        <v>11733</v>
      </c>
      <c r="Y647" s="1" t="s">
        <v>942</v>
      </c>
      <c r="Z647" s="1" t="s">
        <v>7163</v>
      </c>
      <c r="AC647" s="1">
        <v>65</v>
      </c>
      <c r="AD647" s="1" t="s">
        <v>76</v>
      </c>
      <c r="AE647" s="1" t="s">
        <v>8744</v>
      </c>
    </row>
    <row r="648" spans="1:73" ht="13.5" customHeight="1">
      <c r="A648" s="2" t="str">
        <f t="shared" si="18"/>
        <v>1687_각북면_335</v>
      </c>
      <c r="B648" s="1">
        <v>1687</v>
      </c>
      <c r="C648" s="1" t="s">
        <v>11423</v>
      </c>
      <c r="D648" s="1" t="s">
        <v>11426</v>
      </c>
      <c r="E648" s="1">
        <v>647</v>
      </c>
      <c r="F648" s="1">
        <v>4</v>
      </c>
      <c r="G648" s="1" t="s">
        <v>11430</v>
      </c>
      <c r="H648" s="1" t="s">
        <v>11442</v>
      </c>
      <c r="I648" s="1">
        <v>4</v>
      </c>
      <c r="L648" s="1">
        <v>2</v>
      </c>
      <c r="M648" s="1" t="s">
        <v>12900</v>
      </c>
      <c r="N648" s="1" t="s">
        <v>12901</v>
      </c>
      <c r="S648" s="1" t="s">
        <v>72</v>
      </c>
      <c r="T648" s="1" t="s">
        <v>6595</v>
      </c>
      <c r="U648" s="1" t="s">
        <v>1758</v>
      </c>
      <c r="V648" s="1" t="s">
        <v>6921</v>
      </c>
      <c r="Y648" s="1" t="s">
        <v>1759</v>
      </c>
      <c r="Z648" s="1" t="s">
        <v>8539</v>
      </c>
      <c r="AC648" s="1">
        <v>20</v>
      </c>
      <c r="AD648" s="1" t="s">
        <v>96</v>
      </c>
      <c r="AE648" s="1" t="s">
        <v>8792</v>
      </c>
    </row>
    <row r="649" spans="1:73" ht="13.5" customHeight="1">
      <c r="A649" s="2" t="str">
        <f t="shared" si="18"/>
        <v>1687_각북면_335</v>
      </c>
      <c r="B649" s="1">
        <v>1687</v>
      </c>
      <c r="C649" s="1" t="s">
        <v>11423</v>
      </c>
      <c r="D649" s="1" t="s">
        <v>11426</v>
      </c>
      <c r="E649" s="1">
        <v>648</v>
      </c>
      <c r="F649" s="1">
        <v>4</v>
      </c>
      <c r="G649" s="1" t="s">
        <v>11430</v>
      </c>
      <c r="H649" s="1" t="s">
        <v>11442</v>
      </c>
      <c r="I649" s="1">
        <v>4</v>
      </c>
      <c r="L649" s="1">
        <v>2</v>
      </c>
      <c r="M649" s="1" t="s">
        <v>12900</v>
      </c>
      <c r="N649" s="1" t="s">
        <v>12901</v>
      </c>
      <c r="S649" s="1" t="s">
        <v>72</v>
      </c>
      <c r="T649" s="1" t="s">
        <v>6595</v>
      </c>
      <c r="U649" s="1" t="s">
        <v>391</v>
      </c>
      <c r="V649" s="1" t="s">
        <v>6664</v>
      </c>
      <c r="Y649" s="1" t="s">
        <v>1760</v>
      </c>
      <c r="Z649" s="1" t="s">
        <v>8538</v>
      </c>
      <c r="AC649" s="1">
        <v>12</v>
      </c>
      <c r="AD649" s="1" t="s">
        <v>135</v>
      </c>
      <c r="AE649" s="1" t="s">
        <v>8742</v>
      </c>
      <c r="AF649" s="1" t="s">
        <v>132</v>
      </c>
      <c r="AG649" s="1" t="s">
        <v>8809</v>
      </c>
      <c r="AH649" s="1" t="s">
        <v>1761</v>
      </c>
      <c r="AI649" s="1" t="s">
        <v>11926</v>
      </c>
    </row>
    <row r="650" spans="1:73" ht="13.5" customHeight="1">
      <c r="A650" s="2" t="str">
        <f t="shared" si="18"/>
        <v>1687_각북면_335</v>
      </c>
      <c r="B650" s="1">
        <v>1687</v>
      </c>
      <c r="C650" s="1" t="s">
        <v>11423</v>
      </c>
      <c r="D650" s="1" t="s">
        <v>11426</v>
      </c>
      <c r="E650" s="1">
        <v>649</v>
      </c>
      <c r="F650" s="1">
        <v>4</v>
      </c>
      <c r="G650" s="1" t="s">
        <v>11430</v>
      </c>
      <c r="H650" s="1" t="s">
        <v>11442</v>
      </c>
      <c r="I650" s="1">
        <v>4</v>
      </c>
      <c r="L650" s="1">
        <v>2</v>
      </c>
      <c r="M650" s="1" t="s">
        <v>12900</v>
      </c>
      <c r="N650" s="1" t="s">
        <v>12901</v>
      </c>
      <c r="S650" s="1" t="s">
        <v>72</v>
      </c>
      <c r="T650" s="1" t="s">
        <v>6595</v>
      </c>
      <c r="U650" s="1" t="s">
        <v>1758</v>
      </c>
      <c r="V650" s="1" t="s">
        <v>6921</v>
      </c>
      <c r="Y650" s="1" t="s">
        <v>1762</v>
      </c>
      <c r="Z650" s="1" t="s">
        <v>8537</v>
      </c>
      <c r="AC650" s="1">
        <v>17</v>
      </c>
      <c r="AD650" s="1" t="s">
        <v>773</v>
      </c>
      <c r="AE650" s="1" t="s">
        <v>8783</v>
      </c>
    </row>
    <row r="651" spans="1:73" ht="13.5" customHeight="1">
      <c r="A651" s="2" t="str">
        <f t="shared" si="18"/>
        <v>1687_각북면_335</v>
      </c>
      <c r="B651" s="1">
        <v>1687</v>
      </c>
      <c r="C651" s="1" t="s">
        <v>11423</v>
      </c>
      <c r="D651" s="1" t="s">
        <v>11426</v>
      </c>
      <c r="E651" s="1">
        <v>650</v>
      </c>
      <c r="F651" s="1">
        <v>4</v>
      </c>
      <c r="G651" s="1" t="s">
        <v>11430</v>
      </c>
      <c r="H651" s="1" t="s">
        <v>11442</v>
      </c>
      <c r="I651" s="1">
        <v>4</v>
      </c>
      <c r="L651" s="1">
        <v>2</v>
      </c>
      <c r="M651" s="1" t="s">
        <v>12900</v>
      </c>
      <c r="N651" s="1" t="s">
        <v>12901</v>
      </c>
      <c r="S651" s="1" t="s">
        <v>63</v>
      </c>
      <c r="T651" s="1" t="s">
        <v>6596</v>
      </c>
      <c r="Y651" s="1" t="s">
        <v>1763</v>
      </c>
      <c r="Z651" s="1" t="s">
        <v>8536</v>
      </c>
      <c r="AC651" s="1">
        <v>6</v>
      </c>
      <c r="AD651" s="1" t="s">
        <v>217</v>
      </c>
      <c r="AE651" s="1" t="s">
        <v>8765</v>
      </c>
      <c r="AF651" s="1" t="s">
        <v>156</v>
      </c>
      <c r="AG651" s="1" t="s">
        <v>8798</v>
      </c>
    </row>
    <row r="652" spans="1:73" ht="13.5" customHeight="1">
      <c r="A652" s="2" t="str">
        <f t="shared" si="18"/>
        <v>1687_각북면_335</v>
      </c>
      <c r="B652" s="1">
        <v>1687</v>
      </c>
      <c r="C652" s="1" t="s">
        <v>11423</v>
      </c>
      <c r="D652" s="1" t="s">
        <v>11426</v>
      </c>
      <c r="E652" s="1">
        <v>651</v>
      </c>
      <c r="F652" s="1">
        <v>4</v>
      </c>
      <c r="G652" s="1" t="s">
        <v>11430</v>
      </c>
      <c r="H652" s="1" t="s">
        <v>11442</v>
      </c>
      <c r="I652" s="1">
        <v>4</v>
      </c>
      <c r="L652" s="1">
        <v>3</v>
      </c>
      <c r="M652" s="1" t="s">
        <v>3113</v>
      </c>
      <c r="N652" s="1" t="s">
        <v>12236</v>
      </c>
      <c r="Q652" s="1" t="s">
        <v>1764</v>
      </c>
      <c r="R652" s="1" t="s">
        <v>6589</v>
      </c>
      <c r="T652" s="1" t="s">
        <v>11527</v>
      </c>
      <c r="W652" s="1" t="s">
        <v>1765</v>
      </c>
      <c r="X652" s="1" t="s">
        <v>11614</v>
      </c>
      <c r="Y652" s="1" t="s">
        <v>140</v>
      </c>
      <c r="Z652" s="1" t="s">
        <v>7100</v>
      </c>
      <c r="AC652" s="1">
        <v>42</v>
      </c>
      <c r="AD652" s="1" t="s">
        <v>618</v>
      </c>
      <c r="AE652" s="1" t="s">
        <v>8771</v>
      </c>
      <c r="AJ652" s="1" t="s">
        <v>17</v>
      </c>
      <c r="AK652" s="1" t="s">
        <v>8918</v>
      </c>
      <c r="AL652" s="1" t="s">
        <v>766</v>
      </c>
      <c r="AM652" s="1" t="s">
        <v>8922</v>
      </c>
      <c r="AT652" s="1" t="s">
        <v>1766</v>
      </c>
      <c r="AU652" s="1" t="s">
        <v>9266</v>
      </c>
      <c r="AV652" s="1" t="s">
        <v>1767</v>
      </c>
      <c r="AW652" s="1" t="s">
        <v>8533</v>
      </c>
      <c r="BG652" s="1" t="s">
        <v>44</v>
      </c>
      <c r="BH652" s="1" t="s">
        <v>6728</v>
      </c>
      <c r="BI652" s="1" t="s">
        <v>13574</v>
      </c>
      <c r="BJ652" s="1" t="s">
        <v>9714</v>
      </c>
      <c r="BK652" s="1" t="s">
        <v>13575</v>
      </c>
      <c r="BL652" s="1" t="s">
        <v>10452</v>
      </c>
      <c r="BM652" s="1" t="s">
        <v>719</v>
      </c>
      <c r="BN652" s="1" t="s">
        <v>6982</v>
      </c>
      <c r="BO652" s="1" t="s">
        <v>44</v>
      </c>
      <c r="BP652" s="1" t="s">
        <v>6728</v>
      </c>
      <c r="BQ652" s="1" t="s">
        <v>1768</v>
      </c>
      <c r="BR652" s="1" t="s">
        <v>11150</v>
      </c>
      <c r="BS652" s="1" t="s">
        <v>1769</v>
      </c>
      <c r="BT652" s="1" t="s">
        <v>8984</v>
      </c>
    </row>
    <row r="653" spans="1:73" ht="13.5" customHeight="1">
      <c r="A653" s="2" t="str">
        <f t="shared" si="18"/>
        <v>1687_각북면_335</v>
      </c>
      <c r="B653" s="1">
        <v>1687</v>
      </c>
      <c r="C653" s="1" t="s">
        <v>11423</v>
      </c>
      <c r="D653" s="1" t="s">
        <v>11426</v>
      </c>
      <c r="E653" s="1">
        <v>652</v>
      </c>
      <c r="F653" s="1">
        <v>4</v>
      </c>
      <c r="G653" s="1" t="s">
        <v>11430</v>
      </c>
      <c r="H653" s="1" t="s">
        <v>11442</v>
      </c>
      <c r="I653" s="1">
        <v>4</v>
      </c>
      <c r="L653" s="1">
        <v>3</v>
      </c>
      <c r="M653" s="1" t="s">
        <v>3113</v>
      </c>
      <c r="N653" s="1" t="s">
        <v>12236</v>
      </c>
      <c r="S653" s="1" t="s">
        <v>63</v>
      </c>
      <c r="T653" s="1" t="s">
        <v>6596</v>
      </c>
      <c r="Y653" s="1" t="s">
        <v>1770</v>
      </c>
      <c r="Z653" s="1" t="s">
        <v>8535</v>
      </c>
      <c r="AF653" s="1" t="s">
        <v>74</v>
      </c>
      <c r="AG653" s="1" t="s">
        <v>8800</v>
      </c>
    </row>
    <row r="654" spans="1:73" ht="13.5" customHeight="1">
      <c r="A654" s="2" t="str">
        <f t="shared" si="18"/>
        <v>1687_각북면_335</v>
      </c>
      <c r="B654" s="1">
        <v>1687</v>
      </c>
      <c r="C654" s="1" t="s">
        <v>11423</v>
      </c>
      <c r="D654" s="1" t="s">
        <v>11426</v>
      </c>
      <c r="E654" s="1">
        <v>653</v>
      </c>
      <c r="F654" s="1">
        <v>4</v>
      </c>
      <c r="G654" s="1" t="s">
        <v>11430</v>
      </c>
      <c r="H654" s="1" t="s">
        <v>11442</v>
      </c>
      <c r="I654" s="1">
        <v>4</v>
      </c>
      <c r="L654" s="1">
        <v>3</v>
      </c>
      <c r="M654" s="1" t="s">
        <v>3113</v>
      </c>
      <c r="N654" s="1" t="s">
        <v>12236</v>
      </c>
      <c r="S654" s="1" t="s">
        <v>72</v>
      </c>
      <c r="T654" s="1" t="s">
        <v>6595</v>
      </c>
      <c r="U654" s="1" t="s">
        <v>1771</v>
      </c>
      <c r="V654" s="1" t="s">
        <v>6896</v>
      </c>
      <c r="Y654" s="1" t="s">
        <v>1772</v>
      </c>
      <c r="Z654" s="1" t="s">
        <v>8534</v>
      </c>
      <c r="AC654" s="1">
        <v>8</v>
      </c>
      <c r="AD654" s="1" t="s">
        <v>503</v>
      </c>
      <c r="AE654" s="1" t="s">
        <v>8136</v>
      </c>
      <c r="BU654" s="1" t="s">
        <v>1773</v>
      </c>
    </row>
    <row r="655" spans="1:73" ht="13.5" customHeight="1">
      <c r="A655" s="2" t="str">
        <f t="shared" si="18"/>
        <v>1687_각북면_335</v>
      </c>
      <c r="B655" s="1">
        <v>1687</v>
      </c>
      <c r="C655" s="1" t="s">
        <v>11423</v>
      </c>
      <c r="D655" s="1" t="s">
        <v>11426</v>
      </c>
      <c r="E655" s="1">
        <v>654</v>
      </c>
      <c r="F655" s="1">
        <v>4</v>
      </c>
      <c r="G655" s="1" t="s">
        <v>11430</v>
      </c>
      <c r="H655" s="1" t="s">
        <v>11442</v>
      </c>
      <c r="I655" s="1">
        <v>4</v>
      </c>
      <c r="L655" s="1">
        <v>3</v>
      </c>
      <c r="M655" s="1" t="s">
        <v>3113</v>
      </c>
      <c r="N655" s="1" t="s">
        <v>12236</v>
      </c>
      <c r="S655" s="1" t="s">
        <v>432</v>
      </c>
      <c r="T655" s="1" t="s">
        <v>432</v>
      </c>
      <c r="U655" s="1" t="s">
        <v>1774</v>
      </c>
      <c r="V655" s="1" t="s">
        <v>6920</v>
      </c>
      <c r="Y655" s="1" t="s">
        <v>1767</v>
      </c>
      <c r="Z655" s="1" t="s">
        <v>8533</v>
      </c>
      <c r="AC655" s="1">
        <v>89</v>
      </c>
      <c r="AD655" s="1" t="s">
        <v>238</v>
      </c>
      <c r="AE655" s="1" t="s">
        <v>8751</v>
      </c>
      <c r="AF655" s="1" t="s">
        <v>156</v>
      </c>
      <c r="AG655" s="1" t="s">
        <v>8798</v>
      </c>
    </row>
    <row r="656" spans="1:73" ht="13.5" customHeight="1">
      <c r="A656" s="2" t="str">
        <f t="shared" si="18"/>
        <v>1687_각북면_335</v>
      </c>
      <c r="B656" s="1">
        <v>1687</v>
      </c>
      <c r="C656" s="1" t="s">
        <v>11423</v>
      </c>
      <c r="D656" s="1" t="s">
        <v>11426</v>
      </c>
      <c r="E656" s="1">
        <v>655</v>
      </c>
      <c r="F656" s="1">
        <v>4</v>
      </c>
      <c r="G656" s="1" t="s">
        <v>11430</v>
      </c>
      <c r="H656" s="1" t="s">
        <v>11442</v>
      </c>
      <c r="I656" s="1">
        <v>4</v>
      </c>
      <c r="L656" s="1">
        <v>3</v>
      </c>
      <c r="M656" s="1" t="s">
        <v>3113</v>
      </c>
      <c r="N656" s="1" t="s">
        <v>12236</v>
      </c>
      <c r="S656" s="1" t="s">
        <v>60</v>
      </c>
      <c r="T656" s="1" t="s">
        <v>6604</v>
      </c>
      <c r="W656" s="1" t="s">
        <v>466</v>
      </c>
      <c r="X656" s="1" t="s">
        <v>7012</v>
      </c>
      <c r="Y656" s="1" t="s">
        <v>140</v>
      </c>
      <c r="Z656" s="1" t="s">
        <v>7100</v>
      </c>
      <c r="AC656" s="1">
        <v>80</v>
      </c>
      <c r="AD656" s="1" t="s">
        <v>96</v>
      </c>
      <c r="AE656" s="1" t="s">
        <v>8792</v>
      </c>
      <c r="AF656" s="1" t="s">
        <v>156</v>
      </c>
      <c r="AG656" s="1" t="s">
        <v>8798</v>
      </c>
    </row>
    <row r="657" spans="1:73" ht="13.5" customHeight="1">
      <c r="A657" s="2" t="str">
        <f t="shared" si="18"/>
        <v>1687_각북면_335</v>
      </c>
      <c r="B657" s="1">
        <v>1687</v>
      </c>
      <c r="C657" s="1" t="s">
        <v>11423</v>
      </c>
      <c r="D657" s="1" t="s">
        <v>11426</v>
      </c>
      <c r="E657" s="1">
        <v>656</v>
      </c>
      <c r="F657" s="1">
        <v>4</v>
      </c>
      <c r="G657" s="1" t="s">
        <v>11430</v>
      </c>
      <c r="H657" s="1" t="s">
        <v>11442</v>
      </c>
      <c r="I657" s="1">
        <v>4</v>
      </c>
      <c r="L657" s="1">
        <v>3</v>
      </c>
      <c r="M657" s="1" t="s">
        <v>3113</v>
      </c>
      <c r="N657" s="1" t="s">
        <v>12236</v>
      </c>
      <c r="T657" s="1" t="s">
        <v>11563</v>
      </c>
      <c r="U657" s="1" t="s">
        <v>275</v>
      </c>
      <c r="V657" s="1" t="s">
        <v>6693</v>
      </c>
      <c r="Y657" s="1" t="s">
        <v>1775</v>
      </c>
      <c r="Z657" s="1" t="s">
        <v>7603</v>
      </c>
      <c r="AC657" s="1">
        <v>28</v>
      </c>
      <c r="AD657" s="1" t="s">
        <v>703</v>
      </c>
      <c r="AE657" s="1" t="s">
        <v>8759</v>
      </c>
      <c r="AT657" s="1" t="s">
        <v>180</v>
      </c>
      <c r="AU657" s="1" t="s">
        <v>11467</v>
      </c>
      <c r="AV657" s="1" t="s">
        <v>1776</v>
      </c>
      <c r="AW657" s="1" t="s">
        <v>9711</v>
      </c>
      <c r="BB657" s="1" t="s">
        <v>171</v>
      </c>
      <c r="BC657" s="1" t="s">
        <v>6676</v>
      </c>
      <c r="BD657" s="1" t="s">
        <v>1777</v>
      </c>
      <c r="BE657" s="1" t="s">
        <v>9960</v>
      </c>
    </row>
    <row r="658" spans="1:73" ht="13.5" customHeight="1">
      <c r="A658" s="2" t="str">
        <f t="shared" si="18"/>
        <v>1687_각북면_335</v>
      </c>
      <c r="B658" s="1">
        <v>1687</v>
      </c>
      <c r="C658" s="1" t="s">
        <v>11423</v>
      </c>
      <c r="D658" s="1" t="s">
        <v>11426</v>
      </c>
      <c r="E658" s="1">
        <v>657</v>
      </c>
      <c r="F658" s="1">
        <v>4</v>
      </c>
      <c r="G658" s="1" t="s">
        <v>11430</v>
      </c>
      <c r="H658" s="1" t="s">
        <v>11442</v>
      </c>
      <c r="I658" s="1">
        <v>4</v>
      </c>
      <c r="L658" s="1">
        <v>3</v>
      </c>
      <c r="M658" s="1" t="s">
        <v>3113</v>
      </c>
      <c r="N658" s="1" t="s">
        <v>12236</v>
      </c>
      <c r="T658" s="1" t="s">
        <v>11563</v>
      </c>
      <c r="U658" s="1" t="s">
        <v>275</v>
      </c>
      <c r="V658" s="1" t="s">
        <v>6693</v>
      </c>
      <c r="Y658" s="1" t="s">
        <v>1778</v>
      </c>
      <c r="Z658" s="1" t="s">
        <v>8532</v>
      </c>
      <c r="AF658" s="1" t="s">
        <v>290</v>
      </c>
      <c r="AG658" s="1" t="s">
        <v>11872</v>
      </c>
    </row>
    <row r="659" spans="1:73" ht="13.5" customHeight="1">
      <c r="A659" s="2" t="str">
        <f t="shared" si="18"/>
        <v>1687_각북면_335</v>
      </c>
      <c r="B659" s="1">
        <v>1687</v>
      </c>
      <c r="C659" s="1" t="s">
        <v>11423</v>
      </c>
      <c r="D659" s="1" t="s">
        <v>11426</v>
      </c>
      <c r="E659" s="1">
        <v>658</v>
      </c>
      <c r="F659" s="1">
        <v>4</v>
      </c>
      <c r="G659" s="1" t="s">
        <v>11430</v>
      </c>
      <c r="H659" s="1" t="s">
        <v>11442</v>
      </c>
      <c r="I659" s="1">
        <v>4</v>
      </c>
      <c r="L659" s="1">
        <v>3</v>
      </c>
      <c r="M659" s="1" t="s">
        <v>3113</v>
      </c>
      <c r="N659" s="1" t="s">
        <v>12236</v>
      </c>
      <c r="T659" s="1" t="s">
        <v>11563</v>
      </c>
      <c r="U659" s="1" t="s">
        <v>275</v>
      </c>
      <c r="V659" s="1" t="s">
        <v>6693</v>
      </c>
      <c r="Y659" s="1" t="s">
        <v>1779</v>
      </c>
      <c r="Z659" s="1" t="s">
        <v>7240</v>
      </c>
      <c r="AC659" s="1">
        <v>43</v>
      </c>
      <c r="AD659" s="1" t="s">
        <v>335</v>
      </c>
      <c r="AE659" s="1" t="s">
        <v>8779</v>
      </c>
      <c r="AF659" s="1" t="s">
        <v>156</v>
      </c>
      <c r="AG659" s="1" t="s">
        <v>8798</v>
      </c>
      <c r="BU659" s="1" t="s">
        <v>13698</v>
      </c>
    </row>
    <row r="660" spans="1:73" ht="13.5" customHeight="1">
      <c r="A660" s="2" t="str">
        <f t="shared" si="18"/>
        <v>1687_각북면_335</v>
      </c>
      <c r="B660" s="1">
        <v>1687</v>
      </c>
      <c r="C660" s="1" t="s">
        <v>11423</v>
      </c>
      <c r="D660" s="1" t="s">
        <v>11426</v>
      </c>
      <c r="E660" s="1">
        <v>659</v>
      </c>
      <c r="F660" s="1">
        <v>4</v>
      </c>
      <c r="G660" s="1" t="s">
        <v>11430</v>
      </c>
      <c r="H660" s="1" t="s">
        <v>11442</v>
      </c>
      <c r="I660" s="1">
        <v>4</v>
      </c>
      <c r="L660" s="1">
        <v>3</v>
      </c>
      <c r="M660" s="1" t="s">
        <v>3113</v>
      </c>
      <c r="N660" s="1" t="s">
        <v>12236</v>
      </c>
      <c r="T660" s="1" t="s">
        <v>11563</v>
      </c>
      <c r="U660" s="1" t="s">
        <v>278</v>
      </c>
      <c r="V660" s="1" t="s">
        <v>6692</v>
      </c>
      <c r="Y660" s="1" t="s">
        <v>1780</v>
      </c>
      <c r="Z660" s="1" t="s">
        <v>8531</v>
      </c>
      <c r="AC660" s="1">
        <v>45</v>
      </c>
      <c r="AD660" s="1" t="s">
        <v>141</v>
      </c>
      <c r="AE660" s="1" t="s">
        <v>8758</v>
      </c>
      <c r="AF660" s="1" t="s">
        <v>156</v>
      </c>
      <c r="AG660" s="1" t="s">
        <v>8798</v>
      </c>
    </row>
    <row r="661" spans="1:73" ht="13.5" customHeight="1">
      <c r="A661" s="2" t="str">
        <f t="shared" si="18"/>
        <v>1687_각북면_335</v>
      </c>
      <c r="B661" s="1">
        <v>1687</v>
      </c>
      <c r="C661" s="1" t="s">
        <v>11423</v>
      </c>
      <c r="D661" s="1" t="s">
        <v>11426</v>
      </c>
      <c r="E661" s="1">
        <v>660</v>
      </c>
      <c r="F661" s="1">
        <v>4</v>
      </c>
      <c r="G661" s="1" t="s">
        <v>11430</v>
      </c>
      <c r="H661" s="1" t="s">
        <v>11442</v>
      </c>
      <c r="I661" s="1">
        <v>4</v>
      </c>
      <c r="L661" s="1">
        <v>3</v>
      </c>
      <c r="M661" s="1" t="s">
        <v>3113</v>
      </c>
      <c r="N661" s="1" t="s">
        <v>12236</v>
      </c>
      <c r="T661" s="1" t="s">
        <v>11563</v>
      </c>
      <c r="U661" s="1" t="s">
        <v>278</v>
      </c>
      <c r="V661" s="1" t="s">
        <v>6692</v>
      </c>
      <c r="Y661" s="1" t="s">
        <v>1781</v>
      </c>
      <c r="Z661" s="1" t="s">
        <v>8359</v>
      </c>
      <c r="AC661" s="1">
        <v>14</v>
      </c>
      <c r="AD661" s="1" t="s">
        <v>248</v>
      </c>
      <c r="AE661" s="1" t="s">
        <v>8745</v>
      </c>
      <c r="AF661" s="1" t="s">
        <v>156</v>
      </c>
      <c r="AG661" s="1" t="s">
        <v>8798</v>
      </c>
    </row>
    <row r="662" spans="1:73" ht="13.5" customHeight="1">
      <c r="A662" s="2" t="str">
        <f t="shared" si="18"/>
        <v>1687_각북면_335</v>
      </c>
      <c r="B662" s="1">
        <v>1687</v>
      </c>
      <c r="C662" s="1" t="s">
        <v>11423</v>
      </c>
      <c r="D662" s="1" t="s">
        <v>11426</v>
      </c>
      <c r="E662" s="1">
        <v>661</v>
      </c>
      <c r="F662" s="1">
        <v>4</v>
      </c>
      <c r="G662" s="1" t="s">
        <v>11430</v>
      </c>
      <c r="H662" s="1" t="s">
        <v>11442</v>
      </c>
      <c r="I662" s="1">
        <v>4</v>
      </c>
      <c r="L662" s="1">
        <v>3</v>
      </c>
      <c r="M662" s="1" t="s">
        <v>3113</v>
      </c>
      <c r="N662" s="1" t="s">
        <v>12236</v>
      </c>
      <c r="T662" s="1" t="s">
        <v>11563</v>
      </c>
      <c r="U662" s="1" t="s">
        <v>278</v>
      </c>
      <c r="V662" s="1" t="s">
        <v>6692</v>
      </c>
      <c r="Y662" s="1" t="s">
        <v>6375</v>
      </c>
      <c r="Z662" s="1" t="s">
        <v>8530</v>
      </c>
      <c r="AC662" s="1">
        <v>8</v>
      </c>
      <c r="AD662" s="1" t="s">
        <v>503</v>
      </c>
      <c r="AE662" s="1" t="s">
        <v>8136</v>
      </c>
      <c r="AF662" s="1" t="s">
        <v>156</v>
      </c>
      <c r="AG662" s="1" t="s">
        <v>8798</v>
      </c>
    </row>
    <row r="663" spans="1:73" ht="13.5" customHeight="1">
      <c r="A663" s="2" t="str">
        <f t="shared" si="18"/>
        <v>1687_각북면_335</v>
      </c>
      <c r="B663" s="1">
        <v>1687</v>
      </c>
      <c r="C663" s="1" t="s">
        <v>11423</v>
      </c>
      <c r="D663" s="1" t="s">
        <v>11426</v>
      </c>
      <c r="E663" s="1">
        <v>662</v>
      </c>
      <c r="F663" s="1">
        <v>4</v>
      </c>
      <c r="G663" s="1" t="s">
        <v>11430</v>
      </c>
      <c r="H663" s="1" t="s">
        <v>11442</v>
      </c>
      <c r="I663" s="1">
        <v>4</v>
      </c>
      <c r="L663" s="1">
        <v>3</v>
      </c>
      <c r="M663" s="1" t="s">
        <v>3113</v>
      </c>
      <c r="N663" s="1" t="s">
        <v>12236</v>
      </c>
      <c r="T663" s="1" t="s">
        <v>11563</v>
      </c>
      <c r="U663" s="1" t="s">
        <v>278</v>
      </c>
      <c r="V663" s="1" t="s">
        <v>6692</v>
      </c>
      <c r="Y663" s="1" t="s">
        <v>771</v>
      </c>
      <c r="Z663" s="1" t="s">
        <v>7045</v>
      </c>
      <c r="AC663" s="1">
        <v>20</v>
      </c>
      <c r="AD663" s="1" t="s">
        <v>96</v>
      </c>
      <c r="AE663" s="1" t="s">
        <v>8792</v>
      </c>
    </row>
    <row r="664" spans="1:73" ht="13.5" customHeight="1">
      <c r="A664" s="2" t="str">
        <f t="shared" si="18"/>
        <v>1687_각북면_335</v>
      </c>
      <c r="B664" s="1">
        <v>1687</v>
      </c>
      <c r="C664" s="1" t="s">
        <v>11423</v>
      </c>
      <c r="D664" s="1" t="s">
        <v>11426</v>
      </c>
      <c r="E664" s="1">
        <v>663</v>
      </c>
      <c r="F664" s="1">
        <v>4</v>
      </c>
      <c r="G664" s="1" t="s">
        <v>11430</v>
      </c>
      <c r="H664" s="1" t="s">
        <v>11442</v>
      </c>
      <c r="I664" s="1">
        <v>4</v>
      </c>
      <c r="L664" s="1">
        <v>3</v>
      </c>
      <c r="M664" s="1" t="s">
        <v>3113</v>
      </c>
      <c r="N664" s="1" t="s">
        <v>12236</v>
      </c>
      <c r="T664" s="1" t="s">
        <v>11563</v>
      </c>
      <c r="U664" s="1" t="s">
        <v>278</v>
      </c>
      <c r="V664" s="1" t="s">
        <v>6692</v>
      </c>
      <c r="Y664" s="1" t="s">
        <v>1782</v>
      </c>
      <c r="Z664" s="1" t="s">
        <v>8529</v>
      </c>
      <c r="AC664" s="1">
        <v>8</v>
      </c>
      <c r="AD664" s="1" t="s">
        <v>503</v>
      </c>
      <c r="AE664" s="1" t="s">
        <v>8136</v>
      </c>
      <c r="AF664" s="1" t="s">
        <v>156</v>
      </c>
      <c r="AG664" s="1" t="s">
        <v>8798</v>
      </c>
    </row>
    <row r="665" spans="1:73" ht="13.5" customHeight="1">
      <c r="A665" s="2" t="str">
        <f t="shared" si="18"/>
        <v>1687_각북면_335</v>
      </c>
      <c r="B665" s="1">
        <v>1687</v>
      </c>
      <c r="C665" s="1" t="s">
        <v>11423</v>
      </c>
      <c r="D665" s="1" t="s">
        <v>11426</v>
      </c>
      <c r="E665" s="1">
        <v>664</v>
      </c>
      <c r="F665" s="1">
        <v>4</v>
      </c>
      <c r="G665" s="1" t="s">
        <v>11430</v>
      </c>
      <c r="H665" s="1" t="s">
        <v>11442</v>
      </c>
      <c r="I665" s="1">
        <v>4</v>
      </c>
      <c r="L665" s="1">
        <v>3</v>
      </c>
      <c r="M665" s="1" t="s">
        <v>3113</v>
      </c>
      <c r="N665" s="1" t="s">
        <v>12236</v>
      </c>
      <c r="T665" s="1" t="s">
        <v>11563</v>
      </c>
      <c r="U665" s="1" t="s">
        <v>275</v>
      </c>
      <c r="V665" s="1" t="s">
        <v>6693</v>
      </c>
      <c r="Y665" s="1" t="s">
        <v>1783</v>
      </c>
      <c r="Z665" s="1" t="s">
        <v>11762</v>
      </c>
      <c r="AC665" s="1">
        <v>5</v>
      </c>
      <c r="AD665" s="1" t="s">
        <v>76</v>
      </c>
      <c r="AE665" s="1" t="s">
        <v>8744</v>
      </c>
      <c r="AF665" s="1" t="s">
        <v>156</v>
      </c>
      <c r="AG665" s="1" t="s">
        <v>8798</v>
      </c>
    </row>
    <row r="666" spans="1:73" ht="13.5" customHeight="1">
      <c r="A666" s="2" t="str">
        <f t="shared" si="18"/>
        <v>1687_각북면_335</v>
      </c>
      <c r="B666" s="1">
        <v>1687</v>
      </c>
      <c r="C666" s="1" t="s">
        <v>11423</v>
      </c>
      <c r="D666" s="1" t="s">
        <v>11426</v>
      </c>
      <c r="E666" s="1">
        <v>665</v>
      </c>
      <c r="F666" s="1">
        <v>4</v>
      </c>
      <c r="G666" s="1" t="s">
        <v>11430</v>
      </c>
      <c r="H666" s="1" t="s">
        <v>11442</v>
      </c>
      <c r="I666" s="1">
        <v>4</v>
      </c>
      <c r="L666" s="1">
        <v>3</v>
      </c>
      <c r="M666" s="1" t="s">
        <v>3113</v>
      </c>
      <c r="N666" s="1" t="s">
        <v>12236</v>
      </c>
      <c r="T666" s="1" t="s">
        <v>11563</v>
      </c>
      <c r="U666" s="1" t="s">
        <v>275</v>
      </c>
      <c r="V666" s="1" t="s">
        <v>6693</v>
      </c>
      <c r="Y666" s="1" t="s">
        <v>1784</v>
      </c>
      <c r="Z666" s="1" t="s">
        <v>7384</v>
      </c>
      <c r="AG666" s="1" t="s">
        <v>12726</v>
      </c>
      <c r="AI666" s="1" t="s">
        <v>8903</v>
      </c>
    </row>
    <row r="667" spans="1:73" ht="13.5" customHeight="1">
      <c r="A667" s="2" t="str">
        <f t="shared" si="18"/>
        <v>1687_각북면_335</v>
      </c>
      <c r="B667" s="1">
        <v>1687</v>
      </c>
      <c r="C667" s="1" t="s">
        <v>11423</v>
      </c>
      <c r="D667" s="1" t="s">
        <v>11426</v>
      </c>
      <c r="E667" s="1">
        <v>666</v>
      </c>
      <c r="F667" s="1">
        <v>4</v>
      </c>
      <c r="G667" s="1" t="s">
        <v>11430</v>
      </c>
      <c r="H667" s="1" t="s">
        <v>11442</v>
      </c>
      <c r="I667" s="1">
        <v>4</v>
      </c>
      <c r="L667" s="1">
        <v>3</v>
      </c>
      <c r="M667" s="1" t="s">
        <v>3113</v>
      </c>
      <c r="N667" s="1" t="s">
        <v>12236</v>
      </c>
      <c r="T667" s="1" t="s">
        <v>11563</v>
      </c>
      <c r="U667" s="1" t="s">
        <v>275</v>
      </c>
      <c r="V667" s="1" t="s">
        <v>6693</v>
      </c>
      <c r="Y667" s="1" t="s">
        <v>1785</v>
      </c>
      <c r="Z667" s="1" t="s">
        <v>8528</v>
      </c>
      <c r="AG667" s="1" t="s">
        <v>12726</v>
      </c>
      <c r="AI667" s="1" t="s">
        <v>8903</v>
      </c>
    </row>
    <row r="668" spans="1:73" ht="13.5" customHeight="1">
      <c r="A668" s="2" t="str">
        <f t="shared" si="18"/>
        <v>1687_각북면_335</v>
      </c>
      <c r="B668" s="1">
        <v>1687</v>
      </c>
      <c r="C668" s="1" t="s">
        <v>11423</v>
      </c>
      <c r="D668" s="1" t="s">
        <v>11426</v>
      </c>
      <c r="E668" s="1">
        <v>667</v>
      </c>
      <c r="F668" s="1">
        <v>4</v>
      </c>
      <c r="G668" s="1" t="s">
        <v>11430</v>
      </c>
      <c r="H668" s="1" t="s">
        <v>11442</v>
      </c>
      <c r="I668" s="1">
        <v>4</v>
      </c>
      <c r="L668" s="1">
        <v>3</v>
      </c>
      <c r="M668" s="1" t="s">
        <v>3113</v>
      </c>
      <c r="N668" s="1" t="s">
        <v>12236</v>
      </c>
      <c r="T668" s="1" t="s">
        <v>11563</v>
      </c>
      <c r="U668" s="1" t="s">
        <v>275</v>
      </c>
      <c r="V668" s="1" t="s">
        <v>6693</v>
      </c>
      <c r="Y668" s="1" t="s">
        <v>1786</v>
      </c>
      <c r="Z668" s="1" t="s">
        <v>8527</v>
      </c>
      <c r="AG668" s="1" t="s">
        <v>12726</v>
      </c>
      <c r="AI668" s="1" t="s">
        <v>8903</v>
      </c>
    </row>
    <row r="669" spans="1:73" ht="13.5" customHeight="1">
      <c r="A669" s="2" t="str">
        <f t="shared" ref="A669:A688" si="19">HYPERLINK("http://kyu.snu.ac.kr/sdhj/index.jsp?type=hj/GK14817_00IH_0001_0335.jpg","1687_각북면_335")</f>
        <v>1687_각북면_335</v>
      </c>
      <c r="B669" s="1">
        <v>1687</v>
      </c>
      <c r="C669" s="1" t="s">
        <v>11423</v>
      </c>
      <c r="D669" s="1" t="s">
        <v>11426</v>
      </c>
      <c r="E669" s="1">
        <v>668</v>
      </c>
      <c r="F669" s="1">
        <v>4</v>
      </c>
      <c r="G669" s="1" t="s">
        <v>11430</v>
      </c>
      <c r="H669" s="1" t="s">
        <v>11442</v>
      </c>
      <c r="I669" s="1">
        <v>4</v>
      </c>
      <c r="L669" s="1">
        <v>3</v>
      </c>
      <c r="M669" s="1" t="s">
        <v>3113</v>
      </c>
      <c r="N669" s="1" t="s">
        <v>12236</v>
      </c>
      <c r="T669" s="1" t="s">
        <v>11563</v>
      </c>
      <c r="U669" s="1" t="s">
        <v>278</v>
      </c>
      <c r="V669" s="1" t="s">
        <v>6692</v>
      </c>
      <c r="Y669" s="1" t="s">
        <v>1787</v>
      </c>
      <c r="Z669" s="1" t="s">
        <v>11776</v>
      </c>
      <c r="AF669" s="1" t="s">
        <v>357</v>
      </c>
      <c r="AG669" s="1" t="s">
        <v>8844</v>
      </c>
      <c r="AH669" s="1" t="s">
        <v>642</v>
      </c>
      <c r="AI669" s="1" t="s">
        <v>8903</v>
      </c>
    </row>
    <row r="670" spans="1:73" ht="13.5" customHeight="1">
      <c r="A670" s="2" t="str">
        <f t="shared" si="19"/>
        <v>1687_각북면_335</v>
      </c>
      <c r="B670" s="1">
        <v>1687</v>
      </c>
      <c r="C670" s="1" t="s">
        <v>11423</v>
      </c>
      <c r="D670" s="1" t="s">
        <v>11426</v>
      </c>
      <c r="E670" s="1">
        <v>669</v>
      </c>
      <c r="F670" s="1">
        <v>4</v>
      </c>
      <c r="G670" s="1" t="s">
        <v>11430</v>
      </c>
      <c r="H670" s="1" t="s">
        <v>11442</v>
      </c>
      <c r="I670" s="1">
        <v>4</v>
      </c>
      <c r="L670" s="1">
        <v>3</v>
      </c>
      <c r="M670" s="1" t="s">
        <v>3113</v>
      </c>
      <c r="N670" s="1" t="s">
        <v>12236</v>
      </c>
      <c r="T670" s="1" t="s">
        <v>11563</v>
      </c>
      <c r="U670" s="1" t="s">
        <v>278</v>
      </c>
      <c r="V670" s="1" t="s">
        <v>6692</v>
      </c>
      <c r="Y670" s="1" t="s">
        <v>1788</v>
      </c>
      <c r="Z670" s="1" t="s">
        <v>8526</v>
      </c>
      <c r="AF670" s="1" t="s">
        <v>537</v>
      </c>
      <c r="AG670" s="1" t="s">
        <v>8805</v>
      </c>
      <c r="AH670" s="1" t="s">
        <v>1789</v>
      </c>
      <c r="AI670" s="1" t="s">
        <v>11908</v>
      </c>
    </row>
    <row r="671" spans="1:73" ht="13.5" customHeight="1">
      <c r="A671" s="2" t="str">
        <f t="shared" si="19"/>
        <v>1687_각북면_335</v>
      </c>
      <c r="B671" s="1">
        <v>1687</v>
      </c>
      <c r="C671" s="1" t="s">
        <v>11423</v>
      </c>
      <c r="D671" s="1" t="s">
        <v>11426</v>
      </c>
      <c r="E671" s="1">
        <v>670</v>
      </c>
      <c r="F671" s="1">
        <v>4</v>
      </c>
      <c r="G671" s="1" t="s">
        <v>11430</v>
      </c>
      <c r="H671" s="1" t="s">
        <v>11442</v>
      </c>
      <c r="I671" s="1">
        <v>4</v>
      </c>
      <c r="L671" s="1">
        <v>4</v>
      </c>
      <c r="M671" s="1" t="s">
        <v>12902</v>
      </c>
      <c r="N671" s="1" t="s">
        <v>12903</v>
      </c>
      <c r="T671" s="1" t="s">
        <v>11527</v>
      </c>
      <c r="U671" s="1" t="s">
        <v>1718</v>
      </c>
      <c r="V671" s="1" t="s">
        <v>6709</v>
      </c>
      <c r="W671" s="1" t="s">
        <v>167</v>
      </c>
      <c r="X671" s="1" t="s">
        <v>8644</v>
      </c>
      <c r="Y671" s="1" t="s">
        <v>1719</v>
      </c>
      <c r="Z671" s="1" t="s">
        <v>8525</v>
      </c>
      <c r="AC671" s="1">
        <v>74</v>
      </c>
      <c r="AD671" s="1" t="s">
        <v>248</v>
      </c>
      <c r="AE671" s="1" t="s">
        <v>8745</v>
      </c>
      <c r="AJ671" s="1" t="s">
        <v>17</v>
      </c>
      <c r="AK671" s="1" t="s">
        <v>8918</v>
      </c>
      <c r="AL671" s="1" t="s">
        <v>1155</v>
      </c>
      <c r="AM671" s="1" t="s">
        <v>8968</v>
      </c>
      <c r="AT671" s="1" t="s">
        <v>47</v>
      </c>
      <c r="AU671" s="1" t="s">
        <v>9039</v>
      </c>
      <c r="AV671" s="1" t="s">
        <v>1790</v>
      </c>
      <c r="AW671" s="1" t="s">
        <v>7296</v>
      </c>
      <c r="BG671" s="1" t="s">
        <v>47</v>
      </c>
      <c r="BH671" s="1" t="s">
        <v>9039</v>
      </c>
      <c r="BI671" s="1" t="s">
        <v>1721</v>
      </c>
      <c r="BJ671" s="1" t="s">
        <v>7094</v>
      </c>
      <c r="BK671" s="1" t="s">
        <v>1710</v>
      </c>
      <c r="BL671" s="1" t="s">
        <v>10422</v>
      </c>
      <c r="BM671" s="1" t="s">
        <v>1791</v>
      </c>
      <c r="BN671" s="1" t="s">
        <v>10704</v>
      </c>
      <c r="BO671" s="1" t="s">
        <v>42</v>
      </c>
      <c r="BP671" s="1" t="s">
        <v>6735</v>
      </c>
      <c r="BQ671" s="1" t="s">
        <v>770</v>
      </c>
      <c r="BR671" s="1" t="s">
        <v>12634</v>
      </c>
      <c r="BS671" s="1" t="s">
        <v>158</v>
      </c>
      <c r="BT671" s="1" t="s">
        <v>8931</v>
      </c>
    </row>
    <row r="672" spans="1:73" ht="13.5" customHeight="1">
      <c r="A672" s="2" t="str">
        <f t="shared" si="19"/>
        <v>1687_각북면_335</v>
      </c>
      <c r="B672" s="1">
        <v>1687</v>
      </c>
      <c r="C672" s="1" t="s">
        <v>11423</v>
      </c>
      <c r="D672" s="1" t="s">
        <v>11426</v>
      </c>
      <c r="E672" s="1">
        <v>671</v>
      </c>
      <c r="F672" s="1">
        <v>4</v>
      </c>
      <c r="G672" s="1" t="s">
        <v>11430</v>
      </c>
      <c r="H672" s="1" t="s">
        <v>11442</v>
      </c>
      <c r="I672" s="1">
        <v>4</v>
      </c>
      <c r="L672" s="1">
        <v>4</v>
      </c>
      <c r="M672" s="1" t="s">
        <v>12902</v>
      </c>
      <c r="N672" s="1" t="s">
        <v>12903</v>
      </c>
      <c r="S672" s="1" t="s">
        <v>49</v>
      </c>
      <c r="T672" s="1" t="s">
        <v>4842</v>
      </c>
      <c r="U672" s="1" t="s">
        <v>1757</v>
      </c>
      <c r="V672" s="1" t="s">
        <v>6888</v>
      </c>
      <c r="W672" s="1" t="s">
        <v>1792</v>
      </c>
      <c r="X672" s="1" t="s">
        <v>6994</v>
      </c>
      <c r="Y672" s="1" t="s">
        <v>13576</v>
      </c>
      <c r="Z672" s="1" t="s">
        <v>11806</v>
      </c>
      <c r="AC672" s="1">
        <v>42</v>
      </c>
      <c r="AD672" s="1" t="s">
        <v>618</v>
      </c>
      <c r="AE672" s="1" t="s">
        <v>8771</v>
      </c>
      <c r="AJ672" s="1" t="s">
        <v>17</v>
      </c>
      <c r="AK672" s="1" t="s">
        <v>8918</v>
      </c>
      <c r="AL672" s="1" t="s">
        <v>376</v>
      </c>
      <c r="AM672" s="1" t="s">
        <v>8876</v>
      </c>
      <c r="AT672" s="1" t="s">
        <v>44</v>
      </c>
      <c r="AU672" s="1" t="s">
        <v>6728</v>
      </c>
      <c r="AV672" s="1" t="s">
        <v>232</v>
      </c>
      <c r="AW672" s="1" t="s">
        <v>7400</v>
      </c>
      <c r="BG672" s="1" t="s">
        <v>44</v>
      </c>
      <c r="BH672" s="1" t="s">
        <v>6728</v>
      </c>
      <c r="BI672" s="1" t="s">
        <v>11303</v>
      </c>
      <c r="BJ672" s="1" t="s">
        <v>11752</v>
      </c>
      <c r="BK672" s="1" t="s">
        <v>44</v>
      </c>
      <c r="BL672" s="1" t="s">
        <v>6728</v>
      </c>
      <c r="BM672" s="1" t="s">
        <v>1793</v>
      </c>
      <c r="BN672" s="1" t="s">
        <v>10703</v>
      </c>
      <c r="BO672" s="1" t="s">
        <v>44</v>
      </c>
      <c r="BP672" s="1" t="s">
        <v>6728</v>
      </c>
      <c r="BQ672" s="1" t="s">
        <v>1794</v>
      </c>
      <c r="BR672" s="1" t="s">
        <v>11142</v>
      </c>
      <c r="BS672" s="1" t="s">
        <v>1795</v>
      </c>
      <c r="BT672" s="1" t="s">
        <v>8959</v>
      </c>
    </row>
    <row r="673" spans="1:73" ht="13.5" customHeight="1">
      <c r="A673" s="2" t="str">
        <f t="shared" si="19"/>
        <v>1687_각북면_335</v>
      </c>
      <c r="B673" s="1">
        <v>1687</v>
      </c>
      <c r="C673" s="1" t="s">
        <v>11423</v>
      </c>
      <c r="D673" s="1" t="s">
        <v>11426</v>
      </c>
      <c r="E673" s="1">
        <v>672</v>
      </c>
      <c r="F673" s="1">
        <v>4</v>
      </c>
      <c r="G673" s="1" t="s">
        <v>11430</v>
      </c>
      <c r="H673" s="1" t="s">
        <v>11442</v>
      </c>
      <c r="I673" s="1">
        <v>4</v>
      </c>
      <c r="L673" s="1">
        <v>4</v>
      </c>
      <c r="M673" s="1" t="s">
        <v>12902</v>
      </c>
      <c r="N673" s="1" t="s">
        <v>12903</v>
      </c>
      <c r="S673" s="1" t="s">
        <v>1796</v>
      </c>
      <c r="T673" s="1" t="s">
        <v>6607</v>
      </c>
      <c r="W673" s="1" t="s">
        <v>167</v>
      </c>
      <c r="X673" s="1" t="s">
        <v>8644</v>
      </c>
      <c r="Y673" s="1" t="s">
        <v>140</v>
      </c>
      <c r="Z673" s="1" t="s">
        <v>7100</v>
      </c>
      <c r="AF673" s="1" t="s">
        <v>1797</v>
      </c>
      <c r="AG673" s="1" t="s">
        <v>8843</v>
      </c>
      <c r="AH673" s="1" t="s">
        <v>1798</v>
      </c>
      <c r="AI673" s="1" t="s">
        <v>11907</v>
      </c>
    </row>
    <row r="674" spans="1:73" ht="13.5" customHeight="1">
      <c r="A674" s="2" t="str">
        <f t="shared" si="19"/>
        <v>1687_각북면_335</v>
      </c>
      <c r="B674" s="1">
        <v>1687</v>
      </c>
      <c r="C674" s="1" t="s">
        <v>11423</v>
      </c>
      <c r="D674" s="1" t="s">
        <v>11426</v>
      </c>
      <c r="E674" s="1">
        <v>673</v>
      </c>
      <c r="F674" s="1">
        <v>4</v>
      </c>
      <c r="G674" s="1" t="s">
        <v>11430</v>
      </c>
      <c r="H674" s="1" t="s">
        <v>11442</v>
      </c>
      <c r="I674" s="1">
        <v>4</v>
      </c>
      <c r="L674" s="1">
        <v>4</v>
      </c>
      <c r="M674" s="1" t="s">
        <v>12902</v>
      </c>
      <c r="N674" s="1" t="s">
        <v>12903</v>
      </c>
      <c r="S674" s="1" t="s">
        <v>72</v>
      </c>
      <c r="T674" s="1" t="s">
        <v>6595</v>
      </c>
      <c r="Y674" s="1" t="s">
        <v>1799</v>
      </c>
      <c r="Z674" s="1" t="s">
        <v>7055</v>
      </c>
      <c r="AF674" s="1" t="s">
        <v>132</v>
      </c>
      <c r="AG674" s="1" t="s">
        <v>8809</v>
      </c>
      <c r="AH674" s="1" t="s">
        <v>133</v>
      </c>
      <c r="AI674" s="1" t="s">
        <v>8869</v>
      </c>
    </row>
    <row r="675" spans="1:73" ht="13.5" customHeight="1">
      <c r="A675" s="2" t="str">
        <f t="shared" si="19"/>
        <v>1687_각북면_335</v>
      </c>
      <c r="B675" s="1">
        <v>1687</v>
      </c>
      <c r="C675" s="1" t="s">
        <v>11423</v>
      </c>
      <c r="D675" s="1" t="s">
        <v>11426</v>
      </c>
      <c r="E675" s="1">
        <v>674</v>
      </c>
      <c r="F675" s="1">
        <v>4</v>
      </c>
      <c r="G675" s="1" t="s">
        <v>11430</v>
      </c>
      <c r="H675" s="1" t="s">
        <v>11442</v>
      </c>
      <c r="I675" s="1">
        <v>4</v>
      </c>
      <c r="L675" s="1">
        <v>4</v>
      </c>
      <c r="M675" s="1" t="s">
        <v>12902</v>
      </c>
      <c r="N675" s="1" t="s">
        <v>12903</v>
      </c>
      <c r="S675" s="1" t="s">
        <v>72</v>
      </c>
      <c r="T675" s="1" t="s">
        <v>6595</v>
      </c>
      <c r="U675" s="1" t="s">
        <v>1583</v>
      </c>
      <c r="V675" s="1" t="s">
        <v>6919</v>
      </c>
      <c r="Y675" s="1" t="s">
        <v>1800</v>
      </c>
      <c r="Z675" s="1" t="s">
        <v>8524</v>
      </c>
      <c r="AC675" s="1">
        <v>17</v>
      </c>
      <c r="AD675" s="1" t="s">
        <v>773</v>
      </c>
      <c r="AE675" s="1" t="s">
        <v>8783</v>
      </c>
      <c r="AF675" s="1" t="s">
        <v>156</v>
      </c>
      <c r="AG675" s="1" t="s">
        <v>8798</v>
      </c>
    </row>
    <row r="676" spans="1:73" ht="13.5" customHeight="1">
      <c r="A676" s="2" t="str">
        <f t="shared" si="19"/>
        <v>1687_각북면_335</v>
      </c>
      <c r="B676" s="1">
        <v>1687</v>
      </c>
      <c r="C676" s="1" t="s">
        <v>11423</v>
      </c>
      <c r="D676" s="1" t="s">
        <v>11426</v>
      </c>
      <c r="E676" s="1">
        <v>675</v>
      </c>
      <c r="F676" s="1">
        <v>4</v>
      </c>
      <c r="G676" s="1" t="s">
        <v>11430</v>
      </c>
      <c r="H676" s="1" t="s">
        <v>11442</v>
      </c>
      <c r="I676" s="1">
        <v>4</v>
      </c>
      <c r="L676" s="1">
        <v>5</v>
      </c>
      <c r="M676" s="1" t="s">
        <v>352</v>
      </c>
      <c r="N676" s="1" t="s">
        <v>7619</v>
      </c>
      <c r="T676" s="1" t="s">
        <v>11527</v>
      </c>
      <c r="U676" s="1" t="s">
        <v>1801</v>
      </c>
      <c r="V676" s="1" t="s">
        <v>6918</v>
      </c>
      <c r="Y676" s="1" t="s">
        <v>352</v>
      </c>
      <c r="Z676" s="1" t="s">
        <v>7619</v>
      </c>
      <c r="AC676" s="1">
        <v>46</v>
      </c>
      <c r="AD676" s="1" t="s">
        <v>550</v>
      </c>
      <c r="AE676" s="1" t="s">
        <v>8787</v>
      </c>
      <c r="AJ676" s="1" t="s">
        <v>17</v>
      </c>
      <c r="AK676" s="1" t="s">
        <v>8918</v>
      </c>
      <c r="AL676" s="1" t="s">
        <v>711</v>
      </c>
      <c r="AM676" s="1" t="s">
        <v>8943</v>
      </c>
      <c r="AN676" s="1" t="s">
        <v>711</v>
      </c>
      <c r="AO676" s="1" t="s">
        <v>8943</v>
      </c>
      <c r="AP676" s="1" t="s">
        <v>42</v>
      </c>
      <c r="AQ676" s="1" t="s">
        <v>6735</v>
      </c>
      <c r="AR676" s="1" t="s">
        <v>1802</v>
      </c>
      <c r="AS676" s="1" t="s">
        <v>9196</v>
      </c>
      <c r="AT676" s="1" t="s">
        <v>121</v>
      </c>
      <c r="AU676" s="1" t="s">
        <v>6667</v>
      </c>
      <c r="AV676" s="1" t="s">
        <v>906</v>
      </c>
      <c r="AW676" s="1" t="s">
        <v>8417</v>
      </c>
      <c r="BB676" s="1" t="s">
        <v>171</v>
      </c>
      <c r="BC676" s="1" t="s">
        <v>6676</v>
      </c>
      <c r="BD676" s="1" t="s">
        <v>13564</v>
      </c>
      <c r="BE676" s="1" t="s">
        <v>11813</v>
      </c>
      <c r="BG676" s="1" t="s">
        <v>44</v>
      </c>
      <c r="BH676" s="1" t="s">
        <v>6728</v>
      </c>
      <c r="BI676" s="1" t="s">
        <v>1803</v>
      </c>
      <c r="BJ676" s="1" t="s">
        <v>7764</v>
      </c>
      <c r="BK676" s="1" t="s">
        <v>44</v>
      </c>
      <c r="BL676" s="1" t="s">
        <v>6728</v>
      </c>
      <c r="BM676" s="1" t="s">
        <v>1804</v>
      </c>
      <c r="BN676" s="1" t="s">
        <v>10702</v>
      </c>
      <c r="BO676" s="1" t="s">
        <v>42</v>
      </c>
      <c r="BP676" s="1" t="s">
        <v>6735</v>
      </c>
      <c r="BQ676" s="1" t="s">
        <v>1805</v>
      </c>
      <c r="BR676" s="1" t="s">
        <v>11149</v>
      </c>
      <c r="BS676" s="1" t="s">
        <v>729</v>
      </c>
      <c r="BT676" s="1" t="s">
        <v>8886</v>
      </c>
    </row>
    <row r="677" spans="1:73" ht="13.5" customHeight="1">
      <c r="A677" s="2" t="str">
        <f t="shared" si="19"/>
        <v>1687_각북면_335</v>
      </c>
      <c r="B677" s="1">
        <v>1687</v>
      </c>
      <c r="C677" s="1" t="s">
        <v>11423</v>
      </c>
      <c r="D677" s="1" t="s">
        <v>11426</v>
      </c>
      <c r="E677" s="1">
        <v>676</v>
      </c>
      <c r="F677" s="1">
        <v>4</v>
      </c>
      <c r="G677" s="1" t="s">
        <v>11430</v>
      </c>
      <c r="H677" s="1" t="s">
        <v>11442</v>
      </c>
      <c r="I677" s="1">
        <v>4</v>
      </c>
      <c r="L677" s="1">
        <v>5</v>
      </c>
      <c r="M677" s="1" t="s">
        <v>352</v>
      </c>
      <c r="N677" s="1" t="s">
        <v>7619</v>
      </c>
      <c r="S677" s="1" t="s">
        <v>49</v>
      </c>
      <c r="T677" s="1" t="s">
        <v>4842</v>
      </c>
      <c r="U677" s="1" t="s">
        <v>50</v>
      </c>
      <c r="V677" s="1" t="s">
        <v>11472</v>
      </c>
      <c r="W677" s="1" t="s">
        <v>843</v>
      </c>
      <c r="X677" s="1" t="s">
        <v>6988</v>
      </c>
      <c r="Y677" s="1" t="s">
        <v>747</v>
      </c>
      <c r="Z677" s="1" t="s">
        <v>8523</v>
      </c>
      <c r="AC677" s="1">
        <v>48</v>
      </c>
      <c r="AD677" s="1" t="s">
        <v>351</v>
      </c>
      <c r="AE677" s="1" t="s">
        <v>7146</v>
      </c>
      <c r="AJ677" s="1" t="s">
        <v>17</v>
      </c>
      <c r="AK677" s="1" t="s">
        <v>8918</v>
      </c>
      <c r="AL677" s="1" t="s">
        <v>41</v>
      </c>
      <c r="AM677" s="1" t="s">
        <v>11911</v>
      </c>
      <c r="AT677" s="1" t="s">
        <v>44</v>
      </c>
      <c r="AU677" s="1" t="s">
        <v>6728</v>
      </c>
      <c r="AV677" s="1" t="s">
        <v>1806</v>
      </c>
      <c r="AW677" s="1" t="s">
        <v>9554</v>
      </c>
      <c r="BG677" s="1" t="s">
        <v>44</v>
      </c>
      <c r="BH677" s="1" t="s">
        <v>6728</v>
      </c>
      <c r="BI677" s="1" t="s">
        <v>1807</v>
      </c>
      <c r="BJ677" s="1" t="s">
        <v>7463</v>
      </c>
      <c r="BM677" s="1" t="s">
        <v>164</v>
      </c>
      <c r="BN677" s="1" t="s">
        <v>10510</v>
      </c>
      <c r="BQ677" s="1" t="s">
        <v>164</v>
      </c>
      <c r="BR677" s="1" t="s">
        <v>10510</v>
      </c>
      <c r="BU677" s="1" t="s">
        <v>174</v>
      </c>
    </row>
    <row r="678" spans="1:73" ht="13.5" customHeight="1">
      <c r="A678" s="2" t="str">
        <f t="shared" si="19"/>
        <v>1687_각북면_335</v>
      </c>
      <c r="B678" s="1">
        <v>1687</v>
      </c>
      <c r="C678" s="1" t="s">
        <v>11423</v>
      </c>
      <c r="D678" s="1" t="s">
        <v>11426</v>
      </c>
      <c r="E678" s="1">
        <v>677</v>
      </c>
      <c r="F678" s="1">
        <v>4</v>
      </c>
      <c r="G678" s="1" t="s">
        <v>11430</v>
      </c>
      <c r="H678" s="1" t="s">
        <v>11442</v>
      </c>
      <c r="I678" s="1">
        <v>4</v>
      </c>
      <c r="L678" s="1">
        <v>5</v>
      </c>
      <c r="M678" s="1" t="s">
        <v>352</v>
      </c>
      <c r="N678" s="1" t="s">
        <v>7619</v>
      </c>
      <c r="S678" s="1" t="s">
        <v>67</v>
      </c>
      <c r="T678" s="1" t="s">
        <v>6597</v>
      </c>
      <c r="U678" s="1" t="s">
        <v>121</v>
      </c>
      <c r="V678" s="1" t="s">
        <v>6667</v>
      </c>
      <c r="Y678" s="1" t="s">
        <v>1808</v>
      </c>
      <c r="Z678" s="1" t="s">
        <v>8522</v>
      </c>
      <c r="AC678" s="1">
        <v>5</v>
      </c>
      <c r="AD678" s="1" t="s">
        <v>76</v>
      </c>
      <c r="AE678" s="1" t="s">
        <v>8744</v>
      </c>
      <c r="BU678" s="1" t="s">
        <v>1809</v>
      </c>
    </row>
    <row r="679" spans="1:73" ht="13.5" customHeight="1">
      <c r="A679" s="2" t="str">
        <f t="shared" si="19"/>
        <v>1687_각북면_335</v>
      </c>
      <c r="B679" s="1">
        <v>1687</v>
      </c>
      <c r="C679" s="1" t="s">
        <v>11423</v>
      </c>
      <c r="D679" s="1" t="s">
        <v>11426</v>
      </c>
      <c r="E679" s="1">
        <v>678</v>
      </c>
      <c r="F679" s="1">
        <v>4</v>
      </c>
      <c r="G679" s="1" t="s">
        <v>11430</v>
      </c>
      <c r="H679" s="1" t="s">
        <v>11442</v>
      </c>
      <c r="I679" s="1">
        <v>5</v>
      </c>
      <c r="J679" s="1" t="s">
        <v>1810</v>
      </c>
      <c r="K679" s="1" t="s">
        <v>6561</v>
      </c>
      <c r="L679" s="1">
        <v>1</v>
      </c>
      <c r="M679" s="1" t="s">
        <v>1811</v>
      </c>
      <c r="N679" s="1" t="s">
        <v>7106</v>
      </c>
      <c r="T679" s="1" t="s">
        <v>11527</v>
      </c>
      <c r="U679" s="1" t="s">
        <v>481</v>
      </c>
      <c r="V679" s="1" t="s">
        <v>6695</v>
      </c>
      <c r="Y679" s="1" t="s">
        <v>1811</v>
      </c>
      <c r="Z679" s="1" t="s">
        <v>7106</v>
      </c>
      <c r="AC679" s="1">
        <v>55</v>
      </c>
      <c r="AD679" s="1" t="s">
        <v>653</v>
      </c>
      <c r="AE679" s="1" t="s">
        <v>8780</v>
      </c>
      <c r="AJ679" s="1" t="s">
        <v>17</v>
      </c>
      <c r="AK679" s="1" t="s">
        <v>8918</v>
      </c>
      <c r="AL679" s="1" t="s">
        <v>1233</v>
      </c>
      <c r="AM679" s="1" t="s">
        <v>8935</v>
      </c>
      <c r="AN679" s="1" t="s">
        <v>492</v>
      </c>
      <c r="AO679" s="1" t="s">
        <v>6594</v>
      </c>
      <c r="AR679" s="1" t="s">
        <v>1812</v>
      </c>
      <c r="AS679" s="1" t="s">
        <v>11977</v>
      </c>
      <c r="AT679" s="1" t="s">
        <v>121</v>
      </c>
      <c r="AU679" s="1" t="s">
        <v>6667</v>
      </c>
      <c r="AV679" s="1" t="s">
        <v>1092</v>
      </c>
      <c r="AW679" s="1" t="s">
        <v>9319</v>
      </c>
      <c r="BB679" s="1" t="s">
        <v>50</v>
      </c>
      <c r="BC679" s="1" t="s">
        <v>11472</v>
      </c>
      <c r="BD679" s="1" t="s">
        <v>6376</v>
      </c>
      <c r="BE679" s="1" t="s">
        <v>9855</v>
      </c>
      <c r="BG679" s="1" t="s">
        <v>44</v>
      </c>
      <c r="BH679" s="1" t="s">
        <v>6728</v>
      </c>
      <c r="BI679" s="1" t="s">
        <v>1813</v>
      </c>
      <c r="BJ679" s="1" t="s">
        <v>10346</v>
      </c>
      <c r="BK679" s="1" t="s">
        <v>44</v>
      </c>
      <c r="BL679" s="1" t="s">
        <v>6728</v>
      </c>
      <c r="BM679" s="1" t="s">
        <v>242</v>
      </c>
      <c r="BN679" s="1" t="s">
        <v>10547</v>
      </c>
      <c r="BO679" s="1" t="s">
        <v>42</v>
      </c>
      <c r="BP679" s="1" t="s">
        <v>6735</v>
      </c>
      <c r="BQ679" s="1" t="s">
        <v>1814</v>
      </c>
      <c r="BR679" s="1" t="s">
        <v>8178</v>
      </c>
      <c r="BS679" s="1" t="s">
        <v>1083</v>
      </c>
      <c r="BT679" s="1" t="s">
        <v>11236</v>
      </c>
    </row>
    <row r="680" spans="1:73" ht="13.5" customHeight="1">
      <c r="A680" s="2" t="str">
        <f t="shared" si="19"/>
        <v>1687_각북면_335</v>
      </c>
      <c r="B680" s="1">
        <v>1687</v>
      </c>
      <c r="C680" s="1" t="s">
        <v>11423</v>
      </c>
      <c r="D680" s="1" t="s">
        <v>11426</v>
      </c>
      <c r="E680" s="1">
        <v>679</v>
      </c>
      <c r="F680" s="1">
        <v>4</v>
      </c>
      <c r="G680" s="1" t="s">
        <v>11430</v>
      </c>
      <c r="H680" s="1" t="s">
        <v>11442</v>
      </c>
      <c r="I680" s="1">
        <v>5</v>
      </c>
      <c r="L680" s="1">
        <v>1</v>
      </c>
      <c r="M680" s="1" t="s">
        <v>1811</v>
      </c>
      <c r="N680" s="1" t="s">
        <v>7106</v>
      </c>
      <c r="S680" s="1" t="s">
        <v>49</v>
      </c>
      <c r="T680" s="1" t="s">
        <v>4842</v>
      </c>
      <c r="U680" s="1" t="s">
        <v>115</v>
      </c>
      <c r="V680" s="1" t="s">
        <v>6665</v>
      </c>
      <c r="Y680" s="1" t="s">
        <v>1815</v>
      </c>
      <c r="Z680" s="1" t="s">
        <v>8521</v>
      </c>
      <c r="AC680" s="1">
        <v>38</v>
      </c>
      <c r="AD680" s="1" t="s">
        <v>294</v>
      </c>
      <c r="AE680" s="1" t="s">
        <v>8781</v>
      </c>
      <c r="AJ680" s="1" t="s">
        <v>17</v>
      </c>
      <c r="AK680" s="1" t="s">
        <v>8918</v>
      </c>
      <c r="AL680" s="1" t="s">
        <v>87</v>
      </c>
      <c r="AM680" s="1" t="s">
        <v>8880</v>
      </c>
      <c r="AN680" s="1" t="s">
        <v>118</v>
      </c>
      <c r="AO680" s="1" t="s">
        <v>8999</v>
      </c>
      <c r="AP680" s="1" t="s">
        <v>119</v>
      </c>
      <c r="AQ680" s="1" t="s">
        <v>6694</v>
      </c>
      <c r="AR680" s="1" t="s">
        <v>1816</v>
      </c>
      <c r="AS680" s="1" t="s">
        <v>12032</v>
      </c>
      <c r="AT680" s="1" t="s">
        <v>347</v>
      </c>
      <c r="AU680" s="1" t="s">
        <v>6703</v>
      </c>
      <c r="AV680" s="1" t="s">
        <v>1817</v>
      </c>
      <c r="AW680" s="1" t="s">
        <v>9195</v>
      </c>
      <c r="BB680" s="1" t="s">
        <v>115</v>
      </c>
      <c r="BC680" s="1" t="s">
        <v>6665</v>
      </c>
      <c r="BD680" s="1" t="s">
        <v>1818</v>
      </c>
      <c r="BE680" s="1" t="s">
        <v>9963</v>
      </c>
      <c r="BG680" s="1" t="s">
        <v>1819</v>
      </c>
      <c r="BH680" s="1" t="s">
        <v>10028</v>
      </c>
      <c r="BI680" s="1" t="s">
        <v>1719</v>
      </c>
      <c r="BJ680" s="1" t="s">
        <v>8525</v>
      </c>
      <c r="BK680" s="1" t="s">
        <v>44</v>
      </c>
      <c r="BL680" s="1" t="s">
        <v>6728</v>
      </c>
      <c r="BM680" s="1" t="s">
        <v>1820</v>
      </c>
      <c r="BN680" s="1" t="s">
        <v>10147</v>
      </c>
      <c r="BO680" s="1" t="s">
        <v>144</v>
      </c>
      <c r="BP680" s="1" t="s">
        <v>6759</v>
      </c>
      <c r="BQ680" s="1" t="s">
        <v>1821</v>
      </c>
      <c r="BR680" s="1" t="s">
        <v>12618</v>
      </c>
      <c r="BS680" s="1" t="s">
        <v>729</v>
      </c>
      <c r="BT680" s="1" t="s">
        <v>8886</v>
      </c>
    </row>
    <row r="681" spans="1:73" ht="13.5" customHeight="1">
      <c r="A681" s="2" t="str">
        <f t="shared" si="19"/>
        <v>1687_각북면_335</v>
      </c>
      <c r="B681" s="1">
        <v>1687</v>
      </c>
      <c r="C681" s="1" t="s">
        <v>11423</v>
      </c>
      <c r="D681" s="1" t="s">
        <v>11426</v>
      </c>
      <c r="E681" s="1">
        <v>680</v>
      </c>
      <c r="F681" s="1">
        <v>4</v>
      </c>
      <c r="G681" s="1" t="s">
        <v>11430</v>
      </c>
      <c r="H681" s="1" t="s">
        <v>11442</v>
      </c>
      <c r="I681" s="1">
        <v>5</v>
      </c>
      <c r="L681" s="1">
        <v>1</v>
      </c>
      <c r="M681" s="1" t="s">
        <v>1811</v>
      </c>
      <c r="N681" s="1" t="s">
        <v>7106</v>
      </c>
      <c r="S681" s="1" t="s">
        <v>67</v>
      </c>
      <c r="T681" s="1" t="s">
        <v>6597</v>
      </c>
      <c r="U681" s="1" t="s">
        <v>121</v>
      </c>
      <c r="V681" s="1" t="s">
        <v>6667</v>
      </c>
      <c r="Y681" s="1" t="s">
        <v>981</v>
      </c>
      <c r="Z681" s="1" t="s">
        <v>7754</v>
      </c>
      <c r="AC681" s="1">
        <v>11</v>
      </c>
      <c r="AD681" s="1" t="s">
        <v>71</v>
      </c>
      <c r="AE681" s="1" t="s">
        <v>8756</v>
      </c>
    </row>
    <row r="682" spans="1:73" ht="13.5" customHeight="1">
      <c r="A682" s="2" t="str">
        <f t="shared" si="19"/>
        <v>1687_각북면_335</v>
      </c>
      <c r="B682" s="1">
        <v>1687</v>
      </c>
      <c r="C682" s="1" t="s">
        <v>11423</v>
      </c>
      <c r="D682" s="1" t="s">
        <v>11426</v>
      </c>
      <c r="E682" s="1">
        <v>681</v>
      </c>
      <c r="F682" s="1">
        <v>4</v>
      </c>
      <c r="G682" s="1" t="s">
        <v>11430</v>
      </c>
      <c r="H682" s="1" t="s">
        <v>11442</v>
      </c>
      <c r="I682" s="1">
        <v>5</v>
      </c>
      <c r="L682" s="1">
        <v>1</v>
      </c>
      <c r="M682" s="1" t="s">
        <v>1811</v>
      </c>
      <c r="N682" s="1" t="s">
        <v>7106</v>
      </c>
      <c r="S682" s="1" t="s">
        <v>72</v>
      </c>
      <c r="T682" s="1" t="s">
        <v>6595</v>
      </c>
      <c r="Y682" s="1" t="s">
        <v>1822</v>
      </c>
      <c r="Z682" s="1" t="s">
        <v>11844</v>
      </c>
      <c r="AC682" s="1">
        <v>7</v>
      </c>
      <c r="AD682" s="1" t="s">
        <v>475</v>
      </c>
      <c r="AE682" s="1" t="s">
        <v>8747</v>
      </c>
    </row>
    <row r="683" spans="1:73" ht="13.5" customHeight="1">
      <c r="A683" s="2" t="str">
        <f t="shared" si="19"/>
        <v>1687_각북면_335</v>
      </c>
      <c r="B683" s="1">
        <v>1687</v>
      </c>
      <c r="C683" s="1" t="s">
        <v>11423</v>
      </c>
      <c r="D683" s="1" t="s">
        <v>11426</v>
      </c>
      <c r="E683" s="1">
        <v>682</v>
      </c>
      <c r="F683" s="1">
        <v>4</v>
      </c>
      <c r="G683" s="1" t="s">
        <v>11430</v>
      </c>
      <c r="H683" s="1" t="s">
        <v>11442</v>
      </c>
      <c r="I683" s="1">
        <v>5</v>
      </c>
      <c r="L683" s="1">
        <v>1</v>
      </c>
      <c r="M683" s="1" t="s">
        <v>1811</v>
      </c>
      <c r="N683" s="1" t="s">
        <v>7106</v>
      </c>
      <c r="S683" s="1" t="s">
        <v>151</v>
      </c>
      <c r="T683" s="1" t="s">
        <v>6601</v>
      </c>
      <c r="U683" s="1" t="s">
        <v>275</v>
      </c>
      <c r="V683" s="1" t="s">
        <v>6693</v>
      </c>
      <c r="Y683" s="1" t="s">
        <v>1823</v>
      </c>
      <c r="Z683" s="1" t="s">
        <v>11819</v>
      </c>
      <c r="AF683" s="1" t="s">
        <v>290</v>
      </c>
      <c r="AG683" s="1" t="s">
        <v>11872</v>
      </c>
    </row>
    <row r="684" spans="1:73" ht="13.5" customHeight="1">
      <c r="A684" s="2" t="str">
        <f t="shared" si="19"/>
        <v>1687_각북면_335</v>
      </c>
      <c r="B684" s="1">
        <v>1687</v>
      </c>
      <c r="C684" s="1" t="s">
        <v>11423</v>
      </c>
      <c r="D684" s="1" t="s">
        <v>11426</v>
      </c>
      <c r="E684" s="1">
        <v>683</v>
      </c>
      <c r="F684" s="1">
        <v>4</v>
      </c>
      <c r="G684" s="1" t="s">
        <v>11430</v>
      </c>
      <c r="H684" s="1" t="s">
        <v>11442</v>
      </c>
      <c r="I684" s="1">
        <v>5</v>
      </c>
      <c r="L684" s="1">
        <v>2</v>
      </c>
      <c r="M684" s="1" t="s">
        <v>12904</v>
      </c>
      <c r="N684" s="1" t="s">
        <v>12905</v>
      </c>
      <c r="T684" s="1" t="s">
        <v>11527</v>
      </c>
      <c r="U684" s="1" t="s">
        <v>1824</v>
      </c>
      <c r="V684" s="1" t="s">
        <v>6917</v>
      </c>
      <c r="W684" s="1" t="s">
        <v>38</v>
      </c>
      <c r="X684" s="1" t="s">
        <v>11733</v>
      </c>
      <c r="Y684" s="1" t="s">
        <v>1825</v>
      </c>
      <c r="Z684" s="1" t="s">
        <v>8520</v>
      </c>
      <c r="AC684" s="1">
        <v>51</v>
      </c>
      <c r="AD684" s="1" t="s">
        <v>117</v>
      </c>
      <c r="AE684" s="1" t="s">
        <v>8789</v>
      </c>
      <c r="AJ684" s="1" t="s">
        <v>17</v>
      </c>
      <c r="AK684" s="1" t="s">
        <v>8918</v>
      </c>
      <c r="AL684" s="1" t="s">
        <v>642</v>
      </c>
      <c r="AM684" s="1" t="s">
        <v>8903</v>
      </c>
      <c r="AT684" s="1" t="s">
        <v>47</v>
      </c>
      <c r="AU684" s="1" t="s">
        <v>9039</v>
      </c>
      <c r="AV684" s="1" t="s">
        <v>1826</v>
      </c>
      <c r="AW684" s="1" t="s">
        <v>9720</v>
      </c>
      <c r="BG684" s="1" t="s">
        <v>144</v>
      </c>
      <c r="BH684" s="1" t="s">
        <v>6759</v>
      </c>
      <c r="BI684" s="1" t="s">
        <v>1625</v>
      </c>
      <c r="BJ684" s="1" t="s">
        <v>9728</v>
      </c>
      <c r="BK684" s="1" t="s">
        <v>1827</v>
      </c>
      <c r="BL684" s="1" t="s">
        <v>10451</v>
      </c>
      <c r="BM684" s="1" t="s">
        <v>1627</v>
      </c>
      <c r="BN684" s="1" t="s">
        <v>8183</v>
      </c>
      <c r="BO684" s="1" t="s">
        <v>1198</v>
      </c>
      <c r="BP684" s="1" t="s">
        <v>9269</v>
      </c>
      <c r="BQ684" s="1" t="s">
        <v>1828</v>
      </c>
      <c r="BR684" s="1" t="s">
        <v>11148</v>
      </c>
      <c r="BS684" s="1" t="s">
        <v>159</v>
      </c>
      <c r="BT684" s="1" t="s">
        <v>8879</v>
      </c>
    </row>
    <row r="685" spans="1:73" ht="13.5" customHeight="1">
      <c r="A685" s="2" t="str">
        <f t="shared" si="19"/>
        <v>1687_각북면_335</v>
      </c>
      <c r="B685" s="1">
        <v>1687</v>
      </c>
      <c r="C685" s="1" t="s">
        <v>11423</v>
      </c>
      <c r="D685" s="1" t="s">
        <v>11426</v>
      </c>
      <c r="E685" s="1">
        <v>684</v>
      </c>
      <c r="F685" s="1">
        <v>4</v>
      </c>
      <c r="G685" s="1" t="s">
        <v>11430</v>
      </c>
      <c r="H685" s="1" t="s">
        <v>11442</v>
      </c>
      <c r="I685" s="1">
        <v>5</v>
      </c>
      <c r="L685" s="1">
        <v>2</v>
      </c>
      <c r="M685" s="1" t="s">
        <v>12904</v>
      </c>
      <c r="N685" s="1" t="s">
        <v>12905</v>
      </c>
      <c r="S685" s="1" t="s">
        <v>49</v>
      </c>
      <c r="T685" s="1" t="s">
        <v>4842</v>
      </c>
      <c r="W685" s="1" t="s">
        <v>1829</v>
      </c>
      <c r="X685" s="1" t="s">
        <v>7008</v>
      </c>
      <c r="Y685" s="1" t="s">
        <v>10</v>
      </c>
      <c r="Z685" s="1" t="s">
        <v>6990</v>
      </c>
      <c r="AC685" s="1">
        <v>45</v>
      </c>
      <c r="AD685" s="1" t="s">
        <v>141</v>
      </c>
      <c r="AE685" s="1" t="s">
        <v>8758</v>
      </c>
      <c r="AJ685" s="1" t="s">
        <v>341</v>
      </c>
      <c r="AK685" s="1" t="s">
        <v>8919</v>
      </c>
      <c r="AL685" s="1" t="s">
        <v>1594</v>
      </c>
      <c r="AM685" s="1" t="s">
        <v>8967</v>
      </c>
      <c r="AT685" s="1" t="s">
        <v>47</v>
      </c>
      <c r="AU685" s="1" t="s">
        <v>9039</v>
      </c>
      <c r="AV685" s="1" t="s">
        <v>1830</v>
      </c>
      <c r="AW685" s="1" t="s">
        <v>7760</v>
      </c>
      <c r="BG685" s="1" t="s">
        <v>47</v>
      </c>
      <c r="BH685" s="1" t="s">
        <v>9039</v>
      </c>
      <c r="BI685" s="1" t="s">
        <v>1831</v>
      </c>
      <c r="BJ685" s="1" t="s">
        <v>6692</v>
      </c>
      <c r="BK685" s="1" t="s">
        <v>47</v>
      </c>
      <c r="BL685" s="1" t="s">
        <v>9039</v>
      </c>
      <c r="BM685" s="1" t="s">
        <v>1832</v>
      </c>
      <c r="BN685" s="1" t="s">
        <v>10342</v>
      </c>
      <c r="BO685" s="1" t="s">
        <v>47</v>
      </c>
      <c r="BP685" s="1" t="s">
        <v>9039</v>
      </c>
      <c r="BQ685" s="1" t="s">
        <v>1833</v>
      </c>
      <c r="BR685" s="1" t="s">
        <v>12479</v>
      </c>
      <c r="BS685" s="1" t="s">
        <v>41</v>
      </c>
      <c r="BT685" s="1" t="s">
        <v>11911</v>
      </c>
    </row>
    <row r="686" spans="1:73" ht="13.5" customHeight="1">
      <c r="A686" s="2" t="str">
        <f t="shared" si="19"/>
        <v>1687_각북면_335</v>
      </c>
      <c r="B686" s="1">
        <v>1687</v>
      </c>
      <c r="C686" s="1" t="s">
        <v>11423</v>
      </c>
      <c r="D686" s="1" t="s">
        <v>11426</v>
      </c>
      <c r="E686" s="1">
        <v>685</v>
      </c>
      <c r="F686" s="1">
        <v>4</v>
      </c>
      <c r="G686" s="1" t="s">
        <v>11430</v>
      </c>
      <c r="H686" s="1" t="s">
        <v>11442</v>
      </c>
      <c r="I686" s="1">
        <v>5</v>
      </c>
      <c r="L686" s="1">
        <v>2</v>
      </c>
      <c r="M686" s="1" t="s">
        <v>12904</v>
      </c>
      <c r="N686" s="1" t="s">
        <v>12905</v>
      </c>
      <c r="S686" s="1" t="s">
        <v>63</v>
      </c>
      <c r="T686" s="1" t="s">
        <v>6596</v>
      </c>
      <c r="Y686" s="1" t="s">
        <v>1834</v>
      </c>
      <c r="Z686" s="1" t="s">
        <v>8519</v>
      </c>
      <c r="AF686" s="1" t="s">
        <v>74</v>
      </c>
      <c r="AG686" s="1" t="s">
        <v>8800</v>
      </c>
    </row>
    <row r="687" spans="1:73" ht="13.5" customHeight="1">
      <c r="A687" s="2" t="str">
        <f t="shared" si="19"/>
        <v>1687_각북면_335</v>
      </c>
      <c r="B687" s="1">
        <v>1687</v>
      </c>
      <c r="C687" s="1" t="s">
        <v>11423</v>
      </c>
      <c r="D687" s="1" t="s">
        <v>11426</v>
      </c>
      <c r="E687" s="1">
        <v>686</v>
      </c>
      <c r="F687" s="1">
        <v>4</v>
      </c>
      <c r="G687" s="1" t="s">
        <v>11430</v>
      </c>
      <c r="H687" s="1" t="s">
        <v>11442</v>
      </c>
      <c r="I687" s="1">
        <v>5</v>
      </c>
      <c r="L687" s="1">
        <v>2</v>
      </c>
      <c r="M687" s="1" t="s">
        <v>12904</v>
      </c>
      <c r="N687" s="1" t="s">
        <v>12905</v>
      </c>
      <c r="T687" s="1" t="s">
        <v>11563</v>
      </c>
      <c r="U687" s="1" t="s">
        <v>581</v>
      </c>
      <c r="V687" s="1" t="s">
        <v>6699</v>
      </c>
      <c r="Y687" s="1" t="s">
        <v>13577</v>
      </c>
      <c r="Z687" s="1" t="s">
        <v>11800</v>
      </c>
      <c r="AC687" s="1">
        <v>22</v>
      </c>
      <c r="AD687" s="1" t="s">
        <v>203</v>
      </c>
      <c r="AE687" s="1" t="s">
        <v>8760</v>
      </c>
      <c r="BU687" s="1" t="s">
        <v>13578</v>
      </c>
    </row>
    <row r="688" spans="1:73" ht="13.5" customHeight="1">
      <c r="A688" s="2" t="str">
        <f t="shared" si="19"/>
        <v>1687_각북면_335</v>
      </c>
      <c r="B688" s="1">
        <v>1687</v>
      </c>
      <c r="C688" s="1" t="s">
        <v>11423</v>
      </c>
      <c r="D688" s="1" t="s">
        <v>11426</v>
      </c>
      <c r="E688" s="1">
        <v>687</v>
      </c>
      <c r="F688" s="1">
        <v>4</v>
      </c>
      <c r="G688" s="1" t="s">
        <v>11430</v>
      </c>
      <c r="H688" s="1" t="s">
        <v>11442</v>
      </c>
      <c r="I688" s="1">
        <v>5</v>
      </c>
      <c r="L688" s="1">
        <v>2</v>
      </c>
      <c r="M688" s="1" t="s">
        <v>12904</v>
      </c>
      <c r="N688" s="1" t="s">
        <v>12905</v>
      </c>
      <c r="T688" s="1" t="s">
        <v>11563</v>
      </c>
      <c r="U688" s="1" t="s">
        <v>275</v>
      </c>
      <c r="V688" s="1" t="s">
        <v>6693</v>
      </c>
      <c r="Y688" s="1" t="s">
        <v>145</v>
      </c>
      <c r="Z688" s="1" t="s">
        <v>8518</v>
      </c>
      <c r="AC688" s="1">
        <v>13</v>
      </c>
      <c r="AD688" s="1" t="s">
        <v>149</v>
      </c>
      <c r="AE688" s="1" t="s">
        <v>8757</v>
      </c>
      <c r="AF688" s="1" t="s">
        <v>156</v>
      </c>
      <c r="AG688" s="1" t="s">
        <v>8798</v>
      </c>
      <c r="AT688" s="1" t="s">
        <v>121</v>
      </c>
      <c r="AU688" s="1" t="s">
        <v>6667</v>
      </c>
      <c r="AV688" s="1" t="s">
        <v>433</v>
      </c>
      <c r="AW688" s="1" t="s">
        <v>7038</v>
      </c>
      <c r="BB688" s="1" t="s">
        <v>171</v>
      </c>
      <c r="BC688" s="1" t="s">
        <v>6676</v>
      </c>
      <c r="BD688" s="1" t="s">
        <v>1835</v>
      </c>
      <c r="BE688" s="1" t="s">
        <v>7645</v>
      </c>
    </row>
    <row r="689" spans="1:73" ht="13.5" customHeight="1">
      <c r="A689" s="2" t="str">
        <f t="shared" ref="A689:A730" si="20">HYPERLINK("http://kyu.snu.ac.kr/sdhj/index.jsp?type=hj/GK14817_00IH_0001_0336.jpg","1687_각북면_336")</f>
        <v>1687_각북면_336</v>
      </c>
      <c r="B689" s="1">
        <v>1687</v>
      </c>
      <c r="C689" s="1" t="s">
        <v>11423</v>
      </c>
      <c r="D689" s="1" t="s">
        <v>11426</v>
      </c>
      <c r="E689" s="1">
        <v>688</v>
      </c>
      <c r="F689" s="1">
        <v>4</v>
      </c>
      <c r="G689" s="1" t="s">
        <v>11430</v>
      </c>
      <c r="H689" s="1" t="s">
        <v>11442</v>
      </c>
      <c r="I689" s="1">
        <v>5</v>
      </c>
      <c r="L689" s="1">
        <v>3</v>
      </c>
      <c r="M689" s="1" t="s">
        <v>12906</v>
      </c>
      <c r="N689" s="1" t="s">
        <v>12907</v>
      </c>
      <c r="T689" s="1" t="s">
        <v>11527</v>
      </c>
      <c r="U689" s="1" t="s">
        <v>1836</v>
      </c>
      <c r="V689" s="1" t="s">
        <v>6916</v>
      </c>
      <c r="W689" s="1" t="s">
        <v>1232</v>
      </c>
      <c r="X689" s="1" t="s">
        <v>6995</v>
      </c>
      <c r="Y689" s="1" t="s">
        <v>1837</v>
      </c>
      <c r="Z689" s="1" t="s">
        <v>8244</v>
      </c>
      <c r="AC689" s="1">
        <v>59</v>
      </c>
      <c r="AD689" s="1" t="s">
        <v>314</v>
      </c>
      <c r="AE689" s="1" t="s">
        <v>8776</v>
      </c>
      <c r="AJ689" s="1" t="s">
        <v>17</v>
      </c>
      <c r="AK689" s="1" t="s">
        <v>8918</v>
      </c>
      <c r="AL689" s="1" t="s">
        <v>1233</v>
      </c>
      <c r="AM689" s="1" t="s">
        <v>8935</v>
      </c>
      <c r="AT689" s="1" t="s">
        <v>44</v>
      </c>
      <c r="AU689" s="1" t="s">
        <v>6728</v>
      </c>
      <c r="AV689" s="1" t="s">
        <v>124</v>
      </c>
      <c r="AW689" s="1" t="s">
        <v>7056</v>
      </c>
      <c r="BG689" s="1" t="s">
        <v>44</v>
      </c>
      <c r="BH689" s="1" t="s">
        <v>6728</v>
      </c>
      <c r="BI689" s="1" t="s">
        <v>895</v>
      </c>
      <c r="BJ689" s="1" t="s">
        <v>7957</v>
      </c>
      <c r="BK689" s="1" t="s">
        <v>44</v>
      </c>
      <c r="BL689" s="1" t="s">
        <v>6728</v>
      </c>
      <c r="BM689" s="1" t="s">
        <v>242</v>
      </c>
      <c r="BN689" s="1" t="s">
        <v>10547</v>
      </c>
      <c r="BO689" s="1" t="s">
        <v>42</v>
      </c>
      <c r="BP689" s="1" t="s">
        <v>6735</v>
      </c>
      <c r="BQ689" s="1" t="s">
        <v>1814</v>
      </c>
      <c r="BR689" s="1" t="s">
        <v>8178</v>
      </c>
      <c r="BS689" s="1" t="s">
        <v>1083</v>
      </c>
      <c r="BT689" s="1" t="s">
        <v>11236</v>
      </c>
    </row>
    <row r="690" spans="1:73" ht="13.5" customHeight="1">
      <c r="A690" s="2" t="str">
        <f t="shared" si="20"/>
        <v>1687_각북면_336</v>
      </c>
      <c r="B690" s="1">
        <v>1687</v>
      </c>
      <c r="C690" s="1" t="s">
        <v>11423</v>
      </c>
      <c r="D690" s="1" t="s">
        <v>11426</v>
      </c>
      <c r="E690" s="1">
        <v>689</v>
      </c>
      <c r="F690" s="1">
        <v>4</v>
      </c>
      <c r="G690" s="1" t="s">
        <v>11430</v>
      </c>
      <c r="H690" s="1" t="s">
        <v>11442</v>
      </c>
      <c r="I690" s="1">
        <v>5</v>
      </c>
      <c r="L690" s="1">
        <v>3</v>
      </c>
      <c r="M690" s="1" t="s">
        <v>12906</v>
      </c>
      <c r="N690" s="1" t="s">
        <v>12907</v>
      </c>
      <c r="S690" s="1" t="s">
        <v>49</v>
      </c>
      <c r="T690" s="1" t="s">
        <v>4842</v>
      </c>
      <c r="U690" s="1" t="s">
        <v>115</v>
      </c>
      <c r="V690" s="1" t="s">
        <v>6665</v>
      </c>
      <c r="Y690" s="1" t="s">
        <v>745</v>
      </c>
      <c r="Z690" s="1" t="s">
        <v>7327</v>
      </c>
      <c r="AC690" s="1">
        <v>50</v>
      </c>
      <c r="AD690" s="1" t="s">
        <v>536</v>
      </c>
      <c r="AE690" s="1" t="s">
        <v>8446</v>
      </c>
      <c r="AJ690" s="1" t="s">
        <v>17</v>
      </c>
      <c r="AK690" s="1" t="s">
        <v>8918</v>
      </c>
      <c r="AL690" s="1" t="s">
        <v>227</v>
      </c>
      <c r="AM690" s="1" t="s">
        <v>8859</v>
      </c>
      <c r="AN690" s="1" t="s">
        <v>1838</v>
      </c>
      <c r="AO690" s="1" t="s">
        <v>8939</v>
      </c>
      <c r="AP690" s="1" t="s">
        <v>44</v>
      </c>
      <c r="AQ690" s="1" t="s">
        <v>6728</v>
      </c>
      <c r="AR690" s="1" t="s">
        <v>1839</v>
      </c>
      <c r="AS690" s="1" t="s">
        <v>11966</v>
      </c>
      <c r="AT690" s="1" t="s">
        <v>121</v>
      </c>
      <c r="AU690" s="1" t="s">
        <v>6667</v>
      </c>
      <c r="AV690" s="1" t="s">
        <v>1243</v>
      </c>
      <c r="AW690" s="1" t="s">
        <v>7062</v>
      </c>
      <c r="BB690" s="1" t="s">
        <v>115</v>
      </c>
      <c r="BC690" s="1" t="s">
        <v>6665</v>
      </c>
      <c r="BD690" s="1" t="s">
        <v>1840</v>
      </c>
      <c r="BE690" s="1" t="s">
        <v>9962</v>
      </c>
      <c r="BG690" s="1" t="s">
        <v>121</v>
      </c>
      <c r="BH690" s="1" t="s">
        <v>6667</v>
      </c>
      <c r="BI690" s="1" t="s">
        <v>945</v>
      </c>
      <c r="BJ690" s="1" t="s">
        <v>10223</v>
      </c>
      <c r="BK690" s="1" t="s">
        <v>121</v>
      </c>
      <c r="BL690" s="1" t="s">
        <v>6667</v>
      </c>
      <c r="BM690" s="1" t="s">
        <v>1841</v>
      </c>
      <c r="BN690" s="1" t="s">
        <v>10701</v>
      </c>
      <c r="BO690" s="1" t="s">
        <v>44</v>
      </c>
      <c r="BP690" s="1" t="s">
        <v>6728</v>
      </c>
      <c r="BQ690" s="1" t="s">
        <v>1842</v>
      </c>
      <c r="BR690" s="1" t="s">
        <v>12445</v>
      </c>
      <c r="BS690" s="1" t="s">
        <v>227</v>
      </c>
      <c r="BT690" s="1" t="s">
        <v>8859</v>
      </c>
    </row>
    <row r="691" spans="1:73" ht="13.5" customHeight="1">
      <c r="A691" s="2" t="str">
        <f t="shared" si="20"/>
        <v>1687_각북면_336</v>
      </c>
      <c r="B691" s="1">
        <v>1687</v>
      </c>
      <c r="C691" s="1" t="s">
        <v>11423</v>
      </c>
      <c r="D691" s="1" t="s">
        <v>11426</v>
      </c>
      <c r="E691" s="1">
        <v>690</v>
      </c>
      <c r="F691" s="1">
        <v>4</v>
      </c>
      <c r="G691" s="1" t="s">
        <v>11430</v>
      </c>
      <c r="H691" s="1" t="s">
        <v>11442</v>
      </c>
      <c r="I691" s="1">
        <v>5</v>
      </c>
      <c r="L691" s="1">
        <v>3</v>
      </c>
      <c r="M691" s="1" t="s">
        <v>12906</v>
      </c>
      <c r="N691" s="1" t="s">
        <v>12907</v>
      </c>
      <c r="S691" s="1" t="s">
        <v>134</v>
      </c>
      <c r="T691" s="1" t="s">
        <v>6598</v>
      </c>
      <c r="Y691" s="1" t="s">
        <v>1843</v>
      </c>
      <c r="Z691" s="1" t="s">
        <v>8517</v>
      </c>
      <c r="AC691" s="1">
        <v>15</v>
      </c>
      <c r="AD691" s="1" t="s">
        <v>210</v>
      </c>
      <c r="AE691" s="1" t="s">
        <v>7181</v>
      </c>
    </row>
    <row r="692" spans="1:73" ht="13.5" customHeight="1">
      <c r="A692" s="2" t="str">
        <f t="shared" si="20"/>
        <v>1687_각북면_336</v>
      </c>
      <c r="B692" s="1">
        <v>1687</v>
      </c>
      <c r="C692" s="1" t="s">
        <v>11423</v>
      </c>
      <c r="D692" s="1" t="s">
        <v>11426</v>
      </c>
      <c r="E692" s="1">
        <v>691</v>
      </c>
      <c r="F692" s="1">
        <v>4</v>
      </c>
      <c r="G692" s="1" t="s">
        <v>11430</v>
      </c>
      <c r="H692" s="1" t="s">
        <v>11442</v>
      </c>
      <c r="I692" s="1">
        <v>5</v>
      </c>
      <c r="L692" s="1">
        <v>4</v>
      </c>
      <c r="M692" s="1" t="s">
        <v>1637</v>
      </c>
      <c r="N692" s="1" t="s">
        <v>8516</v>
      </c>
      <c r="T692" s="1" t="s">
        <v>11527</v>
      </c>
      <c r="U692" s="1" t="s">
        <v>121</v>
      </c>
      <c r="V692" s="1" t="s">
        <v>6667</v>
      </c>
      <c r="Y692" s="1" t="s">
        <v>1637</v>
      </c>
      <c r="Z692" s="1" t="s">
        <v>8516</v>
      </c>
      <c r="AC692" s="1">
        <v>70</v>
      </c>
      <c r="AD692" s="1" t="s">
        <v>212</v>
      </c>
      <c r="AE692" s="1" t="s">
        <v>8778</v>
      </c>
      <c r="AJ692" s="1" t="s">
        <v>17</v>
      </c>
      <c r="AK692" s="1" t="s">
        <v>8918</v>
      </c>
      <c r="AL692" s="1" t="s">
        <v>1844</v>
      </c>
      <c r="AM692" s="1" t="s">
        <v>8986</v>
      </c>
      <c r="AN692" s="1" t="s">
        <v>729</v>
      </c>
      <c r="AO692" s="1" t="s">
        <v>8886</v>
      </c>
      <c r="AP692" s="1" t="s">
        <v>180</v>
      </c>
      <c r="AQ692" s="1" t="s">
        <v>11467</v>
      </c>
      <c r="AR692" s="1" t="s">
        <v>1845</v>
      </c>
      <c r="AS692" s="1" t="s">
        <v>7738</v>
      </c>
      <c r="AT692" s="1" t="s">
        <v>121</v>
      </c>
      <c r="AU692" s="1" t="s">
        <v>6667</v>
      </c>
      <c r="AV692" s="1" t="s">
        <v>1846</v>
      </c>
      <c r="AW692" s="1" t="s">
        <v>8078</v>
      </c>
      <c r="BB692" s="1" t="s">
        <v>171</v>
      </c>
      <c r="BC692" s="1" t="s">
        <v>6676</v>
      </c>
      <c r="BD692" s="1" t="s">
        <v>1847</v>
      </c>
      <c r="BE692" s="1" t="s">
        <v>9575</v>
      </c>
      <c r="BG692" s="1" t="s">
        <v>121</v>
      </c>
      <c r="BH692" s="1" t="s">
        <v>6667</v>
      </c>
      <c r="BI692" s="1" t="s">
        <v>1848</v>
      </c>
      <c r="BJ692" s="1" t="s">
        <v>10345</v>
      </c>
      <c r="BK692" s="1" t="s">
        <v>121</v>
      </c>
      <c r="BL692" s="1" t="s">
        <v>6667</v>
      </c>
      <c r="BM692" s="1" t="s">
        <v>1849</v>
      </c>
      <c r="BN692" s="1" t="s">
        <v>10700</v>
      </c>
      <c r="BO692" s="1" t="s">
        <v>121</v>
      </c>
      <c r="BP692" s="1" t="s">
        <v>6667</v>
      </c>
      <c r="BQ692" s="1" t="s">
        <v>232</v>
      </c>
      <c r="BR692" s="1" t="s">
        <v>12296</v>
      </c>
      <c r="BS692" s="1" t="s">
        <v>1844</v>
      </c>
      <c r="BT692" s="1" t="s">
        <v>8986</v>
      </c>
    </row>
    <row r="693" spans="1:73" ht="13.5" customHeight="1">
      <c r="A693" s="2" t="str">
        <f t="shared" si="20"/>
        <v>1687_각북면_336</v>
      </c>
      <c r="B693" s="1">
        <v>1687</v>
      </c>
      <c r="C693" s="1" t="s">
        <v>11423</v>
      </c>
      <c r="D693" s="1" t="s">
        <v>11426</v>
      </c>
      <c r="E693" s="1">
        <v>692</v>
      </c>
      <c r="F693" s="1">
        <v>4</v>
      </c>
      <c r="G693" s="1" t="s">
        <v>11430</v>
      </c>
      <c r="H693" s="1" t="s">
        <v>11442</v>
      </c>
      <c r="I693" s="1">
        <v>5</v>
      </c>
      <c r="L693" s="1">
        <v>4</v>
      </c>
      <c r="M693" s="1" t="s">
        <v>1637</v>
      </c>
      <c r="N693" s="1" t="s">
        <v>8516</v>
      </c>
      <c r="S693" s="1" t="s">
        <v>49</v>
      </c>
      <c r="T693" s="1" t="s">
        <v>4842</v>
      </c>
      <c r="U693" s="1" t="s">
        <v>115</v>
      </c>
      <c r="V693" s="1" t="s">
        <v>6665</v>
      </c>
      <c r="Y693" s="1" t="s">
        <v>1638</v>
      </c>
      <c r="Z693" s="1" t="s">
        <v>11827</v>
      </c>
      <c r="AC693" s="1">
        <v>57</v>
      </c>
      <c r="AD693" s="1" t="s">
        <v>935</v>
      </c>
      <c r="AE693" s="1" t="s">
        <v>8763</v>
      </c>
      <c r="AJ693" s="1" t="s">
        <v>17</v>
      </c>
      <c r="AK693" s="1" t="s">
        <v>8918</v>
      </c>
      <c r="AL693" s="1" t="s">
        <v>159</v>
      </c>
      <c r="AM693" s="1" t="s">
        <v>8879</v>
      </c>
      <c r="AN693" s="1" t="s">
        <v>492</v>
      </c>
      <c r="AO693" s="1" t="s">
        <v>6594</v>
      </c>
      <c r="AP693" s="1" t="s">
        <v>1623</v>
      </c>
      <c r="AQ693" s="1" t="s">
        <v>6935</v>
      </c>
      <c r="AR693" s="1" t="s">
        <v>1850</v>
      </c>
      <c r="AS693" s="1" t="s">
        <v>11989</v>
      </c>
      <c r="AT693" s="1" t="s">
        <v>121</v>
      </c>
      <c r="AU693" s="1" t="s">
        <v>6667</v>
      </c>
      <c r="AV693" s="1" t="s">
        <v>1851</v>
      </c>
      <c r="AW693" s="1" t="s">
        <v>9719</v>
      </c>
      <c r="BB693" s="1" t="s">
        <v>171</v>
      </c>
      <c r="BC693" s="1" t="s">
        <v>6676</v>
      </c>
      <c r="BD693" s="1" t="s">
        <v>451</v>
      </c>
      <c r="BE693" s="1" t="s">
        <v>7948</v>
      </c>
      <c r="BG693" s="1" t="s">
        <v>121</v>
      </c>
      <c r="BH693" s="1" t="s">
        <v>6667</v>
      </c>
      <c r="BI693" s="1" t="s">
        <v>1852</v>
      </c>
      <c r="BJ693" s="1" t="s">
        <v>7791</v>
      </c>
      <c r="BK693" s="1" t="s">
        <v>121</v>
      </c>
      <c r="BL693" s="1" t="s">
        <v>6667</v>
      </c>
      <c r="BM693" s="1" t="s">
        <v>1853</v>
      </c>
      <c r="BN693" s="1" t="s">
        <v>7160</v>
      </c>
      <c r="BO693" s="1" t="s">
        <v>121</v>
      </c>
      <c r="BP693" s="1" t="s">
        <v>6667</v>
      </c>
      <c r="BQ693" s="1" t="s">
        <v>1854</v>
      </c>
      <c r="BR693" s="1" t="s">
        <v>10074</v>
      </c>
      <c r="BS693" s="1" t="s">
        <v>159</v>
      </c>
      <c r="BT693" s="1" t="s">
        <v>8879</v>
      </c>
    </row>
    <row r="694" spans="1:73" ht="13.5" customHeight="1">
      <c r="A694" s="2" t="str">
        <f t="shared" si="20"/>
        <v>1687_각북면_336</v>
      </c>
      <c r="B694" s="1">
        <v>1687</v>
      </c>
      <c r="C694" s="1" t="s">
        <v>11423</v>
      </c>
      <c r="D694" s="1" t="s">
        <v>11426</v>
      </c>
      <c r="E694" s="1">
        <v>693</v>
      </c>
      <c r="F694" s="1">
        <v>4</v>
      </c>
      <c r="G694" s="1" t="s">
        <v>11430</v>
      </c>
      <c r="H694" s="1" t="s">
        <v>11442</v>
      </c>
      <c r="I694" s="1">
        <v>5</v>
      </c>
      <c r="L694" s="1">
        <v>5</v>
      </c>
      <c r="M694" s="1" t="s">
        <v>12908</v>
      </c>
      <c r="N694" s="1" t="s">
        <v>12909</v>
      </c>
      <c r="T694" s="1" t="s">
        <v>11527</v>
      </c>
      <c r="U694" s="1" t="s">
        <v>848</v>
      </c>
      <c r="V694" s="1" t="s">
        <v>6850</v>
      </c>
      <c r="W694" s="1" t="s">
        <v>466</v>
      </c>
      <c r="X694" s="1" t="s">
        <v>7012</v>
      </c>
      <c r="Y694" s="1" t="s">
        <v>1855</v>
      </c>
      <c r="Z694" s="1" t="s">
        <v>8515</v>
      </c>
      <c r="AC694" s="1">
        <v>54</v>
      </c>
      <c r="AD694" s="1" t="s">
        <v>80</v>
      </c>
      <c r="AE694" s="1" t="s">
        <v>8749</v>
      </c>
      <c r="AJ694" s="1" t="s">
        <v>17</v>
      </c>
      <c r="AK694" s="1" t="s">
        <v>8918</v>
      </c>
      <c r="AL694" s="1" t="s">
        <v>1769</v>
      </c>
      <c r="AM694" s="1" t="s">
        <v>8984</v>
      </c>
      <c r="AT694" s="1" t="s">
        <v>44</v>
      </c>
      <c r="AU694" s="1" t="s">
        <v>6728</v>
      </c>
      <c r="AV694" s="1" t="s">
        <v>592</v>
      </c>
      <c r="AW694" s="1" t="s">
        <v>8298</v>
      </c>
      <c r="BG694" s="1" t="s">
        <v>1067</v>
      </c>
      <c r="BH694" s="1" t="s">
        <v>9031</v>
      </c>
      <c r="BI694" s="1" t="s">
        <v>1856</v>
      </c>
      <c r="BJ694" s="1" t="s">
        <v>10338</v>
      </c>
      <c r="BK694" s="1" t="s">
        <v>44</v>
      </c>
      <c r="BL694" s="1" t="s">
        <v>6728</v>
      </c>
      <c r="BM694" s="1" t="s">
        <v>306</v>
      </c>
      <c r="BN694" s="1" t="s">
        <v>6865</v>
      </c>
      <c r="BO694" s="1" t="s">
        <v>144</v>
      </c>
      <c r="BP694" s="1" t="s">
        <v>6759</v>
      </c>
      <c r="BQ694" s="1" t="s">
        <v>1857</v>
      </c>
      <c r="BR694" s="1" t="s">
        <v>12673</v>
      </c>
      <c r="BS694" s="1" t="s">
        <v>729</v>
      </c>
      <c r="BT694" s="1" t="s">
        <v>8886</v>
      </c>
    </row>
    <row r="695" spans="1:73" ht="13.5" customHeight="1">
      <c r="A695" s="2" t="str">
        <f t="shared" si="20"/>
        <v>1687_각북면_336</v>
      </c>
      <c r="B695" s="1">
        <v>1687</v>
      </c>
      <c r="C695" s="1" t="s">
        <v>11423</v>
      </c>
      <c r="D695" s="1" t="s">
        <v>11426</v>
      </c>
      <c r="E695" s="1">
        <v>694</v>
      </c>
      <c r="F695" s="1">
        <v>4</v>
      </c>
      <c r="G695" s="1" t="s">
        <v>11430</v>
      </c>
      <c r="H695" s="1" t="s">
        <v>11442</v>
      </c>
      <c r="I695" s="1">
        <v>5</v>
      </c>
      <c r="L695" s="1">
        <v>5</v>
      </c>
      <c r="M695" s="1" t="s">
        <v>12908</v>
      </c>
      <c r="N695" s="1" t="s">
        <v>12909</v>
      </c>
      <c r="S695" s="1" t="s">
        <v>49</v>
      </c>
      <c r="T695" s="1" t="s">
        <v>4842</v>
      </c>
      <c r="U695" s="1" t="s">
        <v>50</v>
      </c>
      <c r="V695" s="1" t="s">
        <v>11472</v>
      </c>
      <c r="W695" s="1" t="s">
        <v>339</v>
      </c>
      <c r="X695" s="1" t="s">
        <v>6610</v>
      </c>
      <c r="Y695" s="1" t="s">
        <v>140</v>
      </c>
      <c r="Z695" s="1" t="s">
        <v>7100</v>
      </c>
      <c r="AC695" s="1">
        <v>36</v>
      </c>
      <c r="AD695" s="1" t="s">
        <v>52</v>
      </c>
      <c r="AE695" s="1" t="s">
        <v>8766</v>
      </c>
      <c r="AJ695" s="1" t="s">
        <v>17</v>
      </c>
      <c r="AK695" s="1" t="s">
        <v>8918</v>
      </c>
      <c r="AL695" s="1" t="s">
        <v>227</v>
      </c>
      <c r="AM695" s="1" t="s">
        <v>8859</v>
      </c>
      <c r="AT695" s="1" t="s">
        <v>44</v>
      </c>
      <c r="AU695" s="1" t="s">
        <v>6728</v>
      </c>
      <c r="AV695" s="1" t="s">
        <v>1858</v>
      </c>
      <c r="AW695" s="1" t="s">
        <v>9709</v>
      </c>
      <c r="BG695" s="1" t="s">
        <v>197</v>
      </c>
      <c r="BH695" s="1" t="s">
        <v>6836</v>
      </c>
      <c r="BI695" s="1" t="s">
        <v>1859</v>
      </c>
      <c r="BJ695" s="1" t="s">
        <v>10340</v>
      </c>
      <c r="BK695" s="1" t="s">
        <v>144</v>
      </c>
      <c r="BL695" s="1" t="s">
        <v>6759</v>
      </c>
      <c r="BM695" s="1" t="s">
        <v>1860</v>
      </c>
      <c r="BN695" s="1" t="s">
        <v>10695</v>
      </c>
      <c r="BO695" s="1" t="s">
        <v>44</v>
      </c>
      <c r="BP695" s="1" t="s">
        <v>6728</v>
      </c>
      <c r="BQ695" s="1" t="s">
        <v>1722</v>
      </c>
      <c r="BR695" s="1" t="s">
        <v>12482</v>
      </c>
      <c r="BS695" s="1" t="s">
        <v>158</v>
      </c>
      <c r="BT695" s="1" t="s">
        <v>8931</v>
      </c>
    </row>
    <row r="696" spans="1:73" ht="13.5" customHeight="1">
      <c r="A696" s="2" t="str">
        <f t="shared" si="20"/>
        <v>1687_각북면_336</v>
      </c>
      <c r="B696" s="1">
        <v>1687</v>
      </c>
      <c r="C696" s="1" t="s">
        <v>11423</v>
      </c>
      <c r="D696" s="1" t="s">
        <v>11426</v>
      </c>
      <c r="E696" s="1">
        <v>695</v>
      </c>
      <c r="F696" s="1">
        <v>4</v>
      </c>
      <c r="G696" s="1" t="s">
        <v>11430</v>
      </c>
      <c r="H696" s="1" t="s">
        <v>11442</v>
      </c>
      <c r="I696" s="1">
        <v>5</v>
      </c>
      <c r="L696" s="1">
        <v>5</v>
      </c>
      <c r="M696" s="1" t="s">
        <v>12908</v>
      </c>
      <c r="N696" s="1" t="s">
        <v>12909</v>
      </c>
      <c r="S696" s="1" t="s">
        <v>134</v>
      </c>
      <c r="T696" s="1" t="s">
        <v>6598</v>
      </c>
      <c r="Y696" s="1" t="s">
        <v>1861</v>
      </c>
      <c r="Z696" s="1" t="s">
        <v>7227</v>
      </c>
      <c r="AC696" s="1">
        <v>13</v>
      </c>
      <c r="AD696" s="1" t="s">
        <v>149</v>
      </c>
      <c r="AE696" s="1" t="s">
        <v>8757</v>
      </c>
    </row>
    <row r="697" spans="1:73" ht="13.5" customHeight="1">
      <c r="A697" s="2" t="str">
        <f t="shared" si="20"/>
        <v>1687_각북면_336</v>
      </c>
      <c r="B697" s="1">
        <v>1687</v>
      </c>
      <c r="C697" s="1" t="s">
        <v>11423</v>
      </c>
      <c r="D697" s="1" t="s">
        <v>11426</v>
      </c>
      <c r="E697" s="1">
        <v>696</v>
      </c>
      <c r="F697" s="1">
        <v>4</v>
      </c>
      <c r="G697" s="1" t="s">
        <v>11430</v>
      </c>
      <c r="H697" s="1" t="s">
        <v>11442</v>
      </c>
      <c r="I697" s="1">
        <v>5</v>
      </c>
      <c r="L697" s="1">
        <v>5</v>
      </c>
      <c r="M697" s="1" t="s">
        <v>12908</v>
      </c>
      <c r="N697" s="1" t="s">
        <v>12909</v>
      </c>
      <c r="T697" s="1" t="s">
        <v>11563</v>
      </c>
      <c r="U697" s="1" t="s">
        <v>278</v>
      </c>
      <c r="V697" s="1" t="s">
        <v>6692</v>
      </c>
      <c r="Y697" s="1" t="s">
        <v>1862</v>
      </c>
      <c r="Z697" s="1" t="s">
        <v>7141</v>
      </c>
      <c r="AC697" s="1">
        <v>38</v>
      </c>
      <c r="AD697" s="1" t="s">
        <v>294</v>
      </c>
      <c r="AE697" s="1" t="s">
        <v>8781</v>
      </c>
      <c r="AG697" s="1" t="s">
        <v>12727</v>
      </c>
      <c r="AI697" s="1" t="s">
        <v>12744</v>
      </c>
      <c r="BB697" s="1" t="s">
        <v>171</v>
      </c>
      <c r="BC697" s="1" t="s">
        <v>6676</v>
      </c>
      <c r="BD697" s="1" t="s">
        <v>11283</v>
      </c>
      <c r="BE697" s="1" t="s">
        <v>11682</v>
      </c>
    </row>
    <row r="698" spans="1:73" ht="13.5" customHeight="1">
      <c r="A698" s="2" t="str">
        <f t="shared" si="20"/>
        <v>1687_각북면_336</v>
      </c>
      <c r="B698" s="1">
        <v>1687</v>
      </c>
      <c r="C698" s="1" t="s">
        <v>11423</v>
      </c>
      <c r="D698" s="1" t="s">
        <v>11426</v>
      </c>
      <c r="E698" s="1">
        <v>697</v>
      </c>
      <c r="F698" s="1">
        <v>4</v>
      </c>
      <c r="G698" s="1" t="s">
        <v>11430</v>
      </c>
      <c r="H698" s="1" t="s">
        <v>11442</v>
      </c>
      <c r="I698" s="1">
        <v>5</v>
      </c>
      <c r="L698" s="1">
        <v>5</v>
      </c>
      <c r="M698" s="1" t="s">
        <v>12908</v>
      </c>
      <c r="N698" s="1" t="s">
        <v>12909</v>
      </c>
      <c r="T698" s="1" t="s">
        <v>11563</v>
      </c>
      <c r="U698" s="1" t="s">
        <v>278</v>
      </c>
      <c r="V698" s="1" t="s">
        <v>6692</v>
      </c>
      <c r="Y698" s="1" t="s">
        <v>6377</v>
      </c>
      <c r="Z698" s="1" t="s">
        <v>7076</v>
      </c>
      <c r="AC698" s="1">
        <v>20</v>
      </c>
      <c r="AD698" s="1" t="s">
        <v>96</v>
      </c>
      <c r="AE698" s="1" t="s">
        <v>8792</v>
      </c>
      <c r="AF698" s="1" t="s">
        <v>11902</v>
      </c>
      <c r="AG698" s="1" t="s">
        <v>11905</v>
      </c>
      <c r="AH698" s="1" t="s">
        <v>1863</v>
      </c>
      <c r="AI698" s="1" t="s">
        <v>8902</v>
      </c>
      <c r="BB698" s="1" t="s">
        <v>171</v>
      </c>
      <c r="BC698" s="1" t="s">
        <v>6676</v>
      </c>
      <c r="BD698" s="1" t="s">
        <v>11283</v>
      </c>
      <c r="BE698" s="1" t="s">
        <v>11682</v>
      </c>
      <c r="BU698" s="1" t="s">
        <v>1864</v>
      </c>
    </row>
    <row r="699" spans="1:73" ht="13.5" customHeight="1">
      <c r="A699" s="2" t="str">
        <f t="shared" si="20"/>
        <v>1687_각북면_336</v>
      </c>
      <c r="B699" s="1">
        <v>1687</v>
      </c>
      <c r="C699" s="1" t="s">
        <v>11423</v>
      </c>
      <c r="D699" s="1" t="s">
        <v>11426</v>
      </c>
      <c r="E699" s="1">
        <v>698</v>
      </c>
      <c r="F699" s="1">
        <v>4</v>
      </c>
      <c r="G699" s="1" t="s">
        <v>11430</v>
      </c>
      <c r="H699" s="1" t="s">
        <v>11442</v>
      </c>
      <c r="I699" s="1">
        <v>6</v>
      </c>
      <c r="J699" s="1" t="s">
        <v>1865</v>
      </c>
      <c r="K699" s="1" t="s">
        <v>11524</v>
      </c>
      <c r="L699" s="1">
        <v>1</v>
      </c>
      <c r="M699" s="1" t="s">
        <v>12910</v>
      </c>
      <c r="N699" s="1" t="s">
        <v>12911</v>
      </c>
      <c r="O699" s="1" t="s">
        <v>6</v>
      </c>
      <c r="P699" s="1" t="s">
        <v>6577</v>
      </c>
      <c r="T699" s="1" t="s">
        <v>11527</v>
      </c>
      <c r="U699" s="1" t="s">
        <v>1866</v>
      </c>
      <c r="V699" s="1" t="s">
        <v>6915</v>
      </c>
      <c r="W699" s="1" t="s">
        <v>1634</v>
      </c>
      <c r="X699" s="1" t="s">
        <v>7005</v>
      </c>
      <c r="Y699" s="1" t="s">
        <v>1823</v>
      </c>
      <c r="Z699" s="1" t="s">
        <v>11819</v>
      </c>
      <c r="AC699" s="1">
        <v>27</v>
      </c>
      <c r="AD699" s="1" t="s">
        <v>379</v>
      </c>
      <c r="AE699" s="1" t="s">
        <v>8768</v>
      </c>
      <c r="AJ699" s="1" t="s">
        <v>17</v>
      </c>
      <c r="AK699" s="1" t="s">
        <v>8918</v>
      </c>
      <c r="AL699" s="1" t="s">
        <v>158</v>
      </c>
      <c r="AM699" s="1" t="s">
        <v>8931</v>
      </c>
      <c r="AT699" s="1" t="s">
        <v>42</v>
      </c>
      <c r="AU699" s="1" t="s">
        <v>6735</v>
      </c>
      <c r="AV699" s="1" t="s">
        <v>1754</v>
      </c>
      <c r="AW699" s="1" t="s">
        <v>9718</v>
      </c>
      <c r="BG699" s="1" t="s">
        <v>44</v>
      </c>
      <c r="BH699" s="1" t="s">
        <v>6728</v>
      </c>
      <c r="BI699" s="1" t="s">
        <v>1068</v>
      </c>
      <c r="BJ699" s="1" t="s">
        <v>9335</v>
      </c>
      <c r="BK699" s="1" t="s">
        <v>1077</v>
      </c>
      <c r="BL699" s="1" t="s">
        <v>6708</v>
      </c>
      <c r="BM699" s="1" t="s">
        <v>1755</v>
      </c>
      <c r="BN699" s="1" t="s">
        <v>10699</v>
      </c>
      <c r="BO699" s="1" t="s">
        <v>44</v>
      </c>
      <c r="BP699" s="1" t="s">
        <v>6728</v>
      </c>
      <c r="BQ699" s="1" t="s">
        <v>1756</v>
      </c>
      <c r="BR699" s="1" t="s">
        <v>12426</v>
      </c>
      <c r="BS699" s="1" t="s">
        <v>41</v>
      </c>
      <c r="BT699" s="1" t="s">
        <v>11911</v>
      </c>
    </row>
    <row r="700" spans="1:73" ht="13.5" customHeight="1">
      <c r="A700" s="2" t="str">
        <f t="shared" si="20"/>
        <v>1687_각북면_336</v>
      </c>
      <c r="B700" s="1">
        <v>1687</v>
      </c>
      <c r="C700" s="1" t="s">
        <v>11423</v>
      </c>
      <c r="D700" s="1" t="s">
        <v>11426</v>
      </c>
      <c r="E700" s="1">
        <v>699</v>
      </c>
      <c r="F700" s="1">
        <v>4</v>
      </c>
      <c r="G700" s="1" t="s">
        <v>11430</v>
      </c>
      <c r="H700" s="1" t="s">
        <v>11442</v>
      </c>
      <c r="I700" s="1">
        <v>6</v>
      </c>
      <c r="L700" s="1">
        <v>1</v>
      </c>
      <c r="M700" s="1" t="s">
        <v>12910</v>
      </c>
      <c r="N700" s="1" t="s">
        <v>12911</v>
      </c>
      <c r="S700" s="1" t="s">
        <v>49</v>
      </c>
      <c r="T700" s="1" t="s">
        <v>4842</v>
      </c>
      <c r="W700" s="1" t="s">
        <v>167</v>
      </c>
      <c r="X700" s="1" t="s">
        <v>8644</v>
      </c>
      <c r="Y700" s="1" t="s">
        <v>140</v>
      </c>
      <c r="Z700" s="1" t="s">
        <v>7100</v>
      </c>
      <c r="AC700" s="1">
        <v>26</v>
      </c>
      <c r="AD700" s="1" t="s">
        <v>552</v>
      </c>
      <c r="AE700" s="1" t="s">
        <v>8104</v>
      </c>
      <c r="AJ700" s="1" t="s">
        <v>17</v>
      </c>
      <c r="AK700" s="1" t="s">
        <v>8918</v>
      </c>
      <c r="AL700" s="1" t="s">
        <v>1001</v>
      </c>
      <c r="AM700" s="1" t="s">
        <v>8923</v>
      </c>
      <c r="AT700" s="1" t="s">
        <v>1867</v>
      </c>
      <c r="AU700" s="1" t="s">
        <v>9265</v>
      </c>
      <c r="AV700" s="1" t="s">
        <v>1868</v>
      </c>
      <c r="AW700" s="1" t="s">
        <v>7692</v>
      </c>
      <c r="BG700" s="1" t="s">
        <v>759</v>
      </c>
      <c r="BH700" s="1" t="s">
        <v>9026</v>
      </c>
      <c r="BI700" s="1" t="s">
        <v>184</v>
      </c>
      <c r="BJ700" s="1" t="s">
        <v>7296</v>
      </c>
      <c r="BK700" s="1" t="s">
        <v>47</v>
      </c>
      <c r="BL700" s="1" t="s">
        <v>9039</v>
      </c>
      <c r="BM700" s="1" t="s">
        <v>1869</v>
      </c>
      <c r="BN700" s="1" t="s">
        <v>12151</v>
      </c>
      <c r="BO700" s="1" t="s">
        <v>761</v>
      </c>
      <c r="BP700" s="1" t="s">
        <v>6938</v>
      </c>
      <c r="BQ700" s="1" t="s">
        <v>6378</v>
      </c>
      <c r="BR700" s="1" t="s">
        <v>11147</v>
      </c>
      <c r="BS700" s="1" t="s">
        <v>646</v>
      </c>
      <c r="BT700" s="1" t="s">
        <v>8944</v>
      </c>
    </row>
    <row r="701" spans="1:73" ht="13.5" customHeight="1">
      <c r="A701" s="2" t="str">
        <f t="shared" si="20"/>
        <v>1687_각북면_336</v>
      </c>
      <c r="B701" s="1">
        <v>1687</v>
      </c>
      <c r="C701" s="1" t="s">
        <v>11423</v>
      </c>
      <c r="D701" s="1" t="s">
        <v>11426</v>
      </c>
      <c r="E701" s="1">
        <v>700</v>
      </c>
      <c r="F701" s="1">
        <v>4</v>
      </c>
      <c r="G701" s="1" t="s">
        <v>11430</v>
      </c>
      <c r="H701" s="1" t="s">
        <v>11442</v>
      </c>
      <c r="I701" s="1">
        <v>6</v>
      </c>
      <c r="L701" s="1">
        <v>2</v>
      </c>
      <c r="M701" s="1" t="s">
        <v>12912</v>
      </c>
      <c r="N701" s="1" t="s">
        <v>12913</v>
      </c>
      <c r="T701" s="1" t="s">
        <v>11527</v>
      </c>
      <c r="U701" s="1" t="s">
        <v>1870</v>
      </c>
      <c r="V701" s="1" t="s">
        <v>6914</v>
      </c>
      <c r="W701" s="1" t="s">
        <v>365</v>
      </c>
      <c r="X701" s="1" t="s">
        <v>6999</v>
      </c>
      <c r="Y701" s="1" t="s">
        <v>1871</v>
      </c>
      <c r="Z701" s="1" t="s">
        <v>7838</v>
      </c>
      <c r="AC701" s="1">
        <v>41</v>
      </c>
      <c r="AD701" s="1" t="s">
        <v>40</v>
      </c>
      <c r="AE701" s="1" t="s">
        <v>8772</v>
      </c>
      <c r="AJ701" s="1" t="s">
        <v>17</v>
      </c>
      <c r="AK701" s="1" t="s">
        <v>8918</v>
      </c>
      <c r="AL701" s="1" t="s">
        <v>911</v>
      </c>
      <c r="AM701" s="1" t="s">
        <v>8955</v>
      </c>
      <c r="AT701" s="1" t="s">
        <v>1077</v>
      </c>
      <c r="AU701" s="1" t="s">
        <v>6708</v>
      </c>
      <c r="AV701" s="1" t="s">
        <v>1211</v>
      </c>
      <c r="AW701" s="1" t="s">
        <v>9717</v>
      </c>
      <c r="BG701" s="1" t="s">
        <v>1212</v>
      </c>
      <c r="BH701" s="1" t="s">
        <v>10027</v>
      </c>
      <c r="BI701" s="1" t="s">
        <v>1213</v>
      </c>
      <c r="BJ701" s="1" t="s">
        <v>7326</v>
      </c>
      <c r="BK701" s="1" t="s">
        <v>1214</v>
      </c>
      <c r="BL701" s="1" t="s">
        <v>11629</v>
      </c>
      <c r="BM701" s="1" t="s">
        <v>1215</v>
      </c>
      <c r="BN701" s="1" t="s">
        <v>12357</v>
      </c>
      <c r="BO701" s="1" t="s">
        <v>1077</v>
      </c>
      <c r="BP701" s="1" t="s">
        <v>6708</v>
      </c>
      <c r="BQ701" s="1" t="s">
        <v>1216</v>
      </c>
      <c r="BR701" s="1" t="s">
        <v>12572</v>
      </c>
      <c r="BS701" s="1" t="s">
        <v>1217</v>
      </c>
      <c r="BT701" s="1" t="s">
        <v>8974</v>
      </c>
    </row>
    <row r="702" spans="1:73" ht="13.5" customHeight="1">
      <c r="A702" s="2" t="str">
        <f t="shared" si="20"/>
        <v>1687_각북면_336</v>
      </c>
      <c r="B702" s="1">
        <v>1687</v>
      </c>
      <c r="C702" s="1" t="s">
        <v>11423</v>
      </c>
      <c r="D702" s="1" t="s">
        <v>11426</v>
      </c>
      <c r="E702" s="1">
        <v>701</v>
      </c>
      <c r="F702" s="1">
        <v>4</v>
      </c>
      <c r="G702" s="1" t="s">
        <v>11430</v>
      </c>
      <c r="H702" s="1" t="s">
        <v>11442</v>
      </c>
      <c r="I702" s="1">
        <v>6</v>
      </c>
      <c r="L702" s="1">
        <v>2</v>
      </c>
      <c r="M702" s="1" t="s">
        <v>12912</v>
      </c>
      <c r="N702" s="1" t="s">
        <v>12913</v>
      </c>
      <c r="S702" s="1" t="s">
        <v>49</v>
      </c>
      <c r="T702" s="1" t="s">
        <v>4842</v>
      </c>
      <c r="W702" s="1" t="s">
        <v>167</v>
      </c>
      <c r="X702" s="1" t="s">
        <v>8644</v>
      </c>
      <c r="Y702" s="1" t="s">
        <v>140</v>
      </c>
      <c r="Z702" s="1" t="s">
        <v>7100</v>
      </c>
      <c r="AC702" s="1">
        <v>40</v>
      </c>
      <c r="AD702" s="1" t="s">
        <v>189</v>
      </c>
      <c r="AE702" s="1" t="s">
        <v>8767</v>
      </c>
      <c r="AJ702" s="1" t="s">
        <v>17</v>
      </c>
      <c r="AK702" s="1" t="s">
        <v>8918</v>
      </c>
      <c r="AL702" s="1" t="s">
        <v>59</v>
      </c>
      <c r="AM702" s="1" t="s">
        <v>8921</v>
      </c>
      <c r="AT702" s="1" t="s">
        <v>759</v>
      </c>
      <c r="AU702" s="1" t="s">
        <v>9026</v>
      </c>
      <c r="AV702" s="1" t="s">
        <v>1872</v>
      </c>
      <c r="AW702" s="1" t="s">
        <v>9712</v>
      </c>
      <c r="BG702" s="1" t="s">
        <v>47</v>
      </c>
      <c r="BH702" s="1" t="s">
        <v>9039</v>
      </c>
      <c r="BI702" s="1" t="s">
        <v>1873</v>
      </c>
      <c r="BJ702" s="1" t="s">
        <v>10341</v>
      </c>
      <c r="BK702" s="1" t="s">
        <v>991</v>
      </c>
      <c r="BL702" s="1" t="s">
        <v>9259</v>
      </c>
      <c r="BM702" s="1" t="s">
        <v>1874</v>
      </c>
      <c r="BN702" s="1" t="s">
        <v>10697</v>
      </c>
      <c r="BO702" s="1" t="s">
        <v>1875</v>
      </c>
      <c r="BP702" s="1" t="s">
        <v>11635</v>
      </c>
      <c r="BQ702" s="1" t="s">
        <v>1735</v>
      </c>
      <c r="BR702" s="1" t="s">
        <v>11143</v>
      </c>
      <c r="BS702" s="1" t="s">
        <v>888</v>
      </c>
      <c r="BT702" s="1" t="s">
        <v>8953</v>
      </c>
    </row>
    <row r="703" spans="1:73" ht="13.5" customHeight="1">
      <c r="A703" s="2" t="str">
        <f t="shared" si="20"/>
        <v>1687_각북면_336</v>
      </c>
      <c r="B703" s="1">
        <v>1687</v>
      </c>
      <c r="C703" s="1" t="s">
        <v>11423</v>
      </c>
      <c r="D703" s="1" t="s">
        <v>11426</v>
      </c>
      <c r="E703" s="1">
        <v>702</v>
      </c>
      <c r="F703" s="1">
        <v>4</v>
      </c>
      <c r="G703" s="1" t="s">
        <v>11430</v>
      </c>
      <c r="H703" s="1" t="s">
        <v>11442</v>
      </c>
      <c r="I703" s="1">
        <v>6</v>
      </c>
      <c r="L703" s="1">
        <v>2</v>
      </c>
      <c r="M703" s="1" t="s">
        <v>12912</v>
      </c>
      <c r="N703" s="1" t="s">
        <v>12913</v>
      </c>
      <c r="T703" s="1" t="s">
        <v>11563</v>
      </c>
      <c r="U703" s="1" t="s">
        <v>1051</v>
      </c>
      <c r="V703" s="1" t="s">
        <v>6700</v>
      </c>
      <c r="Y703" s="1" t="s">
        <v>1876</v>
      </c>
      <c r="Z703" s="1" t="s">
        <v>7834</v>
      </c>
      <c r="AC703" s="1">
        <v>9</v>
      </c>
      <c r="AD703" s="1" t="s">
        <v>253</v>
      </c>
      <c r="AE703" s="1" t="s">
        <v>8793</v>
      </c>
      <c r="AF703" s="1" t="s">
        <v>156</v>
      </c>
      <c r="AG703" s="1" t="s">
        <v>8798</v>
      </c>
      <c r="AT703" s="1" t="s">
        <v>180</v>
      </c>
      <c r="AU703" s="1" t="s">
        <v>11467</v>
      </c>
      <c r="AV703" s="1" t="s">
        <v>1341</v>
      </c>
      <c r="AW703" s="1" t="s">
        <v>12168</v>
      </c>
      <c r="BB703" s="1" t="s">
        <v>171</v>
      </c>
      <c r="BC703" s="1" t="s">
        <v>6676</v>
      </c>
      <c r="BD703" s="1" t="s">
        <v>1342</v>
      </c>
      <c r="BE703" s="1" t="s">
        <v>8499</v>
      </c>
    </row>
    <row r="704" spans="1:73" ht="13.5" customHeight="1">
      <c r="A704" s="2" t="str">
        <f t="shared" si="20"/>
        <v>1687_각북면_336</v>
      </c>
      <c r="B704" s="1">
        <v>1687</v>
      </c>
      <c r="C704" s="1" t="s">
        <v>11423</v>
      </c>
      <c r="D704" s="1" t="s">
        <v>11426</v>
      </c>
      <c r="E704" s="1">
        <v>703</v>
      </c>
      <c r="F704" s="1">
        <v>4</v>
      </c>
      <c r="G704" s="1" t="s">
        <v>11430</v>
      </c>
      <c r="H704" s="1" t="s">
        <v>11442</v>
      </c>
      <c r="I704" s="1">
        <v>6</v>
      </c>
      <c r="L704" s="1">
        <v>2</v>
      </c>
      <c r="M704" s="1" t="s">
        <v>12912</v>
      </c>
      <c r="N704" s="1" t="s">
        <v>12913</v>
      </c>
      <c r="T704" s="1" t="s">
        <v>11563</v>
      </c>
      <c r="U704" s="1" t="s">
        <v>1655</v>
      </c>
      <c r="V704" s="1" t="s">
        <v>6769</v>
      </c>
      <c r="Y704" s="1" t="s">
        <v>1877</v>
      </c>
      <c r="Z704" s="1" t="s">
        <v>7451</v>
      </c>
      <c r="AG704" s="1" t="s">
        <v>12726</v>
      </c>
      <c r="AI704" s="1" t="s">
        <v>11924</v>
      </c>
    </row>
    <row r="705" spans="1:72" ht="13.5" customHeight="1">
      <c r="A705" s="2" t="str">
        <f t="shared" si="20"/>
        <v>1687_각북면_336</v>
      </c>
      <c r="B705" s="1">
        <v>1687</v>
      </c>
      <c r="C705" s="1" t="s">
        <v>11423</v>
      </c>
      <c r="D705" s="1" t="s">
        <v>11426</v>
      </c>
      <c r="E705" s="1">
        <v>704</v>
      </c>
      <c r="F705" s="1">
        <v>4</v>
      </c>
      <c r="G705" s="1" t="s">
        <v>11430</v>
      </c>
      <c r="H705" s="1" t="s">
        <v>11442</v>
      </c>
      <c r="I705" s="1">
        <v>6</v>
      </c>
      <c r="L705" s="1">
        <v>2</v>
      </c>
      <c r="M705" s="1" t="s">
        <v>12912</v>
      </c>
      <c r="N705" s="1" t="s">
        <v>12913</v>
      </c>
      <c r="T705" s="1" t="s">
        <v>11563</v>
      </c>
      <c r="U705" s="1" t="s">
        <v>275</v>
      </c>
      <c r="V705" s="1" t="s">
        <v>6693</v>
      </c>
      <c r="Y705" s="1" t="s">
        <v>1878</v>
      </c>
      <c r="Z705" s="1" t="s">
        <v>7419</v>
      </c>
      <c r="AF705" s="1" t="s">
        <v>11916</v>
      </c>
      <c r="AG705" s="1" t="s">
        <v>11917</v>
      </c>
      <c r="AH705" s="1" t="s">
        <v>11915</v>
      </c>
      <c r="AI705" s="1" t="s">
        <v>11924</v>
      </c>
    </row>
    <row r="706" spans="1:72" ht="13.5" customHeight="1">
      <c r="A706" s="2" t="str">
        <f t="shared" si="20"/>
        <v>1687_각북면_336</v>
      </c>
      <c r="B706" s="1">
        <v>1687</v>
      </c>
      <c r="C706" s="1" t="s">
        <v>11423</v>
      </c>
      <c r="D706" s="1" t="s">
        <v>11426</v>
      </c>
      <c r="E706" s="1">
        <v>705</v>
      </c>
      <c r="F706" s="1">
        <v>4</v>
      </c>
      <c r="G706" s="1" t="s">
        <v>11430</v>
      </c>
      <c r="H706" s="1" t="s">
        <v>11442</v>
      </c>
      <c r="I706" s="1">
        <v>6</v>
      </c>
      <c r="L706" s="1">
        <v>2</v>
      </c>
      <c r="M706" s="1" t="s">
        <v>12912</v>
      </c>
      <c r="N706" s="1" t="s">
        <v>12913</v>
      </c>
      <c r="T706" s="1" t="s">
        <v>11563</v>
      </c>
      <c r="U706" s="1" t="s">
        <v>278</v>
      </c>
      <c r="V706" s="1" t="s">
        <v>6692</v>
      </c>
      <c r="Y706" s="1" t="s">
        <v>1879</v>
      </c>
      <c r="Z706" s="1" t="s">
        <v>8200</v>
      </c>
      <c r="AG706" s="1" t="s">
        <v>12726</v>
      </c>
      <c r="AI706" s="1" t="s">
        <v>11920</v>
      </c>
      <c r="BB706" s="1" t="s">
        <v>278</v>
      </c>
      <c r="BC706" s="1" t="s">
        <v>6692</v>
      </c>
      <c r="BD706" s="1" t="s">
        <v>1880</v>
      </c>
      <c r="BE706" s="1" t="s">
        <v>9850</v>
      </c>
      <c r="BF706" s="1" t="s">
        <v>12268</v>
      </c>
    </row>
    <row r="707" spans="1:72" ht="13.5" customHeight="1">
      <c r="A707" s="2" t="str">
        <f t="shared" si="20"/>
        <v>1687_각북면_336</v>
      </c>
      <c r="B707" s="1">
        <v>1687</v>
      </c>
      <c r="C707" s="1" t="s">
        <v>11423</v>
      </c>
      <c r="D707" s="1" t="s">
        <v>11426</v>
      </c>
      <c r="E707" s="1">
        <v>706</v>
      </c>
      <c r="F707" s="1">
        <v>4</v>
      </c>
      <c r="G707" s="1" t="s">
        <v>11430</v>
      </c>
      <c r="H707" s="1" t="s">
        <v>11442</v>
      </c>
      <c r="I707" s="1">
        <v>6</v>
      </c>
      <c r="L707" s="1">
        <v>2</v>
      </c>
      <c r="M707" s="1" t="s">
        <v>12912</v>
      </c>
      <c r="N707" s="1" t="s">
        <v>12913</v>
      </c>
      <c r="T707" s="1" t="s">
        <v>11563</v>
      </c>
      <c r="U707" s="1" t="s">
        <v>278</v>
      </c>
      <c r="V707" s="1" t="s">
        <v>6692</v>
      </c>
      <c r="Y707" s="1" t="s">
        <v>1881</v>
      </c>
      <c r="Z707" s="1" t="s">
        <v>7269</v>
      </c>
      <c r="AG707" s="1" t="s">
        <v>12726</v>
      </c>
      <c r="AI707" s="1" t="s">
        <v>11920</v>
      </c>
      <c r="BB707" s="1" t="s">
        <v>360</v>
      </c>
      <c r="BC707" s="1" t="s">
        <v>8581</v>
      </c>
      <c r="BE707" s="1" t="s">
        <v>9850</v>
      </c>
      <c r="BF707" s="1" t="s">
        <v>12267</v>
      </c>
    </row>
    <row r="708" spans="1:72" ht="13.5" customHeight="1">
      <c r="A708" s="2" t="str">
        <f t="shared" si="20"/>
        <v>1687_각북면_336</v>
      </c>
      <c r="B708" s="1">
        <v>1687</v>
      </c>
      <c r="C708" s="1" t="s">
        <v>11423</v>
      </c>
      <c r="D708" s="1" t="s">
        <v>11426</v>
      </c>
      <c r="E708" s="1">
        <v>707</v>
      </c>
      <c r="F708" s="1">
        <v>4</v>
      </c>
      <c r="G708" s="1" t="s">
        <v>11430</v>
      </c>
      <c r="H708" s="1" t="s">
        <v>11442</v>
      </c>
      <c r="I708" s="1">
        <v>6</v>
      </c>
      <c r="L708" s="1">
        <v>2</v>
      </c>
      <c r="M708" s="1" t="s">
        <v>12912</v>
      </c>
      <c r="N708" s="1" t="s">
        <v>12913</v>
      </c>
      <c r="T708" s="1" t="s">
        <v>11563</v>
      </c>
      <c r="U708" s="1" t="s">
        <v>278</v>
      </c>
      <c r="V708" s="1" t="s">
        <v>6692</v>
      </c>
      <c r="Y708" s="1" t="s">
        <v>1882</v>
      </c>
      <c r="Z708" s="1" t="s">
        <v>8312</v>
      </c>
      <c r="AG708" s="1" t="s">
        <v>12726</v>
      </c>
      <c r="AI708" s="1" t="s">
        <v>11920</v>
      </c>
      <c r="BC708" s="1" t="s">
        <v>8581</v>
      </c>
      <c r="BE708" s="1" t="s">
        <v>9850</v>
      </c>
      <c r="BF708" s="1" t="s">
        <v>12269</v>
      </c>
    </row>
    <row r="709" spans="1:72" ht="13.5" customHeight="1">
      <c r="A709" s="2" t="str">
        <f t="shared" si="20"/>
        <v>1687_각북면_336</v>
      </c>
      <c r="B709" s="1">
        <v>1687</v>
      </c>
      <c r="C709" s="1" t="s">
        <v>11423</v>
      </c>
      <c r="D709" s="1" t="s">
        <v>11426</v>
      </c>
      <c r="E709" s="1">
        <v>708</v>
      </c>
      <c r="F709" s="1">
        <v>4</v>
      </c>
      <c r="G709" s="1" t="s">
        <v>11430</v>
      </c>
      <c r="H709" s="1" t="s">
        <v>11442</v>
      </c>
      <c r="I709" s="1">
        <v>6</v>
      </c>
      <c r="L709" s="1">
        <v>2</v>
      </c>
      <c r="M709" s="1" t="s">
        <v>12912</v>
      </c>
      <c r="N709" s="1" t="s">
        <v>12913</v>
      </c>
      <c r="T709" s="1" t="s">
        <v>11563</v>
      </c>
      <c r="U709" s="1" t="s">
        <v>278</v>
      </c>
      <c r="V709" s="1" t="s">
        <v>6692</v>
      </c>
      <c r="Y709" s="1" t="s">
        <v>1883</v>
      </c>
      <c r="Z709" s="1" t="s">
        <v>8514</v>
      </c>
      <c r="AG709" s="1" t="s">
        <v>12726</v>
      </c>
      <c r="AI709" s="1" t="s">
        <v>11920</v>
      </c>
      <c r="BC709" s="1" t="s">
        <v>8581</v>
      </c>
      <c r="BE709" s="1" t="s">
        <v>9850</v>
      </c>
      <c r="BF709" s="1" t="s">
        <v>12265</v>
      </c>
    </row>
    <row r="710" spans="1:72" ht="13.5" customHeight="1">
      <c r="A710" s="2" t="str">
        <f t="shared" si="20"/>
        <v>1687_각북면_336</v>
      </c>
      <c r="B710" s="1">
        <v>1687</v>
      </c>
      <c r="C710" s="1" t="s">
        <v>11423</v>
      </c>
      <c r="D710" s="1" t="s">
        <v>11426</v>
      </c>
      <c r="E710" s="1">
        <v>709</v>
      </c>
      <c r="F710" s="1">
        <v>4</v>
      </c>
      <c r="G710" s="1" t="s">
        <v>11430</v>
      </c>
      <c r="H710" s="1" t="s">
        <v>11442</v>
      </c>
      <c r="I710" s="1">
        <v>6</v>
      </c>
      <c r="L710" s="1">
        <v>2</v>
      </c>
      <c r="M710" s="1" t="s">
        <v>12912</v>
      </c>
      <c r="N710" s="1" t="s">
        <v>12913</v>
      </c>
      <c r="T710" s="1" t="s">
        <v>11563</v>
      </c>
      <c r="U710" s="1" t="s">
        <v>278</v>
      </c>
      <c r="V710" s="1" t="s">
        <v>6692</v>
      </c>
      <c r="Y710" s="1" t="s">
        <v>1884</v>
      </c>
      <c r="Z710" s="1" t="s">
        <v>8513</v>
      </c>
      <c r="AG710" s="1" t="s">
        <v>12726</v>
      </c>
      <c r="AI710" s="1" t="s">
        <v>11920</v>
      </c>
      <c r="BC710" s="1" t="s">
        <v>8581</v>
      </c>
      <c r="BE710" s="1" t="s">
        <v>9850</v>
      </c>
      <c r="BF710" s="1" t="s">
        <v>12266</v>
      </c>
    </row>
    <row r="711" spans="1:72" ht="13.5" customHeight="1">
      <c r="A711" s="2" t="str">
        <f t="shared" si="20"/>
        <v>1687_각북면_336</v>
      </c>
      <c r="B711" s="1">
        <v>1687</v>
      </c>
      <c r="C711" s="1" t="s">
        <v>11423</v>
      </c>
      <c r="D711" s="1" t="s">
        <v>11426</v>
      </c>
      <c r="E711" s="1">
        <v>710</v>
      </c>
      <c r="F711" s="1">
        <v>4</v>
      </c>
      <c r="G711" s="1" t="s">
        <v>11430</v>
      </c>
      <c r="H711" s="1" t="s">
        <v>11442</v>
      </c>
      <c r="I711" s="1">
        <v>6</v>
      </c>
      <c r="L711" s="1">
        <v>2</v>
      </c>
      <c r="M711" s="1" t="s">
        <v>12912</v>
      </c>
      <c r="N711" s="1" t="s">
        <v>12913</v>
      </c>
      <c r="T711" s="1" t="s">
        <v>11563</v>
      </c>
      <c r="U711" s="1" t="s">
        <v>275</v>
      </c>
      <c r="V711" s="1" t="s">
        <v>6693</v>
      </c>
      <c r="Y711" s="1" t="s">
        <v>792</v>
      </c>
      <c r="Z711" s="1" t="s">
        <v>8512</v>
      </c>
      <c r="AF711" s="1" t="s">
        <v>11922</v>
      </c>
      <c r="AG711" s="1" t="s">
        <v>11923</v>
      </c>
      <c r="AH711" s="1" t="s">
        <v>11921</v>
      </c>
      <c r="AI711" s="1" t="s">
        <v>11920</v>
      </c>
      <c r="BC711" s="1" t="s">
        <v>8581</v>
      </c>
      <c r="BE711" s="1" t="s">
        <v>9850</v>
      </c>
      <c r="BF711" s="1" t="s">
        <v>12264</v>
      </c>
    </row>
    <row r="712" spans="1:72" ht="13.5" customHeight="1">
      <c r="A712" s="2" t="str">
        <f t="shared" si="20"/>
        <v>1687_각북면_336</v>
      </c>
      <c r="B712" s="1">
        <v>1687</v>
      </c>
      <c r="C712" s="1" t="s">
        <v>11423</v>
      </c>
      <c r="D712" s="1" t="s">
        <v>11426</v>
      </c>
      <c r="E712" s="1">
        <v>711</v>
      </c>
      <c r="F712" s="1">
        <v>4</v>
      </c>
      <c r="G712" s="1" t="s">
        <v>11430</v>
      </c>
      <c r="H712" s="1" t="s">
        <v>11442</v>
      </c>
      <c r="I712" s="1">
        <v>6</v>
      </c>
      <c r="L712" s="1">
        <v>3</v>
      </c>
      <c r="M712" s="1" t="s">
        <v>12914</v>
      </c>
      <c r="N712" s="1" t="s">
        <v>12915</v>
      </c>
      <c r="T712" s="1" t="s">
        <v>11527</v>
      </c>
      <c r="U712" s="1" t="s">
        <v>1885</v>
      </c>
      <c r="V712" s="1" t="s">
        <v>6913</v>
      </c>
      <c r="W712" s="1" t="s">
        <v>167</v>
      </c>
      <c r="X712" s="1" t="s">
        <v>8644</v>
      </c>
      <c r="Y712" s="1" t="s">
        <v>1886</v>
      </c>
      <c r="Z712" s="1" t="s">
        <v>8511</v>
      </c>
      <c r="AC712" s="1">
        <v>38</v>
      </c>
      <c r="AD712" s="1" t="s">
        <v>294</v>
      </c>
      <c r="AE712" s="1" t="s">
        <v>8781</v>
      </c>
      <c r="AJ712" s="1" t="s">
        <v>17</v>
      </c>
      <c r="AK712" s="1" t="s">
        <v>8918</v>
      </c>
      <c r="AL712" s="1" t="s">
        <v>1155</v>
      </c>
      <c r="AM712" s="1" t="s">
        <v>8968</v>
      </c>
      <c r="AT712" s="1" t="s">
        <v>1718</v>
      </c>
      <c r="AU712" s="1" t="s">
        <v>6709</v>
      </c>
      <c r="AV712" s="1" t="s">
        <v>1887</v>
      </c>
      <c r="AW712" s="1" t="s">
        <v>8510</v>
      </c>
      <c r="BG712" s="1" t="s">
        <v>47</v>
      </c>
      <c r="BH712" s="1" t="s">
        <v>9039</v>
      </c>
      <c r="BI712" s="1" t="s">
        <v>1790</v>
      </c>
      <c r="BJ712" s="1" t="s">
        <v>7296</v>
      </c>
      <c r="BK712" s="1" t="s">
        <v>47</v>
      </c>
      <c r="BL712" s="1" t="s">
        <v>9039</v>
      </c>
      <c r="BM712" s="1" t="s">
        <v>1721</v>
      </c>
      <c r="BN712" s="1" t="s">
        <v>7094</v>
      </c>
      <c r="BO712" s="1" t="s">
        <v>144</v>
      </c>
      <c r="BP712" s="1" t="s">
        <v>6759</v>
      </c>
      <c r="BQ712" s="1" t="s">
        <v>1888</v>
      </c>
      <c r="BR712" s="1" t="s">
        <v>12465</v>
      </c>
      <c r="BS712" s="1" t="s">
        <v>41</v>
      </c>
      <c r="BT712" s="1" t="s">
        <v>11911</v>
      </c>
    </row>
    <row r="713" spans="1:72" ht="13.5" customHeight="1">
      <c r="A713" s="2" t="str">
        <f t="shared" si="20"/>
        <v>1687_각북면_336</v>
      </c>
      <c r="B713" s="1">
        <v>1687</v>
      </c>
      <c r="C713" s="1" t="s">
        <v>11423</v>
      </c>
      <c r="D713" s="1" t="s">
        <v>11426</v>
      </c>
      <c r="E713" s="1">
        <v>712</v>
      </c>
      <c r="F713" s="1">
        <v>4</v>
      </c>
      <c r="G713" s="1" t="s">
        <v>11430</v>
      </c>
      <c r="H713" s="1" t="s">
        <v>11442</v>
      </c>
      <c r="I713" s="1">
        <v>6</v>
      </c>
      <c r="L713" s="1">
        <v>3</v>
      </c>
      <c r="M713" s="1" t="s">
        <v>12914</v>
      </c>
      <c r="N713" s="1" t="s">
        <v>12915</v>
      </c>
      <c r="S713" s="1" t="s">
        <v>49</v>
      </c>
      <c r="T713" s="1" t="s">
        <v>4842</v>
      </c>
      <c r="W713" s="1" t="s">
        <v>107</v>
      </c>
      <c r="X713" s="1" t="s">
        <v>6975</v>
      </c>
      <c r="Y713" s="1" t="s">
        <v>273</v>
      </c>
      <c r="Z713" s="1" t="s">
        <v>7193</v>
      </c>
      <c r="AC713" s="1">
        <v>39</v>
      </c>
      <c r="AD713" s="1" t="s">
        <v>387</v>
      </c>
      <c r="AE713" s="1" t="s">
        <v>8746</v>
      </c>
      <c r="AJ713" s="1" t="s">
        <v>17</v>
      </c>
      <c r="AK713" s="1" t="s">
        <v>8918</v>
      </c>
      <c r="AL713" s="1" t="s">
        <v>239</v>
      </c>
      <c r="AM713" s="1" t="s">
        <v>8877</v>
      </c>
      <c r="AT713" s="1" t="s">
        <v>759</v>
      </c>
      <c r="AU713" s="1" t="s">
        <v>9026</v>
      </c>
      <c r="AV713" s="1" t="s">
        <v>1372</v>
      </c>
      <c r="AW713" s="1" t="s">
        <v>8588</v>
      </c>
      <c r="BG713" s="1" t="s">
        <v>144</v>
      </c>
      <c r="BH713" s="1" t="s">
        <v>6759</v>
      </c>
      <c r="BI713" s="1" t="s">
        <v>1363</v>
      </c>
      <c r="BJ713" s="1" t="s">
        <v>7784</v>
      </c>
      <c r="BK713" s="1" t="s">
        <v>1889</v>
      </c>
      <c r="BL713" s="1" t="s">
        <v>10450</v>
      </c>
      <c r="BM713" s="1" t="s">
        <v>1182</v>
      </c>
      <c r="BN713" s="1" t="s">
        <v>9759</v>
      </c>
      <c r="BO713" s="1" t="s">
        <v>144</v>
      </c>
      <c r="BP713" s="1" t="s">
        <v>6759</v>
      </c>
      <c r="BQ713" s="1" t="s">
        <v>1890</v>
      </c>
      <c r="BR713" s="1" t="s">
        <v>10940</v>
      </c>
      <c r="BS713" s="1" t="s">
        <v>646</v>
      </c>
      <c r="BT713" s="1" t="s">
        <v>8944</v>
      </c>
    </row>
    <row r="714" spans="1:72" ht="13.5" customHeight="1">
      <c r="A714" s="2" t="str">
        <f t="shared" si="20"/>
        <v>1687_각북면_336</v>
      </c>
      <c r="B714" s="1">
        <v>1687</v>
      </c>
      <c r="C714" s="1" t="s">
        <v>11423</v>
      </c>
      <c r="D714" s="1" t="s">
        <v>11426</v>
      </c>
      <c r="E714" s="1">
        <v>713</v>
      </c>
      <c r="F714" s="1">
        <v>4</v>
      </c>
      <c r="G714" s="1" t="s">
        <v>11430</v>
      </c>
      <c r="H714" s="1" t="s">
        <v>11442</v>
      </c>
      <c r="I714" s="1">
        <v>6</v>
      </c>
      <c r="L714" s="1">
        <v>3</v>
      </c>
      <c r="M714" s="1" t="s">
        <v>12914</v>
      </c>
      <c r="N714" s="1" t="s">
        <v>12915</v>
      </c>
      <c r="S714" s="1" t="s">
        <v>200</v>
      </c>
      <c r="T714" s="1" t="s">
        <v>11584</v>
      </c>
      <c r="U714" s="1" t="s">
        <v>1718</v>
      </c>
      <c r="V714" s="1" t="s">
        <v>6709</v>
      </c>
      <c r="Y714" s="1" t="s">
        <v>1887</v>
      </c>
      <c r="Z714" s="1" t="s">
        <v>8510</v>
      </c>
      <c r="AC714" s="1">
        <v>72</v>
      </c>
      <c r="AD714" s="1" t="s">
        <v>135</v>
      </c>
      <c r="AE714" s="1" t="s">
        <v>8742</v>
      </c>
    </row>
    <row r="715" spans="1:72" ht="13.5" customHeight="1">
      <c r="A715" s="2" t="str">
        <f t="shared" si="20"/>
        <v>1687_각북면_336</v>
      </c>
      <c r="B715" s="1">
        <v>1687</v>
      </c>
      <c r="C715" s="1" t="s">
        <v>11423</v>
      </c>
      <c r="D715" s="1" t="s">
        <v>11426</v>
      </c>
      <c r="E715" s="1">
        <v>714</v>
      </c>
      <c r="F715" s="1">
        <v>4</v>
      </c>
      <c r="G715" s="1" t="s">
        <v>11430</v>
      </c>
      <c r="H715" s="1" t="s">
        <v>11442</v>
      </c>
      <c r="I715" s="1">
        <v>6</v>
      </c>
      <c r="L715" s="1">
        <v>3</v>
      </c>
      <c r="M715" s="1" t="s">
        <v>12914</v>
      </c>
      <c r="N715" s="1" t="s">
        <v>12915</v>
      </c>
      <c r="S715" s="1" t="s">
        <v>60</v>
      </c>
      <c r="T715" s="1" t="s">
        <v>6604</v>
      </c>
      <c r="W715" s="1" t="s">
        <v>38</v>
      </c>
      <c r="X715" s="1" t="s">
        <v>11733</v>
      </c>
      <c r="Y715" s="1" t="s">
        <v>273</v>
      </c>
      <c r="Z715" s="1" t="s">
        <v>7193</v>
      </c>
      <c r="AC715" s="1">
        <v>57</v>
      </c>
      <c r="AD715" s="1" t="s">
        <v>135</v>
      </c>
      <c r="AE715" s="1" t="s">
        <v>8742</v>
      </c>
    </row>
    <row r="716" spans="1:72" ht="13.5" customHeight="1">
      <c r="A716" s="2" t="str">
        <f t="shared" si="20"/>
        <v>1687_각북면_336</v>
      </c>
      <c r="B716" s="1">
        <v>1687</v>
      </c>
      <c r="C716" s="1" t="s">
        <v>11423</v>
      </c>
      <c r="D716" s="1" t="s">
        <v>11426</v>
      </c>
      <c r="E716" s="1">
        <v>715</v>
      </c>
      <c r="F716" s="1">
        <v>4</v>
      </c>
      <c r="G716" s="1" t="s">
        <v>11430</v>
      </c>
      <c r="H716" s="1" t="s">
        <v>11442</v>
      </c>
      <c r="I716" s="1">
        <v>6</v>
      </c>
      <c r="L716" s="1">
        <v>3</v>
      </c>
      <c r="M716" s="1" t="s">
        <v>12914</v>
      </c>
      <c r="N716" s="1" t="s">
        <v>12915</v>
      </c>
      <c r="T716" s="1" t="s">
        <v>11563</v>
      </c>
      <c r="U716" s="1" t="s">
        <v>278</v>
      </c>
      <c r="V716" s="1" t="s">
        <v>6692</v>
      </c>
      <c r="Y716" s="1" t="s">
        <v>1877</v>
      </c>
      <c r="Z716" s="1" t="s">
        <v>7451</v>
      </c>
      <c r="AC716" s="1">
        <v>43</v>
      </c>
      <c r="AD716" s="1" t="s">
        <v>335</v>
      </c>
      <c r="AE716" s="1" t="s">
        <v>8779</v>
      </c>
      <c r="AT716" s="1" t="s">
        <v>121</v>
      </c>
      <c r="AU716" s="1" t="s">
        <v>6667</v>
      </c>
      <c r="AV716" s="1" t="s">
        <v>1891</v>
      </c>
      <c r="AW716" s="1" t="s">
        <v>9423</v>
      </c>
    </row>
    <row r="717" spans="1:72" ht="13.5" customHeight="1">
      <c r="A717" s="2" t="str">
        <f t="shared" si="20"/>
        <v>1687_각북면_336</v>
      </c>
      <c r="B717" s="1">
        <v>1687</v>
      </c>
      <c r="C717" s="1" t="s">
        <v>11423</v>
      </c>
      <c r="D717" s="1" t="s">
        <v>11426</v>
      </c>
      <c r="E717" s="1">
        <v>716</v>
      </c>
      <c r="F717" s="1">
        <v>4</v>
      </c>
      <c r="G717" s="1" t="s">
        <v>11430</v>
      </c>
      <c r="H717" s="1" t="s">
        <v>11442</v>
      </c>
      <c r="I717" s="1">
        <v>6</v>
      </c>
      <c r="L717" s="1">
        <v>3</v>
      </c>
      <c r="M717" s="1" t="s">
        <v>12914</v>
      </c>
      <c r="N717" s="1" t="s">
        <v>12915</v>
      </c>
      <c r="T717" s="1" t="s">
        <v>11563</v>
      </c>
      <c r="U717" s="1" t="s">
        <v>275</v>
      </c>
      <c r="V717" s="1" t="s">
        <v>6693</v>
      </c>
      <c r="Y717" s="1" t="s">
        <v>1878</v>
      </c>
      <c r="Z717" s="1" t="s">
        <v>7419</v>
      </c>
      <c r="AC717" s="1">
        <v>11</v>
      </c>
      <c r="AD717" s="1" t="s">
        <v>71</v>
      </c>
      <c r="AE717" s="1" t="s">
        <v>8756</v>
      </c>
      <c r="AF717" s="1" t="s">
        <v>156</v>
      </c>
      <c r="AG717" s="1" t="s">
        <v>8798</v>
      </c>
      <c r="AV717" s="1" t="s">
        <v>164</v>
      </c>
      <c r="AW717" s="1" t="s">
        <v>10510</v>
      </c>
      <c r="BB717" s="1" t="s">
        <v>171</v>
      </c>
      <c r="BC717" s="1" t="s">
        <v>6676</v>
      </c>
      <c r="BD717" s="1" t="s">
        <v>1877</v>
      </c>
      <c r="BE717" s="1" t="s">
        <v>7451</v>
      </c>
      <c r="BF717" s="1" t="s">
        <v>12268</v>
      </c>
    </row>
    <row r="718" spans="1:72" ht="13.5" customHeight="1">
      <c r="A718" s="2" t="str">
        <f t="shared" si="20"/>
        <v>1687_각북면_336</v>
      </c>
      <c r="B718" s="1">
        <v>1687</v>
      </c>
      <c r="C718" s="1" t="s">
        <v>11423</v>
      </c>
      <c r="D718" s="1" t="s">
        <v>11426</v>
      </c>
      <c r="E718" s="1">
        <v>717</v>
      </c>
      <c r="F718" s="1">
        <v>4</v>
      </c>
      <c r="G718" s="1" t="s">
        <v>11430</v>
      </c>
      <c r="H718" s="1" t="s">
        <v>11442</v>
      </c>
      <c r="I718" s="1">
        <v>6</v>
      </c>
      <c r="L718" s="1">
        <v>3</v>
      </c>
      <c r="M718" s="1" t="s">
        <v>12914</v>
      </c>
      <c r="N718" s="1" t="s">
        <v>12915</v>
      </c>
      <c r="T718" s="1" t="s">
        <v>11563</v>
      </c>
      <c r="U718" s="1" t="s">
        <v>278</v>
      </c>
      <c r="V718" s="1" t="s">
        <v>6692</v>
      </c>
      <c r="Y718" s="1" t="s">
        <v>1892</v>
      </c>
      <c r="Z718" s="1" t="s">
        <v>8509</v>
      </c>
      <c r="AC718" s="1">
        <v>16</v>
      </c>
      <c r="AD718" s="1" t="s">
        <v>69</v>
      </c>
      <c r="AE718" s="1" t="s">
        <v>8755</v>
      </c>
      <c r="AF718" s="1" t="s">
        <v>156</v>
      </c>
      <c r="AG718" s="1" t="s">
        <v>8798</v>
      </c>
      <c r="AT718" s="1" t="s">
        <v>121</v>
      </c>
      <c r="AU718" s="1" t="s">
        <v>6667</v>
      </c>
      <c r="AV718" s="1" t="s">
        <v>1893</v>
      </c>
      <c r="AW718" s="1" t="s">
        <v>8485</v>
      </c>
      <c r="BB718" s="1" t="s">
        <v>171</v>
      </c>
      <c r="BC718" s="1" t="s">
        <v>6676</v>
      </c>
      <c r="BD718" s="1" t="s">
        <v>1894</v>
      </c>
      <c r="BE718" s="1" t="s">
        <v>8484</v>
      </c>
    </row>
    <row r="719" spans="1:72" ht="13.5" customHeight="1">
      <c r="A719" s="2" t="str">
        <f t="shared" si="20"/>
        <v>1687_각북면_336</v>
      </c>
      <c r="B719" s="1">
        <v>1687</v>
      </c>
      <c r="C719" s="1" t="s">
        <v>11423</v>
      </c>
      <c r="D719" s="1" t="s">
        <v>11426</v>
      </c>
      <c r="E719" s="1">
        <v>718</v>
      </c>
      <c r="F719" s="1">
        <v>4</v>
      </c>
      <c r="G719" s="1" t="s">
        <v>11430</v>
      </c>
      <c r="H719" s="1" t="s">
        <v>11442</v>
      </c>
      <c r="I719" s="1">
        <v>6</v>
      </c>
      <c r="L719" s="1">
        <v>3</v>
      </c>
      <c r="M719" s="1" t="s">
        <v>12914</v>
      </c>
      <c r="N719" s="1" t="s">
        <v>12915</v>
      </c>
      <c r="S719" s="1" t="s">
        <v>151</v>
      </c>
      <c r="T719" s="1" t="s">
        <v>6601</v>
      </c>
      <c r="U719" s="1" t="s">
        <v>591</v>
      </c>
      <c r="V719" s="1" t="s">
        <v>6858</v>
      </c>
      <c r="Y719" s="1" t="s">
        <v>153</v>
      </c>
      <c r="Z719" s="1" t="s">
        <v>7044</v>
      </c>
      <c r="AC719" s="1">
        <v>38</v>
      </c>
      <c r="AD719" s="1" t="s">
        <v>294</v>
      </c>
      <c r="AE719" s="1" t="s">
        <v>8781</v>
      </c>
      <c r="AV719" s="1" t="s">
        <v>164</v>
      </c>
      <c r="AW719" s="1" t="s">
        <v>10510</v>
      </c>
      <c r="BD719" s="1" t="s">
        <v>164</v>
      </c>
      <c r="BE719" s="1" t="s">
        <v>10510</v>
      </c>
    </row>
    <row r="720" spans="1:72" ht="13.5" customHeight="1">
      <c r="A720" s="2" t="str">
        <f t="shared" si="20"/>
        <v>1687_각북면_336</v>
      </c>
      <c r="B720" s="1">
        <v>1687</v>
      </c>
      <c r="C720" s="1" t="s">
        <v>11423</v>
      </c>
      <c r="D720" s="1" t="s">
        <v>11426</v>
      </c>
      <c r="E720" s="1">
        <v>719</v>
      </c>
      <c r="F720" s="1">
        <v>4</v>
      </c>
      <c r="G720" s="1" t="s">
        <v>11430</v>
      </c>
      <c r="H720" s="1" t="s">
        <v>11442</v>
      </c>
      <c r="I720" s="1">
        <v>6</v>
      </c>
      <c r="L720" s="1">
        <v>3</v>
      </c>
      <c r="M720" s="1" t="s">
        <v>12914</v>
      </c>
      <c r="N720" s="1" t="s">
        <v>12915</v>
      </c>
      <c r="T720" s="1" t="s">
        <v>11563</v>
      </c>
      <c r="U720" s="1" t="s">
        <v>278</v>
      </c>
      <c r="V720" s="1" t="s">
        <v>6692</v>
      </c>
      <c r="Y720" s="1" t="s">
        <v>292</v>
      </c>
      <c r="Z720" s="1" t="s">
        <v>7162</v>
      </c>
      <c r="AC720" s="1">
        <v>36</v>
      </c>
      <c r="AD720" s="1" t="s">
        <v>52</v>
      </c>
      <c r="AE720" s="1" t="s">
        <v>8766</v>
      </c>
      <c r="AF720" s="1" t="s">
        <v>156</v>
      </c>
      <c r="AG720" s="1" t="s">
        <v>8798</v>
      </c>
      <c r="AV720" s="1" t="s">
        <v>1276</v>
      </c>
      <c r="AW720" s="1" t="s">
        <v>8601</v>
      </c>
      <c r="BB720" s="1" t="s">
        <v>171</v>
      </c>
      <c r="BC720" s="1" t="s">
        <v>6676</v>
      </c>
      <c r="BD720" s="1" t="s">
        <v>1895</v>
      </c>
      <c r="BE720" s="1" t="s">
        <v>7410</v>
      </c>
    </row>
    <row r="721" spans="1:73" ht="13.5" customHeight="1">
      <c r="A721" s="2" t="str">
        <f t="shared" si="20"/>
        <v>1687_각북면_336</v>
      </c>
      <c r="B721" s="1">
        <v>1687</v>
      </c>
      <c r="C721" s="1" t="s">
        <v>11423</v>
      </c>
      <c r="D721" s="1" t="s">
        <v>11426</v>
      </c>
      <c r="E721" s="1">
        <v>720</v>
      </c>
      <c r="F721" s="1">
        <v>4</v>
      </c>
      <c r="G721" s="1" t="s">
        <v>11430</v>
      </c>
      <c r="H721" s="1" t="s">
        <v>11442</v>
      </c>
      <c r="I721" s="1">
        <v>6</v>
      </c>
      <c r="L721" s="1">
        <v>3</v>
      </c>
      <c r="M721" s="1" t="s">
        <v>12914</v>
      </c>
      <c r="N721" s="1" t="s">
        <v>12915</v>
      </c>
      <c r="S721" s="1" t="s">
        <v>1896</v>
      </c>
      <c r="T721" s="1" t="s">
        <v>6634</v>
      </c>
      <c r="U721" s="1" t="s">
        <v>121</v>
      </c>
      <c r="V721" s="1" t="s">
        <v>6667</v>
      </c>
      <c r="Y721" s="1" t="s">
        <v>1897</v>
      </c>
      <c r="Z721" s="1" t="s">
        <v>7075</v>
      </c>
      <c r="AF721" s="1" t="s">
        <v>65</v>
      </c>
      <c r="AG721" s="1" t="s">
        <v>8805</v>
      </c>
      <c r="AH721" s="1" t="s">
        <v>1898</v>
      </c>
      <c r="AI721" s="1" t="s">
        <v>11910</v>
      </c>
    </row>
    <row r="722" spans="1:73" ht="13.5" customHeight="1">
      <c r="A722" s="2" t="str">
        <f t="shared" si="20"/>
        <v>1687_각북면_336</v>
      </c>
      <c r="B722" s="1">
        <v>1687</v>
      </c>
      <c r="C722" s="1" t="s">
        <v>11423</v>
      </c>
      <c r="D722" s="1" t="s">
        <v>11426</v>
      </c>
      <c r="E722" s="1">
        <v>721</v>
      </c>
      <c r="F722" s="1">
        <v>4</v>
      </c>
      <c r="G722" s="1" t="s">
        <v>11430</v>
      </c>
      <c r="H722" s="1" t="s">
        <v>11442</v>
      </c>
      <c r="I722" s="1">
        <v>6</v>
      </c>
      <c r="L722" s="1">
        <v>4</v>
      </c>
      <c r="M722" s="1" t="s">
        <v>12916</v>
      </c>
      <c r="N722" s="1" t="s">
        <v>12917</v>
      </c>
      <c r="T722" s="1" t="s">
        <v>11527</v>
      </c>
      <c r="U722" s="1" t="s">
        <v>1899</v>
      </c>
      <c r="V722" s="1" t="s">
        <v>6912</v>
      </c>
      <c r="W722" s="1" t="s">
        <v>167</v>
      </c>
      <c r="X722" s="1" t="s">
        <v>8644</v>
      </c>
      <c r="Y722" s="1" t="s">
        <v>1900</v>
      </c>
      <c r="Z722" s="1" t="s">
        <v>7740</v>
      </c>
      <c r="AC722" s="1">
        <v>33</v>
      </c>
      <c r="AD722" s="1" t="s">
        <v>353</v>
      </c>
      <c r="AE722" s="1" t="s">
        <v>8775</v>
      </c>
      <c r="AJ722" s="1" t="s">
        <v>17</v>
      </c>
      <c r="AK722" s="1" t="s">
        <v>8918</v>
      </c>
      <c r="AL722" s="1" t="s">
        <v>1155</v>
      </c>
      <c r="AM722" s="1" t="s">
        <v>8968</v>
      </c>
      <c r="AT722" s="1" t="s">
        <v>1718</v>
      </c>
      <c r="AU722" s="1" t="s">
        <v>6709</v>
      </c>
      <c r="AV722" s="1" t="s">
        <v>1719</v>
      </c>
      <c r="AW722" s="1" t="s">
        <v>8525</v>
      </c>
      <c r="BG722" s="1" t="s">
        <v>47</v>
      </c>
      <c r="BH722" s="1" t="s">
        <v>9039</v>
      </c>
      <c r="BI722" s="1" t="s">
        <v>1790</v>
      </c>
      <c r="BJ722" s="1" t="s">
        <v>7296</v>
      </c>
      <c r="BK722" s="1" t="s">
        <v>47</v>
      </c>
      <c r="BL722" s="1" t="s">
        <v>9039</v>
      </c>
      <c r="BM722" s="1" t="s">
        <v>1721</v>
      </c>
      <c r="BN722" s="1" t="s">
        <v>7094</v>
      </c>
      <c r="BO722" s="1" t="s">
        <v>144</v>
      </c>
      <c r="BP722" s="1" t="s">
        <v>6759</v>
      </c>
      <c r="BQ722" s="1" t="s">
        <v>1722</v>
      </c>
      <c r="BR722" s="1" t="s">
        <v>12482</v>
      </c>
      <c r="BS722" s="1" t="s">
        <v>158</v>
      </c>
      <c r="BT722" s="1" t="s">
        <v>8931</v>
      </c>
      <c r="BU722" s="1" t="s">
        <v>1723</v>
      </c>
    </row>
    <row r="723" spans="1:73" ht="13.5" customHeight="1">
      <c r="A723" s="2" t="str">
        <f t="shared" si="20"/>
        <v>1687_각북면_336</v>
      </c>
      <c r="B723" s="1">
        <v>1687</v>
      </c>
      <c r="C723" s="1" t="s">
        <v>11423</v>
      </c>
      <c r="D723" s="1" t="s">
        <v>11426</v>
      </c>
      <c r="E723" s="1">
        <v>722</v>
      </c>
      <c r="F723" s="1">
        <v>4</v>
      </c>
      <c r="G723" s="1" t="s">
        <v>11430</v>
      </c>
      <c r="H723" s="1" t="s">
        <v>11442</v>
      </c>
      <c r="I723" s="1">
        <v>6</v>
      </c>
      <c r="L723" s="1">
        <v>4</v>
      </c>
      <c r="M723" s="1" t="s">
        <v>12916</v>
      </c>
      <c r="N723" s="1" t="s">
        <v>12917</v>
      </c>
      <c r="S723" s="1" t="s">
        <v>49</v>
      </c>
      <c r="T723" s="1" t="s">
        <v>4842</v>
      </c>
      <c r="W723" s="1" t="s">
        <v>420</v>
      </c>
      <c r="X723" s="1" t="s">
        <v>6979</v>
      </c>
      <c r="Y723" s="1" t="s">
        <v>273</v>
      </c>
      <c r="Z723" s="1" t="s">
        <v>7193</v>
      </c>
      <c r="AC723" s="1">
        <v>35</v>
      </c>
      <c r="AD723" s="1" t="s">
        <v>340</v>
      </c>
      <c r="AE723" s="1" t="s">
        <v>8753</v>
      </c>
      <c r="AJ723" s="1" t="s">
        <v>17</v>
      </c>
      <c r="AK723" s="1" t="s">
        <v>8918</v>
      </c>
      <c r="AL723" s="1" t="s">
        <v>1101</v>
      </c>
      <c r="AM723" s="1" t="s">
        <v>8929</v>
      </c>
      <c r="AT723" s="1" t="s">
        <v>1901</v>
      </c>
      <c r="AU723" s="1" t="s">
        <v>9264</v>
      </c>
      <c r="AV723" s="1" t="s">
        <v>1902</v>
      </c>
      <c r="AW723" s="1" t="s">
        <v>9716</v>
      </c>
      <c r="BG723" s="1" t="s">
        <v>1077</v>
      </c>
      <c r="BH723" s="1" t="s">
        <v>6708</v>
      </c>
      <c r="BI723" s="1" t="s">
        <v>1903</v>
      </c>
      <c r="BJ723" s="1" t="s">
        <v>9295</v>
      </c>
      <c r="BK723" s="1" t="s">
        <v>144</v>
      </c>
      <c r="BL723" s="1" t="s">
        <v>6759</v>
      </c>
      <c r="BM723" s="1" t="s">
        <v>1904</v>
      </c>
      <c r="BN723" s="1" t="s">
        <v>10636</v>
      </c>
      <c r="BO723" s="1" t="s">
        <v>144</v>
      </c>
      <c r="BP723" s="1" t="s">
        <v>6759</v>
      </c>
      <c r="BQ723" s="1" t="s">
        <v>1905</v>
      </c>
      <c r="BR723" s="1" t="s">
        <v>12655</v>
      </c>
      <c r="BS723" s="1" t="s">
        <v>888</v>
      </c>
      <c r="BT723" s="1" t="s">
        <v>8953</v>
      </c>
    </row>
    <row r="724" spans="1:73" ht="13.5" customHeight="1">
      <c r="A724" s="2" t="str">
        <f t="shared" si="20"/>
        <v>1687_각북면_336</v>
      </c>
      <c r="B724" s="1">
        <v>1687</v>
      </c>
      <c r="C724" s="1" t="s">
        <v>11423</v>
      </c>
      <c r="D724" s="1" t="s">
        <v>11426</v>
      </c>
      <c r="E724" s="1">
        <v>723</v>
      </c>
      <c r="F724" s="1">
        <v>4</v>
      </c>
      <c r="G724" s="1" t="s">
        <v>11430</v>
      </c>
      <c r="H724" s="1" t="s">
        <v>11442</v>
      </c>
      <c r="I724" s="1">
        <v>6</v>
      </c>
      <c r="L724" s="1">
        <v>4</v>
      </c>
      <c r="M724" s="1" t="s">
        <v>12916</v>
      </c>
      <c r="N724" s="1" t="s">
        <v>12917</v>
      </c>
      <c r="S724" s="1" t="s">
        <v>134</v>
      </c>
      <c r="T724" s="1" t="s">
        <v>6598</v>
      </c>
      <c r="Y724" s="1" t="s">
        <v>140</v>
      </c>
      <c r="Z724" s="1" t="s">
        <v>7100</v>
      </c>
      <c r="AC724" s="1">
        <v>5</v>
      </c>
      <c r="AD724" s="1" t="s">
        <v>76</v>
      </c>
      <c r="AE724" s="1" t="s">
        <v>8744</v>
      </c>
      <c r="BU724" s="1" t="s">
        <v>13579</v>
      </c>
    </row>
    <row r="725" spans="1:73" ht="13.5" customHeight="1">
      <c r="A725" s="2" t="str">
        <f t="shared" si="20"/>
        <v>1687_각북면_336</v>
      </c>
      <c r="B725" s="1">
        <v>1687</v>
      </c>
      <c r="C725" s="1" t="s">
        <v>11423</v>
      </c>
      <c r="D725" s="1" t="s">
        <v>11426</v>
      </c>
      <c r="E725" s="1">
        <v>724</v>
      </c>
      <c r="F725" s="1">
        <v>4</v>
      </c>
      <c r="G725" s="1" t="s">
        <v>11430</v>
      </c>
      <c r="H725" s="1" t="s">
        <v>11442</v>
      </c>
      <c r="I725" s="1">
        <v>6</v>
      </c>
      <c r="L725" s="1">
        <v>5</v>
      </c>
      <c r="M725" s="1" t="s">
        <v>1906</v>
      </c>
      <c r="N725" s="1" t="s">
        <v>8508</v>
      </c>
      <c r="O725" s="1" t="s">
        <v>6</v>
      </c>
      <c r="P725" s="1" t="s">
        <v>6577</v>
      </c>
      <c r="T725" s="1" t="s">
        <v>11527</v>
      </c>
      <c r="U725" s="1" t="s">
        <v>121</v>
      </c>
      <c r="V725" s="1" t="s">
        <v>6667</v>
      </c>
      <c r="Y725" s="1" t="s">
        <v>1906</v>
      </c>
      <c r="Z725" s="1" t="s">
        <v>8508</v>
      </c>
      <c r="AC725" s="1">
        <v>50</v>
      </c>
      <c r="AD725" s="1" t="s">
        <v>536</v>
      </c>
      <c r="AE725" s="1" t="s">
        <v>8446</v>
      </c>
      <c r="AJ725" s="1" t="s">
        <v>17</v>
      </c>
      <c r="AK725" s="1" t="s">
        <v>8918</v>
      </c>
      <c r="AL725" s="1" t="s">
        <v>376</v>
      </c>
      <c r="AM725" s="1" t="s">
        <v>8876</v>
      </c>
      <c r="AN725" s="1" t="s">
        <v>492</v>
      </c>
      <c r="AO725" s="1" t="s">
        <v>6594</v>
      </c>
      <c r="AP725" s="1" t="s">
        <v>1907</v>
      </c>
      <c r="AQ725" s="1" t="s">
        <v>9040</v>
      </c>
      <c r="AR725" s="1" t="s">
        <v>1908</v>
      </c>
      <c r="AS725" s="1" t="s">
        <v>9194</v>
      </c>
      <c r="AT725" s="1" t="s">
        <v>44</v>
      </c>
      <c r="AU725" s="1" t="s">
        <v>6728</v>
      </c>
      <c r="AV725" s="1" t="s">
        <v>1776</v>
      </c>
      <c r="AW725" s="1" t="s">
        <v>9711</v>
      </c>
      <c r="BB725" s="1" t="s">
        <v>171</v>
      </c>
      <c r="BC725" s="1" t="s">
        <v>6676</v>
      </c>
      <c r="BD725" s="1" t="s">
        <v>1777</v>
      </c>
      <c r="BE725" s="1" t="s">
        <v>9960</v>
      </c>
      <c r="BG725" s="1" t="s">
        <v>44</v>
      </c>
      <c r="BH725" s="1" t="s">
        <v>6728</v>
      </c>
      <c r="BI725" s="1" t="s">
        <v>11303</v>
      </c>
      <c r="BJ725" s="1" t="s">
        <v>11752</v>
      </c>
      <c r="BK725" s="1" t="s">
        <v>44</v>
      </c>
      <c r="BL725" s="1" t="s">
        <v>6728</v>
      </c>
      <c r="BM725" s="1" t="s">
        <v>1909</v>
      </c>
      <c r="BN725" s="1" t="s">
        <v>10696</v>
      </c>
      <c r="BO725" s="1" t="s">
        <v>47</v>
      </c>
      <c r="BP725" s="1" t="s">
        <v>9039</v>
      </c>
      <c r="BQ725" s="1" t="s">
        <v>1794</v>
      </c>
      <c r="BR725" s="1" t="s">
        <v>11142</v>
      </c>
      <c r="BS725" s="1" t="s">
        <v>1910</v>
      </c>
      <c r="BT725" s="1" t="s">
        <v>8959</v>
      </c>
    </row>
    <row r="726" spans="1:73" ht="13.5" customHeight="1">
      <c r="A726" s="2" t="str">
        <f t="shared" si="20"/>
        <v>1687_각북면_336</v>
      </c>
      <c r="B726" s="1">
        <v>1687</v>
      </c>
      <c r="C726" s="1" t="s">
        <v>11423</v>
      </c>
      <c r="D726" s="1" t="s">
        <v>11426</v>
      </c>
      <c r="E726" s="1">
        <v>725</v>
      </c>
      <c r="F726" s="1">
        <v>4</v>
      </c>
      <c r="G726" s="1" t="s">
        <v>11430</v>
      </c>
      <c r="H726" s="1" t="s">
        <v>11442</v>
      </c>
      <c r="I726" s="1">
        <v>6</v>
      </c>
      <c r="L726" s="1">
        <v>5</v>
      </c>
      <c r="M726" s="1" t="s">
        <v>1906</v>
      </c>
      <c r="N726" s="1" t="s">
        <v>8508</v>
      </c>
      <c r="S726" s="1" t="s">
        <v>49</v>
      </c>
      <c r="T726" s="1" t="s">
        <v>4842</v>
      </c>
      <c r="W726" s="1" t="s">
        <v>339</v>
      </c>
      <c r="X726" s="1" t="s">
        <v>6610</v>
      </c>
      <c r="Y726" s="1" t="s">
        <v>732</v>
      </c>
      <c r="Z726" s="1" t="s">
        <v>7749</v>
      </c>
      <c r="AC726" s="1">
        <v>45</v>
      </c>
      <c r="AD726" s="1" t="s">
        <v>141</v>
      </c>
      <c r="AE726" s="1" t="s">
        <v>8758</v>
      </c>
      <c r="AF726" s="1" t="s">
        <v>156</v>
      </c>
      <c r="AG726" s="1" t="s">
        <v>8798</v>
      </c>
      <c r="AJ726" s="1" t="s">
        <v>17</v>
      </c>
      <c r="AK726" s="1" t="s">
        <v>8918</v>
      </c>
      <c r="AL726" s="1" t="s">
        <v>227</v>
      </c>
      <c r="AM726" s="1" t="s">
        <v>8859</v>
      </c>
      <c r="AT726" s="1" t="s">
        <v>44</v>
      </c>
      <c r="AU726" s="1" t="s">
        <v>6728</v>
      </c>
      <c r="AV726" s="1" t="s">
        <v>404</v>
      </c>
      <c r="AW726" s="1" t="s">
        <v>9715</v>
      </c>
      <c r="BG726" s="1" t="s">
        <v>144</v>
      </c>
      <c r="BH726" s="1" t="s">
        <v>6759</v>
      </c>
      <c r="BI726" s="1" t="s">
        <v>1911</v>
      </c>
      <c r="BJ726" s="1" t="s">
        <v>7269</v>
      </c>
      <c r="BK726" s="1" t="s">
        <v>44</v>
      </c>
      <c r="BL726" s="1" t="s">
        <v>6728</v>
      </c>
      <c r="BM726" s="1" t="s">
        <v>1912</v>
      </c>
      <c r="BN726" s="1" t="s">
        <v>8332</v>
      </c>
      <c r="BO726" s="1" t="s">
        <v>44</v>
      </c>
      <c r="BP726" s="1" t="s">
        <v>6728</v>
      </c>
      <c r="BQ726" s="1" t="s">
        <v>1913</v>
      </c>
      <c r="BR726" s="1" t="s">
        <v>12635</v>
      </c>
    </row>
    <row r="727" spans="1:73" ht="13.5" customHeight="1">
      <c r="A727" s="2" t="str">
        <f t="shared" si="20"/>
        <v>1687_각북면_336</v>
      </c>
      <c r="B727" s="1">
        <v>1687</v>
      </c>
      <c r="C727" s="1" t="s">
        <v>11423</v>
      </c>
      <c r="D727" s="1" t="s">
        <v>11426</v>
      </c>
      <c r="E727" s="1">
        <v>726</v>
      </c>
      <c r="F727" s="1">
        <v>4</v>
      </c>
      <c r="G727" s="1" t="s">
        <v>11430</v>
      </c>
      <c r="H727" s="1" t="s">
        <v>11442</v>
      </c>
      <c r="I727" s="1">
        <v>6</v>
      </c>
      <c r="L727" s="1">
        <v>5</v>
      </c>
      <c r="M727" s="1" t="s">
        <v>1906</v>
      </c>
      <c r="N727" s="1" t="s">
        <v>8508</v>
      </c>
      <c r="S727" s="1" t="s">
        <v>134</v>
      </c>
      <c r="T727" s="1" t="s">
        <v>6598</v>
      </c>
      <c r="Y727" s="1" t="s">
        <v>188</v>
      </c>
      <c r="Z727" s="1" t="s">
        <v>7421</v>
      </c>
      <c r="AC727" s="1">
        <v>5</v>
      </c>
      <c r="AD727" s="1" t="s">
        <v>76</v>
      </c>
      <c r="AE727" s="1" t="s">
        <v>8744</v>
      </c>
      <c r="AF727" s="1" t="s">
        <v>156</v>
      </c>
      <c r="AG727" s="1" t="s">
        <v>8798</v>
      </c>
    </row>
    <row r="728" spans="1:73" ht="13.5" customHeight="1">
      <c r="A728" s="2" t="str">
        <f t="shared" si="20"/>
        <v>1687_각북면_336</v>
      </c>
      <c r="B728" s="1">
        <v>1687</v>
      </c>
      <c r="C728" s="1" t="s">
        <v>11423</v>
      </c>
      <c r="D728" s="1" t="s">
        <v>11426</v>
      </c>
      <c r="E728" s="1">
        <v>727</v>
      </c>
      <c r="F728" s="1">
        <v>4</v>
      </c>
      <c r="G728" s="1" t="s">
        <v>11430</v>
      </c>
      <c r="H728" s="1" t="s">
        <v>11442</v>
      </c>
      <c r="I728" s="1">
        <v>6</v>
      </c>
      <c r="L728" s="1">
        <v>5</v>
      </c>
      <c r="M728" s="1" t="s">
        <v>1906</v>
      </c>
      <c r="N728" s="1" t="s">
        <v>8508</v>
      </c>
      <c r="S728" s="1" t="s">
        <v>63</v>
      </c>
      <c r="T728" s="1" t="s">
        <v>6596</v>
      </c>
      <c r="Y728" s="1" t="s">
        <v>1914</v>
      </c>
      <c r="Z728" s="1" t="s">
        <v>8507</v>
      </c>
      <c r="AC728" s="1">
        <v>3</v>
      </c>
      <c r="AD728" s="1" t="s">
        <v>138</v>
      </c>
      <c r="AE728" s="1" t="s">
        <v>8754</v>
      </c>
      <c r="AF728" s="1" t="s">
        <v>156</v>
      </c>
      <c r="AG728" s="1" t="s">
        <v>8798</v>
      </c>
    </row>
    <row r="729" spans="1:73" ht="13.5" customHeight="1">
      <c r="A729" s="2" t="str">
        <f t="shared" si="20"/>
        <v>1687_각북면_336</v>
      </c>
      <c r="B729" s="1">
        <v>1687</v>
      </c>
      <c r="C729" s="1" t="s">
        <v>11423</v>
      </c>
      <c r="D729" s="1" t="s">
        <v>11426</v>
      </c>
      <c r="E729" s="1">
        <v>728</v>
      </c>
      <c r="F729" s="1">
        <v>4</v>
      </c>
      <c r="G729" s="1" t="s">
        <v>11430</v>
      </c>
      <c r="H729" s="1" t="s">
        <v>11442</v>
      </c>
      <c r="I729" s="1">
        <v>7</v>
      </c>
      <c r="J729" s="1" t="s">
        <v>1915</v>
      </c>
      <c r="K729" s="1" t="s">
        <v>6560</v>
      </c>
      <c r="L729" s="1">
        <v>1</v>
      </c>
      <c r="M729" s="1" t="s">
        <v>1073</v>
      </c>
      <c r="N729" s="1" t="s">
        <v>8201</v>
      </c>
      <c r="T729" s="1" t="s">
        <v>11527</v>
      </c>
      <c r="U729" s="1" t="s">
        <v>591</v>
      </c>
      <c r="V729" s="1" t="s">
        <v>6858</v>
      </c>
      <c r="Y729" s="1" t="s">
        <v>1073</v>
      </c>
      <c r="Z729" s="1" t="s">
        <v>8201</v>
      </c>
      <c r="AC729" s="1">
        <v>37</v>
      </c>
      <c r="AD729" s="1" t="s">
        <v>215</v>
      </c>
      <c r="AE729" s="1" t="s">
        <v>8786</v>
      </c>
      <c r="AJ729" s="1" t="s">
        <v>17</v>
      </c>
      <c r="AK729" s="1" t="s">
        <v>8918</v>
      </c>
      <c r="AL729" s="1" t="s">
        <v>227</v>
      </c>
      <c r="AM729" s="1" t="s">
        <v>8859</v>
      </c>
      <c r="AN729" s="1" t="s">
        <v>422</v>
      </c>
      <c r="AO729" s="1" t="s">
        <v>8924</v>
      </c>
      <c r="AP729" s="1" t="s">
        <v>119</v>
      </c>
      <c r="AQ729" s="1" t="s">
        <v>6694</v>
      </c>
      <c r="AR729" s="1" t="s">
        <v>1916</v>
      </c>
      <c r="AS729" s="1" t="s">
        <v>9195</v>
      </c>
      <c r="AT729" s="1" t="s">
        <v>121</v>
      </c>
      <c r="AU729" s="1" t="s">
        <v>6667</v>
      </c>
      <c r="AV729" s="1" t="s">
        <v>1917</v>
      </c>
      <c r="AW729" s="1" t="s">
        <v>12171</v>
      </c>
      <c r="BB729" s="1" t="s">
        <v>50</v>
      </c>
      <c r="BC729" s="1" t="s">
        <v>11472</v>
      </c>
      <c r="BD729" s="1" t="s">
        <v>1918</v>
      </c>
      <c r="BE729" s="1" t="s">
        <v>12228</v>
      </c>
      <c r="BG729" s="1" t="s">
        <v>121</v>
      </c>
      <c r="BH729" s="1" t="s">
        <v>6667</v>
      </c>
      <c r="BI729" s="1" t="s">
        <v>184</v>
      </c>
      <c r="BJ729" s="1" t="s">
        <v>7296</v>
      </c>
      <c r="BK729" s="1" t="s">
        <v>144</v>
      </c>
      <c r="BL729" s="1" t="s">
        <v>6759</v>
      </c>
      <c r="BM729" s="1" t="s">
        <v>13542</v>
      </c>
      <c r="BN729" s="1" t="s">
        <v>13543</v>
      </c>
      <c r="BO729" s="1" t="s">
        <v>44</v>
      </c>
      <c r="BP729" s="1" t="s">
        <v>6728</v>
      </c>
      <c r="BQ729" s="1" t="s">
        <v>1919</v>
      </c>
      <c r="BR729" s="1" t="s">
        <v>12543</v>
      </c>
      <c r="BS729" s="1" t="s">
        <v>41</v>
      </c>
      <c r="BT729" s="1" t="s">
        <v>11911</v>
      </c>
    </row>
    <row r="730" spans="1:73" ht="13.5" customHeight="1">
      <c r="A730" s="2" t="str">
        <f t="shared" si="20"/>
        <v>1687_각북면_336</v>
      </c>
      <c r="B730" s="1">
        <v>1687</v>
      </c>
      <c r="C730" s="1" t="s">
        <v>11423</v>
      </c>
      <c r="D730" s="1" t="s">
        <v>11426</v>
      </c>
      <c r="E730" s="1">
        <v>729</v>
      </c>
      <c r="F730" s="1">
        <v>4</v>
      </c>
      <c r="G730" s="1" t="s">
        <v>11430</v>
      </c>
      <c r="H730" s="1" t="s">
        <v>11442</v>
      </c>
      <c r="I730" s="1">
        <v>7</v>
      </c>
      <c r="L730" s="1">
        <v>1</v>
      </c>
      <c r="M730" s="1" t="s">
        <v>1073</v>
      </c>
      <c r="N730" s="1" t="s">
        <v>8201</v>
      </c>
      <c r="S730" s="1" t="s">
        <v>49</v>
      </c>
      <c r="T730" s="1" t="s">
        <v>4842</v>
      </c>
      <c r="U730" s="1" t="s">
        <v>115</v>
      </c>
      <c r="V730" s="1" t="s">
        <v>6665</v>
      </c>
      <c r="Y730" s="1" t="s">
        <v>1010</v>
      </c>
      <c r="Z730" s="1" t="s">
        <v>7102</v>
      </c>
      <c r="AC730" s="1">
        <v>34</v>
      </c>
      <c r="AD730" s="1" t="s">
        <v>207</v>
      </c>
      <c r="AE730" s="1" t="s">
        <v>8762</v>
      </c>
      <c r="AJ730" s="1" t="s">
        <v>17</v>
      </c>
      <c r="AK730" s="1" t="s">
        <v>8918</v>
      </c>
      <c r="AL730" s="1" t="s">
        <v>190</v>
      </c>
      <c r="AM730" s="1" t="s">
        <v>8852</v>
      </c>
      <c r="AN730" s="1" t="s">
        <v>118</v>
      </c>
      <c r="AO730" s="1" t="s">
        <v>8999</v>
      </c>
      <c r="AP730" s="1" t="s">
        <v>119</v>
      </c>
      <c r="AQ730" s="1" t="s">
        <v>6694</v>
      </c>
      <c r="AR730" s="1" t="s">
        <v>1920</v>
      </c>
      <c r="AS730" s="1" t="s">
        <v>9068</v>
      </c>
      <c r="AT730" s="1" t="s">
        <v>121</v>
      </c>
      <c r="AU730" s="1" t="s">
        <v>6667</v>
      </c>
      <c r="AV730" s="1" t="s">
        <v>1530</v>
      </c>
      <c r="AW730" s="1" t="s">
        <v>8021</v>
      </c>
      <c r="BB730" s="1" t="s">
        <v>171</v>
      </c>
      <c r="BC730" s="1" t="s">
        <v>6676</v>
      </c>
      <c r="BD730" s="1" t="s">
        <v>806</v>
      </c>
      <c r="BE730" s="1" t="s">
        <v>8649</v>
      </c>
      <c r="BG730" s="1" t="s">
        <v>121</v>
      </c>
      <c r="BH730" s="1" t="s">
        <v>6667</v>
      </c>
      <c r="BI730" s="1" t="s">
        <v>1921</v>
      </c>
      <c r="BJ730" s="1" t="s">
        <v>7510</v>
      </c>
      <c r="BK730" s="1" t="s">
        <v>121</v>
      </c>
      <c r="BL730" s="1" t="s">
        <v>6667</v>
      </c>
      <c r="BM730" s="1" t="s">
        <v>1922</v>
      </c>
      <c r="BN730" s="1" t="s">
        <v>7329</v>
      </c>
      <c r="BO730" s="1" t="s">
        <v>121</v>
      </c>
      <c r="BP730" s="1" t="s">
        <v>6667</v>
      </c>
      <c r="BQ730" s="1" t="s">
        <v>442</v>
      </c>
      <c r="BR730" s="1" t="s">
        <v>442</v>
      </c>
      <c r="BS730" s="1" t="s">
        <v>227</v>
      </c>
      <c r="BT730" s="1" t="s">
        <v>8859</v>
      </c>
    </row>
    <row r="731" spans="1:73" ht="13.5" customHeight="1">
      <c r="A731" s="2" t="str">
        <f t="shared" ref="A731:A762" si="21">HYPERLINK("http://kyu.snu.ac.kr/sdhj/index.jsp?type=hj/GK14817_00IH_0001_0337.jpg","1687_각북면_337")</f>
        <v>1687_각북면_337</v>
      </c>
      <c r="B731" s="1">
        <v>1687</v>
      </c>
      <c r="C731" s="1" t="s">
        <v>11423</v>
      </c>
      <c r="D731" s="1" t="s">
        <v>11426</v>
      </c>
      <c r="E731" s="1">
        <v>730</v>
      </c>
      <c r="F731" s="1">
        <v>4</v>
      </c>
      <c r="G731" s="1" t="s">
        <v>11430</v>
      </c>
      <c r="H731" s="1" t="s">
        <v>11442</v>
      </c>
      <c r="I731" s="1">
        <v>7</v>
      </c>
      <c r="L731" s="1">
        <v>1</v>
      </c>
      <c r="M731" s="1" t="s">
        <v>1073</v>
      </c>
      <c r="N731" s="1" t="s">
        <v>8201</v>
      </c>
      <c r="S731" s="1" t="s">
        <v>60</v>
      </c>
      <c r="T731" s="1" t="s">
        <v>6604</v>
      </c>
      <c r="W731" s="1" t="s">
        <v>38</v>
      </c>
      <c r="X731" s="1" t="s">
        <v>11733</v>
      </c>
      <c r="Y731" s="1" t="s">
        <v>1923</v>
      </c>
      <c r="Z731" s="1" t="s">
        <v>7962</v>
      </c>
      <c r="AF731" s="1" t="s">
        <v>326</v>
      </c>
      <c r="AG731" s="1" t="s">
        <v>8802</v>
      </c>
    </row>
    <row r="732" spans="1:73" ht="13.5" customHeight="1">
      <c r="A732" s="2" t="str">
        <f t="shared" si="21"/>
        <v>1687_각북면_337</v>
      </c>
      <c r="B732" s="1">
        <v>1687</v>
      </c>
      <c r="C732" s="1" t="s">
        <v>11423</v>
      </c>
      <c r="D732" s="1" t="s">
        <v>11426</v>
      </c>
      <c r="E732" s="1">
        <v>731</v>
      </c>
      <c r="F732" s="1">
        <v>4</v>
      </c>
      <c r="G732" s="1" t="s">
        <v>11430</v>
      </c>
      <c r="H732" s="1" t="s">
        <v>11442</v>
      </c>
      <c r="I732" s="1">
        <v>7</v>
      </c>
      <c r="L732" s="1">
        <v>1</v>
      </c>
      <c r="M732" s="1" t="s">
        <v>1073</v>
      </c>
      <c r="N732" s="1" t="s">
        <v>8201</v>
      </c>
      <c r="S732" s="1" t="s">
        <v>67</v>
      </c>
      <c r="T732" s="1" t="s">
        <v>6597</v>
      </c>
      <c r="Y732" s="1" t="s">
        <v>897</v>
      </c>
      <c r="Z732" s="1" t="s">
        <v>7195</v>
      </c>
      <c r="AC732" s="1">
        <v>8</v>
      </c>
      <c r="AD732" s="1" t="s">
        <v>503</v>
      </c>
      <c r="AE732" s="1" t="s">
        <v>8136</v>
      </c>
      <c r="BU732" s="1" t="s">
        <v>1924</v>
      </c>
    </row>
    <row r="733" spans="1:73" ht="13.5" customHeight="1">
      <c r="A733" s="2" t="str">
        <f t="shared" si="21"/>
        <v>1687_각북면_337</v>
      </c>
      <c r="B733" s="1">
        <v>1687</v>
      </c>
      <c r="C733" s="1" t="s">
        <v>11423</v>
      </c>
      <c r="D733" s="1" t="s">
        <v>11426</v>
      </c>
      <c r="E733" s="1">
        <v>732</v>
      </c>
      <c r="F733" s="1">
        <v>4</v>
      </c>
      <c r="G733" s="1" t="s">
        <v>11430</v>
      </c>
      <c r="H733" s="1" t="s">
        <v>11442</v>
      </c>
      <c r="I733" s="1">
        <v>7</v>
      </c>
      <c r="L733" s="1">
        <v>1</v>
      </c>
      <c r="M733" s="1" t="s">
        <v>1073</v>
      </c>
      <c r="N733" s="1" t="s">
        <v>8201</v>
      </c>
      <c r="T733" s="1" t="s">
        <v>11563</v>
      </c>
      <c r="U733" s="1" t="s">
        <v>278</v>
      </c>
      <c r="V733" s="1" t="s">
        <v>6692</v>
      </c>
      <c r="Y733" s="1" t="s">
        <v>1925</v>
      </c>
      <c r="Z733" s="1" t="s">
        <v>8460</v>
      </c>
      <c r="AG733" s="1" t="s">
        <v>12726</v>
      </c>
      <c r="AI733" s="1" t="s">
        <v>12745</v>
      </c>
    </row>
    <row r="734" spans="1:73" ht="13.5" customHeight="1">
      <c r="A734" s="2" t="str">
        <f t="shared" si="21"/>
        <v>1687_각북면_337</v>
      </c>
      <c r="B734" s="1">
        <v>1687</v>
      </c>
      <c r="C734" s="1" t="s">
        <v>11423</v>
      </c>
      <c r="D734" s="1" t="s">
        <v>11426</v>
      </c>
      <c r="E734" s="1">
        <v>733</v>
      </c>
      <c r="F734" s="1">
        <v>4</v>
      </c>
      <c r="G734" s="1" t="s">
        <v>11430</v>
      </c>
      <c r="H734" s="1" t="s">
        <v>11442</v>
      </c>
      <c r="I734" s="1">
        <v>7</v>
      </c>
      <c r="L734" s="1">
        <v>1</v>
      </c>
      <c r="M734" s="1" t="s">
        <v>1073</v>
      </c>
      <c r="N734" s="1" t="s">
        <v>8201</v>
      </c>
      <c r="T734" s="1" t="s">
        <v>11563</v>
      </c>
      <c r="U734" s="1" t="s">
        <v>278</v>
      </c>
      <c r="V734" s="1" t="s">
        <v>6692</v>
      </c>
      <c r="Y734" s="1" t="s">
        <v>1926</v>
      </c>
      <c r="Z734" s="1" t="s">
        <v>7108</v>
      </c>
      <c r="AF734" s="1" t="s">
        <v>537</v>
      </c>
      <c r="AG734" s="1" t="s">
        <v>8805</v>
      </c>
      <c r="AH734" s="1" t="s">
        <v>87</v>
      </c>
      <c r="AI734" s="1" t="s">
        <v>8880</v>
      </c>
    </row>
    <row r="735" spans="1:73" ht="13.5" customHeight="1">
      <c r="A735" s="2" t="str">
        <f t="shared" si="21"/>
        <v>1687_각북면_337</v>
      </c>
      <c r="B735" s="1">
        <v>1687</v>
      </c>
      <c r="C735" s="1" t="s">
        <v>11423</v>
      </c>
      <c r="D735" s="1" t="s">
        <v>11426</v>
      </c>
      <c r="E735" s="1">
        <v>734</v>
      </c>
      <c r="F735" s="1">
        <v>4</v>
      </c>
      <c r="G735" s="1" t="s">
        <v>11430</v>
      </c>
      <c r="H735" s="1" t="s">
        <v>11442</v>
      </c>
      <c r="I735" s="1">
        <v>7</v>
      </c>
      <c r="L735" s="1">
        <v>1</v>
      </c>
      <c r="M735" s="1" t="s">
        <v>1073</v>
      </c>
      <c r="N735" s="1" t="s">
        <v>8201</v>
      </c>
      <c r="T735" s="1" t="s">
        <v>11563</v>
      </c>
      <c r="U735" s="1" t="s">
        <v>278</v>
      </c>
      <c r="V735" s="1" t="s">
        <v>6692</v>
      </c>
      <c r="Y735" s="1" t="s">
        <v>1927</v>
      </c>
      <c r="Z735" s="1" t="s">
        <v>7073</v>
      </c>
      <c r="AG735" s="1" t="s">
        <v>8805</v>
      </c>
      <c r="AI735" s="1" t="s">
        <v>8879</v>
      </c>
      <c r="BB735" s="1" t="s">
        <v>278</v>
      </c>
      <c r="BC735" s="1" t="s">
        <v>6692</v>
      </c>
      <c r="BD735" s="1" t="s">
        <v>6379</v>
      </c>
      <c r="BE735" s="1" t="s">
        <v>9961</v>
      </c>
      <c r="BF735" s="1" t="s">
        <v>12268</v>
      </c>
    </row>
    <row r="736" spans="1:73" ht="13.5" customHeight="1">
      <c r="A736" s="2" t="str">
        <f t="shared" si="21"/>
        <v>1687_각북면_337</v>
      </c>
      <c r="B736" s="1">
        <v>1687</v>
      </c>
      <c r="C736" s="1" t="s">
        <v>11423</v>
      </c>
      <c r="D736" s="1" t="s">
        <v>11426</v>
      </c>
      <c r="E736" s="1">
        <v>735</v>
      </c>
      <c r="F736" s="1">
        <v>4</v>
      </c>
      <c r="G736" s="1" t="s">
        <v>11430</v>
      </c>
      <c r="H736" s="1" t="s">
        <v>11442</v>
      </c>
      <c r="I736" s="1">
        <v>7</v>
      </c>
      <c r="L736" s="1">
        <v>1</v>
      </c>
      <c r="M736" s="1" t="s">
        <v>1073</v>
      </c>
      <c r="N736" s="1" t="s">
        <v>8201</v>
      </c>
      <c r="T736" s="1" t="s">
        <v>11563</v>
      </c>
      <c r="U736" s="1" t="s">
        <v>275</v>
      </c>
      <c r="V736" s="1" t="s">
        <v>6693</v>
      </c>
      <c r="Y736" s="1" t="s">
        <v>1928</v>
      </c>
      <c r="Z736" s="1" t="s">
        <v>8506</v>
      </c>
      <c r="AG736" s="1" t="s">
        <v>8805</v>
      </c>
      <c r="AI736" s="1" t="s">
        <v>8879</v>
      </c>
      <c r="BC736" s="1" t="s">
        <v>6692</v>
      </c>
      <c r="BE736" s="1" t="s">
        <v>9961</v>
      </c>
      <c r="BF736" s="1" t="s">
        <v>12267</v>
      </c>
    </row>
    <row r="737" spans="1:72" ht="13.5" customHeight="1">
      <c r="A737" s="2" t="str">
        <f t="shared" si="21"/>
        <v>1687_각북면_337</v>
      </c>
      <c r="B737" s="1">
        <v>1687</v>
      </c>
      <c r="C737" s="1" t="s">
        <v>11423</v>
      </c>
      <c r="D737" s="1" t="s">
        <v>11426</v>
      </c>
      <c r="E737" s="1">
        <v>736</v>
      </c>
      <c r="F737" s="1">
        <v>4</v>
      </c>
      <c r="G737" s="1" t="s">
        <v>11430</v>
      </c>
      <c r="H737" s="1" t="s">
        <v>11442</v>
      </c>
      <c r="I737" s="1">
        <v>7</v>
      </c>
      <c r="L737" s="1">
        <v>1</v>
      </c>
      <c r="M737" s="1" t="s">
        <v>1073</v>
      </c>
      <c r="N737" s="1" t="s">
        <v>8201</v>
      </c>
      <c r="T737" s="1" t="s">
        <v>11563</v>
      </c>
      <c r="U737" s="1" t="s">
        <v>278</v>
      </c>
      <c r="V737" s="1" t="s">
        <v>6692</v>
      </c>
      <c r="Y737" s="1" t="s">
        <v>1929</v>
      </c>
      <c r="Z737" s="1" t="s">
        <v>8505</v>
      </c>
      <c r="AG737" s="1" t="s">
        <v>8805</v>
      </c>
      <c r="AI737" s="1" t="s">
        <v>8879</v>
      </c>
      <c r="BC737" s="1" t="s">
        <v>6692</v>
      </c>
      <c r="BE737" s="1" t="s">
        <v>9961</v>
      </c>
      <c r="BF737" s="1" t="s">
        <v>12269</v>
      </c>
    </row>
    <row r="738" spans="1:72" ht="13.5" customHeight="1">
      <c r="A738" s="2" t="str">
        <f t="shared" si="21"/>
        <v>1687_각북면_337</v>
      </c>
      <c r="B738" s="1">
        <v>1687</v>
      </c>
      <c r="C738" s="1" t="s">
        <v>11423</v>
      </c>
      <c r="D738" s="1" t="s">
        <v>11426</v>
      </c>
      <c r="E738" s="1">
        <v>737</v>
      </c>
      <c r="F738" s="1">
        <v>4</v>
      </c>
      <c r="G738" s="1" t="s">
        <v>11430</v>
      </c>
      <c r="H738" s="1" t="s">
        <v>11442</v>
      </c>
      <c r="I738" s="1">
        <v>7</v>
      </c>
      <c r="L738" s="1">
        <v>1</v>
      </c>
      <c r="M738" s="1" t="s">
        <v>1073</v>
      </c>
      <c r="N738" s="1" t="s">
        <v>8201</v>
      </c>
      <c r="T738" s="1" t="s">
        <v>11563</v>
      </c>
      <c r="U738" s="1" t="s">
        <v>278</v>
      </c>
      <c r="V738" s="1" t="s">
        <v>6692</v>
      </c>
      <c r="Y738" s="1" t="s">
        <v>1930</v>
      </c>
      <c r="Z738" s="1" t="s">
        <v>8504</v>
      </c>
      <c r="AF738" s="1" t="s">
        <v>11874</v>
      </c>
      <c r="AG738" s="1" t="s">
        <v>11875</v>
      </c>
      <c r="AH738" s="1" t="s">
        <v>159</v>
      </c>
      <c r="AI738" s="1" t="s">
        <v>8879</v>
      </c>
      <c r="BC738" s="1" t="s">
        <v>6692</v>
      </c>
      <c r="BE738" s="1" t="s">
        <v>9961</v>
      </c>
      <c r="BF738" s="1" t="s">
        <v>12265</v>
      </c>
    </row>
    <row r="739" spans="1:72" ht="13.5" customHeight="1">
      <c r="A739" s="2" t="str">
        <f t="shared" si="21"/>
        <v>1687_각북면_337</v>
      </c>
      <c r="B739" s="1">
        <v>1687</v>
      </c>
      <c r="C739" s="1" t="s">
        <v>11423</v>
      </c>
      <c r="D739" s="1" t="s">
        <v>11426</v>
      </c>
      <c r="E739" s="1">
        <v>738</v>
      </c>
      <c r="F739" s="1">
        <v>4</v>
      </c>
      <c r="G739" s="1" t="s">
        <v>11430</v>
      </c>
      <c r="H739" s="1" t="s">
        <v>11442</v>
      </c>
      <c r="I739" s="1">
        <v>7</v>
      </c>
      <c r="L739" s="1">
        <v>1</v>
      </c>
      <c r="M739" s="1" t="s">
        <v>1073</v>
      </c>
      <c r="N739" s="1" t="s">
        <v>8201</v>
      </c>
      <c r="T739" s="1" t="s">
        <v>11563</v>
      </c>
      <c r="U739" s="1" t="s">
        <v>278</v>
      </c>
      <c r="V739" s="1" t="s">
        <v>6692</v>
      </c>
      <c r="Y739" s="1" t="s">
        <v>1931</v>
      </c>
      <c r="Z739" s="1" t="s">
        <v>8503</v>
      </c>
      <c r="AF739" s="1" t="s">
        <v>537</v>
      </c>
      <c r="AG739" s="1" t="s">
        <v>8805</v>
      </c>
      <c r="AH739" s="1" t="s">
        <v>1932</v>
      </c>
      <c r="AI739" s="1" t="s">
        <v>8901</v>
      </c>
    </row>
    <row r="740" spans="1:72" ht="13.5" customHeight="1">
      <c r="A740" s="2" t="str">
        <f t="shared" si="21"/>
        <v>1687_각북면_337</v>
      </c>
      <c r="B740" s="1">
        <v>1687</v>
      </c>
      <c r="C740" s="1" t="s">
        <v>11423</v>
      </c>
      <c r="D740" s="1" t="s">
        <v>11426</v>
      </c>
      <c r="E740" s="1">
        <v>739</v>
      </c>
      <c r="F740" s="1">
        <v>4</v>
      </c>
      <c r="G740" s="1" t="s">
        <v>11430</v>
      </c>
      <c r="H740" s="1" t="s">
        <v>11442</v>
      </c>
      <c r="I740" s="1">
        <v>7</v>
      </c>
      <c r="L740" s="1">
        <v>1</v>
      </c>
      <c r="M740" s="1" t="s">
        <v>1073</v>
      </c>
      <c r="N740" s="1" t="s">
        <v>8201</v>
      </c>
      <c r="T740" s="1" t="s">
        <v>11563</v>
      </c>
      <c r="U740" s="1" t="s">
        <v>278</v>
      </c>
      <c r="V740" s="1" t="s">
        <v>6692</v>
      </c>
      <c r="Y740" s="1" t="s">
        <v>361</v>
      </c>
      <c r="Z740" s="1" t="s">
        <v>8502</v>
      </c>
      <c r="AF740" s="1" t="s">
        <v>537</v>
      </c>
      <c r="AG740" s="1" t="s">
        <v>8805</v>
      </c>
      <c r="AH740" s="1" t="s">
        <v>159</v>
      </c>
      <c r="AI740" s="1" t="s">
        <v>8879</v>
      </c>
    </row>
    <row r="741" spans="1:72" ht="13.5" customHeight="1">
      <c r="A741" s="2" t="str">
        <f t="shared" si="21"/>
        <v>1687_각북면_337</v>
      </c>
      <c r="B741" s="1">
        <v>1687</v>
      </c>
      <c r="C741" s="1" t="s">
        <v>11423</v>
      </c>
      <c r="D741" s="1" t="s">
        <v>11426</v>
      </c>
      <c r="E741" s="1">
        <v>740</v>
      </c>
      <c r="F741" s="1">
        <v>4</v>
      </c>
      <c r="G741" s="1" t="s">
        <v>11430</v>
      </c>
      <c r="H741" s="1" t="s">
        <v>11442</v>
      </c>
      <c r="I741" s="1">
        <v>7</v>
      </c>
      <c r="L741" s="1">
        <v>2</v>
      </c>
      <c r="M741" s="1" t="s">
        <v>12918</v>
      </c>
      <c r="N741" s="1" t="s">
        <v>12919</v>
      </c>
      <c r="T741" s="1" t="s">
        <v>11527</v>
      </c>
      <c r="U741" s="1" t="s">
        <v>1933</v>
      </c>
      <c r="V741" s="1" t="s">
        <v>6911</v>
      </c>
      <c r="W741" s="1" t="s">
        <v>167</v>
      </c>
      <c r="X741" s="1" t="s">
        <v>8644</v>
      </c>
      <c r="Y741" s="1" t="s">
        <v>1934</v>
      </c>
      <c r="Z741" s="1" t="s">
        <v>8501</v>
      </c>
      <c r="AC741" s="1">
        <v>43</v>
      </c>
      <c r="AD741" s="1" t="s">
        <v>335</v>
      </c>
      <c r="AE741" s="1" t="s">
        <v>8779</v>
      </c>
      <c r="AJ741" s="1" t="s">
        <v>17</v>
      </c>
      <c r="AK741" s="1" t="s">
        <v>8918</v>
      </c>
      <c r="AL741" s="1" t="s">
        <v>59</v>
      </c>
      <c r="AM741" s="1" t="s">
        <v>8921</v>
      </c>
      <c r="AT741" s="1" t="s">
        <v>759</v>
      </c>
      <c r="AU741" s="1" t="s">
        <v>9026</v>
      </c>
      <c r="AV741" s="1" t="s">
        <v>1935</v>
      </c>
      <c r="AW741" s="1" t="s">
        <v>9712</v>
      </c>
      <c r="BG741" s="1" t="s">
        <v>47</v>
      </c>
      <c r="BH741" s="1" t="s">
        <v>9039</v>
      </c>
      <c r="BI741" s="1" t="s">
        <v>1873</v>
      </c>
      <c r="BJ741" s="1" t="s">
        <v>10341</v>
      </c>
      <c r="BK741" s="1" t="s">
        <v>991</v>
      </c>
      <c r="BL741" s="1" t="s">
        <v>9259</v>
      </c>
      <c r="BM741" s="1" t="s">
        <v>1874</v>
      </c>
      <c r="BN741" s="1" t="s">
        <v>10697</v>
      </c>
      <c r="BO741" s="1" t="s">
        <v>265</v>
      </c>
      <c r="BP741" s="1" t="s">
        <v>11626</v>
      </c>
      <c r="BQ741" s="1" t="s">
        <v>1735</v>
      </c>
      <c r="BR741" s="1" t="s">
        <v>11143</v>
      </c>
      <c r="BS741" s="1" t="s">
        <v>888</v>
      </c>
      <c r="BT741" s="1" t="s">
        <v>8953</v>
      </c>
    </row>
    <row r="742" spans="1:72" ht="13.5" customHeight="1">
      <c r="A742" s="2" t="str">
        <f t="shared" si="21"/>
        <v>1687_각북면_337</v>
      </c>
      <c r="B742" s="1">
        <v>1687</v>
      </c>
      <c r="C742" s="1" t="s">
        <v>11423</v>
      </c>
      <c r="D742" s="1" t="s">
        <v>11426</v>
      </c>
      <c r="E742" s="1">
        <v>741</v>
      </c>
      <c r="F742" s="1">
        <v>4</v>
      </c>
      <c r="G742" s="1" t="s">
        <v>11430</v>
      </c>
      <c r="H742" s="1" t="s">
        <v>11442</v>
      </c>
      <c r="I742" s="1">
        <v>7</v>
      </c>
      <c r="L742" s="1">
        <v>2</v>
      </c>
      <c r="M742" s="1" t="s">
        <v>12918</v>
      </c>
      <c r="N742" s="1" t="s">
        <v>12919</v>
      </c>
      <c r="S742" s="1" t="s">
        <v>49</v>
      </c>
      <c r="T742" s="1" t="s">
        <v>4842</v>
      </c>
      <c r="W742" s="1" t="s">
        <v>330</v>
      </c>
      <c r="X742" s="1" t="s">
        <v>6985</v>
      </c>
      <c r="Y742" s="1" t="s">
        <v>273</v>
      </c>
      <c r="Z742" s="1" t="s">
        <v>7193</v>
      </c>
      <c r="AC742" s="1">
        <v>49</v>
      </c>
      <c r="AD742" s="1" t="s">
        <v>372</v>
      </c>
      <c r="AE742" s="1" t="s">
        <v>8788</v>
      </c>
      <c r="AJ742" s="1" t="s">
        <v>341</v>
      </c>
      <c r="AK742" s="1" t="s">
        <v>8919</v>
      </c>
      <c r="AL742" s="1" t="s">
        <v>1936</v>
      </c>
      <c r="AM742" s="1" t="s">
        <v>8942</v>
      </c>
      <c r="AT742" s="1" t="s">
        <v>759</v>
      </c>
      <c r="AU742" s="1" t="s">
        <v>9026</v>
      </c>
      <c r="AV742" s="1" t="s">
        <v>1937</v>
      </c>
      <c r="AW742" s="1" t="s">
        <v>9714</v>
      </c>
      <c r="BG742" s="1" t="s">
        <v>47</v>
      </c>
      <c r="BH742" s="1" t="s">
        <v>9039</v>
      </c>
      <c r="BI742" s="1" t="s">
        <v>1938</v>
      </c>
      <c r="BJ742" s="1" t="s">
        <v>8164</v>
      </c>
      <c r="BK742" s="1" t="s">
        <v>1179</v>
      </c>
      <c r="BL742" s="1" t="s">
        <v>10035</v>
      </c>
      <c r="BM742" s="1" t="s">
        <v>1939</v>
      </c>
      <c r="BN742" s="1" t="s">
        <v>9416</v>
      </c>
      <c r="BO742" s="1" t="s">
        <v>579</v>
      </c>
      <c r="BP742" s="1" t="s">
        <v>9216</v>
      </c>
      <c r="BQ742" s="1" t="s">
        <v>1940</v>
      </c>
      <c r="BR742" s="1" t="s">
        <v>12638</v>
      </c>
      <c r="BS742" s="1" t="s">
        <v>159</v>
      </c>
      <c r="BT742" s="1" t="s">
        <v>8879</v>
      </c>
    </row>
    <row r="743" spans="1:72" ht="13.5" customHeight="1">
      <c r="A743" s="2" t="str">
        <f t="shared" si="21"/>
        <v>1687_각북면_337</v>
      </c>
      <c r="B743" s="1">
        <v>1687</v>
      </c>
      <c r="C743" s="1" t="s">
        <v>11423</v>
      </c>
      <c r="D743" s="1" t="s">
        <v>11426</v>
      </c>
      <c r="E743" s="1">
        <v>742</v>
      </c>
      <c r="F743" s="1">
        <v>4</v>
      </c>
      <c r="G743" s="1" t="s">
        <v>11430</v>
      </c>
      <c r="H743" s="1" t="s">
        <v>11442</v>
      </c>
      <c r="I743" s="1">
        <v>7</v>
      </c>
      <c r="L743" s="1">
        <v>2</v>
      </c>
      <c r="M743" s="1" t="s">
        <v>12918</v>
      </c>
      <c r="N743" s="1" t="s">
        <v>12919</v>
      </c>
      <c r="S743" s="1" t="s">
        <v>67</v>
      </c>
      <c r="T743" s="1" t="s">
        <v>6597</v>
      </c>
      <c r="Y743" s="1" t="s">
        <v>1941</v>
      </c>
      <c r="Z743" s="1" t="s">
        <v>8234</v>
      </c>
      <c r="AC743" s="1">
        <v>4</v>
      </c>
      <c r="AD743" s="1" t="s">
        <v>103</v>
      </c>
      <c r="AE743" s="1" t="s">
        <v>8773</v>
      </c>
      <c r="AF743" s="1" t="s">
        <v>156</v>
      </c>
      <c r="AG743" s="1" t="s">
        <v>8798</v>
      </c>
    </row>
    <row r="744" spans="1:72" ht="13.5" customHeight="1">
      <c r="A744" s="2" t="str">
        <f t="shared" si="21"/>
        <v>1687_각북면_337</v>
      </c>
      <c r="B744" s="1">
        <v>1687</v>
      </c>
      <c r="C744" s="1" t="s">
        <v>11423</v>
      </c>
      <c r="D744" s="1" t="s">
        <v>11426</v>
      </c>
      <c r="E744" s="1">
        <v>743</v>
      </c>
      <c r="F744" s="1">
        <v>4</v>
      </c>
      <c r="G744" s="1" t="s">
        <v>11430</v>
      </c>
      <c r="H744" s="1" t="s">
        <v>11442</v>
      </c>
      <c r="I744" s="1">
        <v>7</v>
      </c>
      <c r="L744" s="1">
        <v>2</v>
      </c>
      <c r="M744" s="1" t="s">
        <v>12918</v>
      </c>
      <c r="N744" s="1" t="s">
        <v>12919</v>
      </c>
      <c r="S744" s="1" t="s">
        <v>63</v>
      </c>
      <c r="T744" s="1" t="s">
        <v>6596</v>
      </c>
      <c r="Y744" s="1" t="s">
        <v>140</v>
      </c>
      <c r="Z744" s="1" t="s">
        <v>7100</v>
      </c>
      <c r="AC744" s="1">
        <v>14</v>
      </c>
      <c r="AD744" s="1" t="s">
        <v>248</v>
      </c>
      <c r="AE744" s="1" t="s">
        <v>8745</v>
      </c>
    </row>
    <row r="745" spans="1:72" ht="13.5" customHeight="1">
      <c r="A745" s="2" t="str">
        <f t="shared" si="21"/>
        <v>1687_각북면_337</v>
      </c>
      <c r="B745" s="1">
        <v>1687</v>
      </c>
      <c r="C745" s="1" t="s">
        <v>11423</v>
      </c>
      <c r="D745" s="1" t="s">
        <v>11426</v>
      </c>
      <c r="E745" s="1">
        <v>744</v>
      </c>
      <c r="F745" s="1">
        <v>4</v>
      </c>
      <c r="G745" s="1" t="s">
        <v>11430</v>
      </c>
      <c r="H745" s="1" t="s">
        <v>11442</v>
      </c>
      <c r="I745" s="1">
        <v>7</v>
      </c>
      <c r="L745" s="1">
        <v>2</v>
      </c>
      <c r="M745" s="1" t="s">
        <v>12918</v>
      </c>
      <c r="N745" s="1" t="s">
        <v>12919</v>
      </c>
      <c r="T745" s="1" t="s">
        <v>11563</v>
      </c>
      <c r="U745" s="1" t="s">
        <v>278</v>
      </c>
      <c r="V745" s="1" t="s">
        <v>6692</v>
      </c>
      <c r="Y745" s="1" t="s">
        <v>1942</v>
      </c>
      <c r="Z745" s="1" t="s">
        <v>8500</v>
      </c>
      <c r="AF745" s="1" t="s">
        <v>326</v>
      </c>
      <c r="AG745" s="1" t="s">
        <v>8802</v>
      </c>
    </row>
    <row r="746" spans="1:72" ht="13.5" customHeight="1">
      <c r="A746" s="2" t="str">
        <f t="shared" si="21"/>
        <v>1687_각북면_337</v>
      </c>
      <c r="B746" s="1">
        <v>1687</v>
      </c>
      <c r="C746" s="1" t="s">
        <v>11423</v>
      </c>
      <c r="D746" s="1" t="s">
        <v>11426</v>
      </c>
      <c r="E746" s="1">
        <v>745</v>
      </c>
      <c r="F746" s="1">
        <v>4</v>
      </c>
      <c r="G746" s="1" t="s">
        <v>11430</v>
      </c>
      <c r="H746" s="1" t="s">
        <v>11442</v>
      </c>
      <c r="I746" s="1">
        <v>7</v>
      </c>
      <c r="L746" s="1">
        <v>2</v>
      </c>
      <c r="M746" s="1" t="s">
        <v>12918</v>
      </c>
      <c r="N746" s="1" t="s">
        <v>12919</v>
      </c>
      <c r="T746" s="1" t="s">
        <v>11563</v>
      </c>
      <c r="U746" s="1" t="s">
        <v>278</v>
      </c>
      <c r="V746" s="1" t="s">
        <v>6692</v>
      </c>
      <c r="Y746" s="1" t="s">
        <v>1342</v>
      </c>
      <c r="Z746" s="1" t="s">
        <v>8499</v>
      </c>
      <c r="AC746" s="1">
        <v>47</v>
      </c>
      <c r="AD746" s="1" t="s">
        <v>89</v>
      </c>
      <c r="AE746" s="1" t="s">
        <v>8784</v>
      </c>
    </row>
    <row r="747" spans="1:72" ht="13.5" customHeight="1">
      <c r="A747" s="2" t="str">
        <f t="shared" si="21"/>
        <v>1687_각북면_337</v>
      </c>
      <c r="B747" s="1">
        <v>1687</v>
      </c>
      <c r="C747" s="1" t="s">
        <v>11423</v>
      </c>
      <c r="D747" s="1" t="s">
        <v>11426</v>
      </c>
      <c r="E747" s="1">
        <v>746</v>
      </c>
      <c r="F747" s="1">
        <v>4</v>
      </c>
      <c r="G747" s="1" t="s">
        <v>11430</v>
      </c>
      <c r="H747" s="1" t="s">
        <v>11442</v>
      </c>
      <c r="I747" s="1">
        <v>7</v>
      </c>
      <c r="L747" s="1">
        <v>2</v>
      </c>
      <c r="M747" s="1" t="s">
        <v>12918</v>
      </c>
      <c r="N747" s="1" t="s">
        <v>12919</v>
      </c>
      <c r="T747" s="1" t="s">
        <v>11563</v>
      </c>
      <c r="U747" s="1" t="s">
        <v>275</v>
      </c>
      <c r="V747" s="1" t="s">
        <v>6693</v>
      </c>
      <c r="Y747" s="1" t="s">
        <v>1340</v>
      </c>
      <c r="Z747" s="1" t="s">
        <v>7246</v>
      </c>
      <c r="AF747" s="1" t="s">
        <v>701</v>
      </c>
      <c r="AG747" s="1" t="s">
        <v>8814</v>
      </c>
    </row>
    <row r="748" spans="1:72" ht="13.5" customHeight="1">
      <c r="A748" s="2" t="str">
        <f t="shared" si="21"/>
        <v>1687_각북면_337</v>
      </c>
      <c r="B748" s="1">
        <v>1687</v>
      </c>
      <c r="C748" s="1" t="s">
        <v>11423</v>
      </c>
      <c r="D748" s="1" t="s">
        <v>11426</v>
      </c>
      <c r="E748" s="1">
        <v>747</v>
      </c>
      <c r="F748" s="1">
        <v>4</v>
      </c>
      <c r="G748" s="1" t="s">
        <v>11430</v>
      </c>
      <c r="H748" s="1" t="s">
        <v>11442</v>
      </c>
      <c r="I748" s="1">
        <v>7</v>
      </c>
      <c r="L748" s="1">
        <v>2</v>
      </c>
      <c r="M748" s="1" t="s">
        <v>12918</v>
      </c>
      <c r="N748" s="1" t="s">
        <v>12919</v>
      </c>
      <c r="T748" s="1" t="s">
        <v>11563</v>
      </c>
      <c r="U748" s="1" t="s">
        <v>278</v>
      </c>
      <c r="V748" s="1" t="s">
        <v>6692</v>
      </c>
      <c r="Y748" s="1" t="s">
        <v>609</v>
      </c>
      <c r="Z748" s="1" t="s">
        <v>7351</v>
      </c>
      <c r="AG748" s="1" t="s">
        <v>12727</v>
      </c>
      <c r="AI748" s="1" t="s">
        <v>11912</v>
      </c>
      <c r="AT748" s="1" t="s">
        <v>275</v>
      </c>
      <c r="AU748" s="1" t="s">
        <v>6693</v>
      </c>
      <c r="AV748" s="1" t="s">
        <v>708</v>
      </c>
      <c r="AW748" s="1" t="s">
        <v>7345</v>
      </c>
      <c r="BF748" s="1" t="s">
        <v>12267</v>
      </c>
    </row>
    <row r="749" spans="1:72" ht="13.5" customHeight="1">
      <c r="A749" s="2" t="str">
        <f t="shared" si="21"/>
        <v>1687_각북면_337</v>
      </c>
      <c r="B749" s="1">
        <v>1687</v>
      </c>
      <c r="C749" s="1" t="s">
        <v>11423</v>
      </c>
      <c r="D749" s="1" t="s">
        <v>11426</v>
      </c>
      <c r="E749" s="1">
        <v>748</v>
      </c>
      <c r="F749" s="1">
        <v>4</v>
      </c>
      <c r="G749" s="1" t="s">
        <v>11430</v>
      </c>
      <c r="H749" s="1" t="s">
        <v>11442</v>
      </c>
      <c r="I749" s="1">
        <v>7</v>
      </c>
      <c r="L749" s="1">
        <v>2</v>
      </c>
      <c r="M749" s="1" t="s">
        <v>12918</v>
      </c>
      <c r="N749" s="1" t="s">
        <v>12919</v>
      </c>
      <c r="T749" s="1" t="s">
        <v>11563</v>
      </c>
      <c r="U749" s="1" t="s">
        <v>278</v>
      </c>
      <c r="V749" s="1" t="s">
        <v>6692</v>
      </c>
      <c r="Y749" s="1" t="s">
        <v>13580</v>
      </c>
      <c r="Z749" s="1" t="s">
        <v>8606</v>
      </c>
      <c r="AG749" s="1" t="s">
        <v>12727</v>
      </c>
      <c r="AI749" s="1" t="s">
        <v>11912</v>
      </c>
    </row>
    <row r="750" spans="1:72" ht="13.5" customHeight="1">
      <c r="A750" s="2" t="str">
        <f t="shared" si="21"/>
        <v>1687_각북면_337</v>
      </c>
      <c r="B750" s="1">
        <v>1687</v>
      </c>
      <c r="C750" s="1" t="s">
        <v>11423</v>
      </c>
      <c r="D750" s="1" t="s">
        <v>11426</v>
      </c>
      <c r="E750" s="1">
        <v>749</v>
      </c>
      <c r="F750" s="1">
        <v>4</v>
      </c>
      <c r="G750" s="1" t="s">
        <v>11430</v>
      </c>
      <c r="H750" s="1" t="s">
        <v>11442</v>
      </c>
      <c r="I750" s="1">
        <v>7</v>
      </c>
      <c r="L750" s="1">
        <v>2</v>
      </c>
      <c r="M750" s="1" t="s">
        <v>12918</v>
      </c>
      <c r="N750" s="1" t="s">
        <v>12919</v>
      </c>
      <c r="T750" s="1" t="s">
        <v>11563</v>
      </c>
      <c r="U750" s="1" t="s">
        <v>278</v>
      </c>
      <c r="V750" s="1" t="s">
        <v>6692</v>
      </c>
      <c r="Y750" s="1" t="s">
        <v>1943</v>
      </c>
      <c r="Z750" s="1" t="s">
        <v>8498</v>
      </c>
      <c r="AG750" s="1" t="s">
        <v>12727</v>
      </c>
      <c r="AI750" s="1" t="s">
        <v>11912</v>
      </c>
    </row>
    <row r="751" spans="1:72" ht="13.5" customHeight="1">
      <c r="A751" s="2" t="str">
        <f t="shared" si="21"/>
        <v>1687_각북면_337</v>
      </c>
      <c r="B751" s="1">
        <v>1687</v>
      </c>
      <c r="C751" s="1" t="s">
        <v>11423</v>
      </c>
      <c r="D751" s="1" t="s">
        <v>11426</v>
      </c>
      <c r="E751" s="1">
        <v>750</v>
      </c>
      <c r="F751" s="1">
        <v>4</v>
      </c>
      <c r="G751" s="1" t="s">
        <v>11430</v>
      </c>
      <c r="H751" s="1" t="s">
        <v>11442</v>
      </c>
      <c r="I751" s="1">
        <v>7</v>
      </c>
      <c r="L751" s="1">
        <v>2</v>
      </c>
      <c r="M751" s="1" t="s">
        <v>12918</v>
      </c>
      <c r="N751" s="1" t="s">
        <v>12919</v>
      </c>
      <c r="T751" s="1" t="s">
        <v>11563</v>
      </c>
      <c r="U751" s="1" t="s">
        <v>275</v>
      </c>
      <c r="V751" s="1" t="s">
        <v>6693</v>
      </c>
      <c r="Y751" s="1" t="s">
        <v>1944</v>
      </c>
      <c r="Z751" s="1" t="s">
        <v>8497</v>
      </c>
      <c r="AG751" s="1" t="s">
        <v>12727</v>
      </c>
      <c r="AI751" s="1" t="s">
        <v>11912</v>
      </c>
    </row>
    <row r="752" spans="1:72" ht="13.5" customHeight="1">
      <c r="A752" s="2" t="str">
        <f t="shared" si="21"/>
        <v>1687_각북면_337</v>
      </c>
      <c r="B752" s="1">
        <v>1687</v>
      </c>
      <c r="C752" s="1" t="s">
        <v>11423</v>
      </c>
      <c r="D752" s="1" t="s">
        <v>11426</v>
      </c>
      <c r="E752" s="1">
        <v>751</v>
      </c>
      <c r="F752" s="1">
        <v>4</v>
      </c>
      <c r="G752" s="1" t="s">
        <v>11430</v>
      </c>
      <c r="H752" s="1" t="s">
        <v>11442</v>
      </c>
      <c r="I752" s="1">
        <v>7</v>
      </c>
      <c r="L752" s="1">
        <v>2</v>
      </c>
      <c r="M752" s="1" t="s">
        <v>12918</v>
      </c>
      <c r="N752" s="1" t="s">
        <v>12919</v>
      </c>
      <c r="T752" s="1" t="s">
        <v>11563</v>
      </c>
      <c r="U752" s="1" t="s">
        <v>275</v>
      </c>
      <c r="V752" s="1" t="s">
        <v>6693</v>
      </c>
      <c r="Y752" s="1" t="s">
        <v>712</v>
      </c>
      <c r="Z752" s="1" t="s">
        <v>7933</v>
      </c>
      <c r="AG752" s="1" t="s">
        <v>12727</v>
      </c>
      <c r="AI752" s="1" t="s">
        <v>11912</v>
      </c>
    </row>
    <row r="753" spans="1:72" ht="13.5" customHeight="1">
      <c r="A753" s="2" t="str">
        <f t="shared" si="21"/>
        <v>1687_각북면_337</v>
      </c>
      <c r="B753" s="1">
        <v>1687</v>
      </c>
      <c r="C753" s="1" t="s">
        <v>11423</v>
      </c>
      <c r="D753" s="1" t="s">
        <v>11426</v>
      </c>
      <c r="E753" s="1">
        <v>752</v>
      </c>
      <c r="F753" s="1">
        <v>4</v>
      </c>
      <c r="G753" s="1" t="s">
        <v>11430</v>
      </c>
      <c r="H753" s="1" t="s">
        <v>11442</v>
      </c>
      <c r="I753" s="1">
        <v>7</v>
      </c>
      <c r="L753" s="1">
        <v>2</v>
      </c>
      <c r="M753" s="1" t="s">
        <v>12918</v>
      </c>
      <c r="N753" s="1" t="s">
        <v>12919</v>
      </c>
      <c r="T753" s="1" t="s">
        <v>11563</v>
      </c>
      <c r="U753" s="1" t="s">
        <v>278</v>
      </c>
      <c r="V753" s="1" t="s">
        <v>6692</v>
      </c>
      <c r="Y753" s="1" t="s">
        <v>287</v>
      </c>
      <c r="Z753" s="1" t="s">
        <v>7157</v>
      </c>
      <c r="AG753" s="1" t="s">
        <v>12727</v>
      </c>
      <c r="AI753" s="1" t="s">
        <v>11912</v>
      </c>
    </row>
    <row r="754" spans="1:72" ht="13.5" customHeight="1">
      <c r="A754" s="2" t="str">
        <f t="shared" si="21"/>
        <v>1687_각북면_337</v>
      </c>
      <c r="B754" s="1">
        <v>1687</v>
      </c>
      <c r="C754" s="1" t="s">
        <v>11423</v>
      </c>
      <c r="D754" s="1" t="s">
        <v>11426</v>
      </c>
      <c r="E754" s="1">
        <v>753</v>
      </c>
      <c r="F754" s="1">
        <v>4</v>
      </c>
      <c r="G754" s="1" t="s">
        <v>11430</v>
      </c>
      <c r="H754" s="1" t="s">
        <v>11442</v>
      </c>
      <c r="I754" s="1">
        <v>7</v>
      </c>
      <c r="L754" s="1">
        <v>2</v>
      </c>
      <c r="M754" s="1" t="s">
        <v>12918</v>
      </c>
      <c r="N754" s="1" t="s">
        <v>12919</v>
      </c>
      <c r="T754" s="1" t="s">
        <v>11563</v>
      </c>
      <c r="U754" s="1" t="s">
        <v>278</v>
      </c>
      <c r="V754" s="1" t="s">
        <v>6692</v>
      </c>
      <c r="Y754" s="1" t="s">
        <v>1945</v>
      </c>
      <c r="Z754" s="1" t="s">
        <v>8496</v>
      </c>
      <c r="AF754" s="1" t="s">
        <v>11891</v>
      </c>
      <c r="AG754" s="1" t="s">
        <v>11892</v>
      </c>
      <c r="AH754" s="1" t="s">
        <v>41</v>
      </c>
      <c r="AI754" s="1" t="s">
        <v>11912</v>
      </c>
    </row>
    <row r="755" spans="1:72" ht="13.5" customHeight="1">
      <c r="A755" s="2" t="str">
        <f t="shared" si="21"/>
        <v>1687_각북면_337</v>
      </c>
      <c r="B755" s="1">
        <v>1687</v>
      </c>
      <c r="C755" s="1" t="s">
        <v>11423</v>
      </c>
      <c r="D755" s="1" t="s">
        <v>11426</v>
      </c>
      <c r="E755" s="1">
        <v>754</v>
      </c>
      <c r="F755" s="1">
        <v>4</v>
      </c>
      <c r="G755" s="1" t="s">
        <v>11430</v>
      </c>
      <c r="H755" s="1" t="s">
        <v>11442</v>
      </c>
      <c r="I755" s="1">
        <v>7</v>
      </c>
      <c r="L755" s="1">
        <v>3</v>
      </c>
      <c r="M755" s="1" t="s">
        <v>12920</v>
      </c>
      <c r="N755" s="1" t="s">
        <v>12921</v>
      </c>
      <c r="T755" s="1" t="s">
        <v>11527</v>
      </c>
      <c r="U755" s="1" t="s">
        <v>438</v>
      </c>
      <c r="V755" s="1" t="s">
        <v>6849</v>
      </c>
      <c r="W755" s="1" t="s">
        <v>1616</v>
      </c>
      <c r="X755" s="1" t="s">
        <v>6974</v>
      </c>
      <c r="Y755" s="1" t="s">
        <v>1946</v>
      </c>
      <c r="Z755" s="1" t="s">
        <v>8433</v>
      </c>
      <c r="AC755" s="1">
        <v>43</v>
      </c>
      <c r="AD755" s="1" t="s">
        <v>335</v>
      </c>
      <c r="AE755" s="1" t="s">
        <v>8779</v>
      </c>
      <c r="AJ755" s="1" t="s">
        <v>17</v>
      </c>
      <c r="AK755" s="1" t="s">
        <v>8918</v>
      </c>
      <c r="AL755" s="1" t="s">
        <v>1617</v>
      </c>
      <c r="AM755" s="1" t="s">
        <v>8985</v>
      </c>
      <c r="AT755" s="1" t="s">
        <v>347</v>
      </c>
      <c r="AU755" s="1" t="s">
        <v>6703</v>
      </c>
      <c r="AV755" s="1" t="s">
        <v>1701</v>
      </c>
      <c r="AW755" s="1" t="s">
        <v>7575</v>
      </c>
      <c r="BG755" s="1" t="s">
        <v>1702</v>
      </c>
      <c r="BH755" s="1" t="s">
        <v>10026</v>
      </c>
      <c r="BI755" s="1" t="s">
        <v>1619</v>
      </c>
      <c r="BJ755" s="1" t="s">
        <v>10344</v>
      </c>
      <c r="BK755" s="1" t="s">
        <v>1947</v>
      </c>
      <c r="BL755" s="1" t="s">
        <v>10449</v>
      </c>
      <c r="BM755" s="1" t="s">
        <v>456</v>
      </c>
      <c r="BN755" s="1" t="s">
        <v>8699</v>
      </c>
      <c r="BO755" s="1" t="s">
        <v>112</v>
      </c>
      <c r="BP755" s="1" t="s">
        <v>6734</v>
      </c>
      <c r="BQ755" s="1" t="s">
        <v>1704</v>
      </c>
      <c r="BR755" s="1" t="s">
        <v>11146</v>
      </c>
      <c r="BS755" s="1" t="s">
        <v>1233</v>
      </c>
      <c r="BT755" s="1" t="s">
        <v>8935</v>
      </c>
    </row>
    <row r="756" spans="1:72" ht="13.5" customHeight="1">
      <c r="A756" s="2" t="str">
        <f t="shared" si="21"/>
        <v>1687_각북면_337</v>
      </c>
      <c r="B756" s="1">
        <v>1687</v>
      </c>
      <c r="C756" s="1" t="s">
        <v>11423</v>
      </c>
      <c r="D756" s="1" t="s">
        <v>11426</v>
      </c>
      <c r="E756" s="1">
        <v>755</v>
      </c>
      <c r="F756" s="1">
        <v>4</v>
      </c>
      <c r="G756" s="1" t="s">
        <v>11430</v>
      </c>
      <c r="H756" s="1" t="s">
        <v>11442</v>
      </c>
      <c r="I756" s="1">
        <v>7</v>
      </c>
      <c r="L756" s="1">
        <v>3</v>
      </c>
      <c r="M756" s="1" t="s">
        <v>12920</v>
      </c>
      <c r="N756" s="1" t="s">
        <v>12921</v>
      </c>
      <c r="S756" s="1" t="s">
        <v>49</v>
      </c>
      <c r="T756" s="1" t="s">
        <v>4842</v>
      </c>
      <c r="W756" s="1" t="s">
        <v>38</v>
      </c>
      <c r="X756" s="1" t="s">
        <v>11733</v>
      </c>
      <c r="Y756" s="1" t="s">
        <v>10</v>
      </c>
      <c r="Z756" s="1" t="s">
        <v>6990</v>
      </c>
      <c r="AC756" s="1">
        <v>41</v>
      </c>
      <c r="AD756" s="1" t="s">
        <v>40</v>
      </c>
      <c r="AE756" s="1" t="s">
        <v>8772</v>
      </c>
      <c r="AJ756" s="1" t="s">
        <v>17</v>
      </c>
      <c r="AK756" s="1" t="s">
        <v>8918</v>
      </c>
      <c r="AL756" s="1" t="s">
        <v>41</v>
      </c>
      <c r="AM756" s="1" t="s">
        <v>11911</v>
      </c>
      <c r="AT756" s="1" t="s">
        <v>144</v>
      </c>
      <c r="AU756" s="1" t="s">
        <v>6759</v>
      </c>
      <c r="AV756" s="1" t="s">
        <v>1349</v>
      </c>
      <c r="AW756" s="1" t="s">
        <v>8592</v>
      </c>
      <c r="BG756" s="1" t="s">
        <v>1694</v>
      </c>
      <c r="BH756" s="1" t="s">
        <v>9243</v>
      </c>
      <c r="BI756" s="1" t="s">
        <v>1948</v>
      </c>
      <c r="BJ756" s="1" t="s">
        <v>10343</v>
      </c>
      <c r="BK756" s="1" t="s">
        <v>768</v>
      </c>
      <c r="BL756" s="1" t="s">
        <v>9233</v>
      </c>
      <c r="BM756" s="1" t="s">
        <v>1949</v>
      </c>
      <c r="BN756" s="1" t="s">
        <v>7722</v>
      </c>
      <c r="BO756" s="1" t="s">
        <v>768</v>
      </c>
      <c r="BP756" s="1" t="s">
        <v>9233</v>
      </c>
      <c r="BQ756" s="1" t="s">
        <v>1950</v>
      </c>
      <c r="BR756" s="1" t="s">
        <v>11145</v>
      </c>
      <c r="BS756" s="1" t="s">
        <v>1101</v>
      </c>
      <c r="BT756" s="1" t="s">
        <v>8929</v>
      </c>
    </row>
    <row r="757" spans="1:72" ht="13.5" customHeight="1">
      <c r="A757" s="2" t="str">
        <f t="shared" si="21"/>
        <v>1687_각북면_337</v>
      </c>
      <c r="B757" s="1">
        <v>1687</v>
      </c>
      <c r="C757" s="1" t="s">
        <v>11423</v>
      </c>
      <c r="D757" s="1" t="s">
        <v>11426</v>
      </c>
      <c r="E757" s="1">
        <v>756</v>
      </c>
      <c r="F757" s="1">
        <v>4</v>
      </c>
      <c r="G757" s="1" t="s">
        <v>11430</v>
      </c>
      <c r="H757" s="1" t="s">
        <v>11442</v>
      </c>
      <c r="I757" s="1">
        <v>7</v>
      </c>
      <c r="L757" s="1">
        <v>3</v>
      </c>
      <c r="M757" s="1" t="s">
        <v>12920</v>
      </c>
      <c r="N757" s="1" t="s">
        <v>12921</v>
      </c>
      <c r="S757" s="1" t="s">
        <v>67</v>
      </c>
      <c r="T757" s="1" t="s">
        <v>6597</v>
      </c>
      <c r="Y757" s="1" t="s">
        <v>1951</v>
      </c>
      <c r="Z757" s="1" t="s">
        <v>8495</v>
      </c>
      <c r="AC757" s="1">
        <v>12</v>
      </c>
      <c r="AD757" s="1" t="s">
        <v>135</v>
      </c>
      <c r="AE757" s="1" t="s">
        <v>8742</v>
      </c>
    </row>
    <row r="758" spans="1:72" ht="13.5" customHeight="1">
      <c r="A758" s="2" t="str">
        <f t="shared" si="21"/>
        <v>1687_각북면_337</v>
      </c>
      <c r="B758" s="1">
        <v>1687</v>
      </c>
      <c r="C758" s="1" t="s">
        <v>11423</v>
      </c>
      <c r="D758" s="1" t="s">
        <v>11426</v>
      </c>
      <c r="E758" s="1">
        <v>757</v>
      </c>
      <c r="F758" s="1">
        <v>4</v>
      </c>
      <c r="G758" s="1" t="s">
        <v>11430</v>
      </c>
      <c r="H758" s="1" t="s">
        <v>11442</v>
      </c>
      <c r="I758" s="1">
        <v>7</v>
      </c>
      <c r="L758" s="1">
        <v>3</v>
      </c>
      <c r="M758" s="1" t="s">
        <v>12920</v>
      </c>
      <c r="N758" s="1" t="s">
        <v>12921</v>
      </c>
      <c r="S758" s="1" t="s">
        <v>72</v>
      </c>
      <c r="T758" s="1" t="s">
        <v>6595</v>
      </c>
      <c r="Y758" s="1" t="s">
        <v>1952</v>
      </c>
      <c r="Z758" s="1" t="s">
        <v>8494</v>
      </c>
      <c r="AC758" s="1">
        <v>10</v>
      </c>
      <c r="AD758" s="1" t="s">
        <v>212</v>
      </c>
      <c r="AE758" s="1" t="s">
        <v>8778</v>
      </c>
    </row>
    <row r="759" spans="1:72" ht="13.5" customHeight="1">
      <c r="A759" s="2" t="str">
        <f t="shared" si="21"/>
        <v>1687_각북면_337</v>
      </c>
      <c r="B759" s="1">
        <v>1687</v>
      </c>
      <c r="C759" s="1" t="s">
        <v>11423</v>
      </c>
      <c r="D759" s="1" t="s">
        <v>11426</v>
      </c>
      <c r="E759" s="1">
        <v>758</v>
      </c>
      <c r="F759" s="1">
        <v>4</v>
      </c>
      <c r="G759" s="1" t="s">
        <v>11430</v>
      </c>
      <c r="H759" s="1" t="s">
        <v>11442</v>
      </c>
      <c r="I759" s="1">
        <v>7</v>
      </c>
      <c r="L759" s="1">
        <v>3</v>
      </c>
      <c r="M759" s="1" t="s">
        <v>12920</v>
      </c>
      <c r="N759" s="1" t="s">
        <v>12921</v>
      </c>
      <c r="S759" s="1" t="s">
        <v>1953</v>
      </c>
      <c r="T759" s="1" t="s">
        <v>6652</v>
      </c>
      <c r="Y759" s="1" t="s">
        <v>1954</v>
      </c>
      <c r="Z759" s="1" t="s">
        <v>8493</v>
      </c>
      <c r="AF759" s="1" t="s">
        <v>65</v>
      </c>
      <c r="AG759" s="1" t="s">
        <v>8805</v>
      </c>
      <c r="AH759" s="1" t="s">
        <v>1955</v>
      </c>
      <c r="AI759" s="1" t="s">
        <v>11925</v>
      </c>
    </row>
    <row r="760" spans="1:72" ht="13.5" customHeight="1">
      <c r="A760" s="2" t="str">
        <f t="shared" si="21"/>
        <v>1687_각북면_337</v>
      </c>
      <c r="B760" s="1">
        <v>1687</v>
      </c>
      <c r="C760" s="1" t="s">
        <v>11423</v>
      </c>
      <c r="D760" s="1" t="s">
        <v>11426</v>
      </c>
      <c r="E760" s="1">
        <v>759</v>
      </c>
      <c r="F760" s="1">
        <v>4</v>
      </c>
      <c r="G760" s="1" t="s">
        <v>11430</v>
      </c>
      <c r="H760" s="1" t="s">
        <v>11442</v>
      </c>
      <c r="I760" s="1">
        <v>7</v>
      </c>
      <c r="L760" s="1">
        <v>3</v>
      </c>
      <c r="M760" s="1" t="s">
        <v>12920</v>
      </c>
      <c r="N760" s="1" t="s">
        <v>12921</v>
      </c>
      <c r="T760" s="1" t="s">
        <v>11563</v>
      </c>
      <c r="U760" s="1" t="s">
        <v>275</v>
      </c>
      <c r="V760" s="1" t="s">
        <v>6693</v>
      </c>
      <c r="Y760" s="1" t="s">
        <v>1956</v>
      </c>
      <c r="Z760" s="1" t="s">
        <v>8492</v>
      </c>
      <c r="AF760" s="1" t="s">
        <v>65</v>
      </c>
      <c r="AG760" s="1" t="s">
        <v>8805</v>
      </c>
      <c r="AH760" s="1" t="s">
        <v>1957</v>
      </c>
      <c r="AI760" s="1" t="s">
        <v>8900</v>
      </c>
    </row>
    <row r="761" spans="1:72" ht="13.5" customHeight="1">
      <c r="A761" s="2" t="str">
        <f t="shared" si="21"/>
        <v>1687_각북면_337</v>
      </c>
      <c r="B761" s="1">
        <v>1687</v>
      </c>
      <c r="C761" s="1" t="s">
        <v>11423</v>
      </c>
      <c r="D761" s="1" t="s">
        <v>11426</v>
      </c>
      <c r="E761" s="1">
        <v>760</v>
      </c>
      <c r="F761" s="1">
        <v>4</v>
      </c>
      <c r="G761" s="1" t="s">
        <v>11430</v>
      </c>
      <c r="H761" s="1" t="s">
        <v>11442</v>
      </c>
      <c r="I761" s="1">
        <v>7</v>
      </c>
      <c r="L761" s="1">
        <v>4</v>
      </c>
      <c r="M761" s="1" t="s">
        <v>12922</v>
      </c>
      <c r="N761" s="1" t="s">
        <v>12923</v>
      </c>
      <c r="T761" s="1" t="s">
        <v>11527</v>
      </c>
      <c r="U761" s="1" t="s">
        <v>1958</v>
      </c>
      <c r="V761" s="1" t="s">
        <v>6910</v>
      </c>
      <c r="W761" s="1" t="s">
        <v>1829</v>
      </c>
      <c r="X761" s="1" t="s">
        <v>7008</v>
      </c>
      <c r="Y761" s="1" t="s">
        <v>1959</v>
      </c>
      <c r="Z761" s="1" t="s">
        <v>8308</v>
      </c>
      <c r="AC761" s="1">
        <v>40</v>
      </c>
      <c r="AD761" s="1" t="s">
        <v>189</v>
      </c>
      <c r="AE761" s="1" t="s">
        <v>8767</v>
      </c>
      <c r="AJ761" s="1" t="s">
        <v>17</v>
      </c>
      <c r="AK761" s="1" t="s">
        <v>8918</v>
      </c>
      <c r="AL761" s="1" t="s">
        <v>1594</v>
      </c>
      <c r="AM761" s="1" t="s">
        <v>8967</v>
      </c>
      <c r="AT761" s="1" t="s">
        <v>1077</v>
      </c>
      <c r="AU761" s="1" t="s">
        <v>6708</v>
      </c>
      <c r="AV761" s="1" t="s">
        <v>1830</v>
      </c>
      <c r="AW761" s="1" t="s">
        <v>12213</v>
      </c>
      <c r="BG761" s="1" t="s">
        <v>47</v>
      </c>
      <c r="BH761" s="1" t="s">
        <v>9039</v>
      </c>
      <c r="BI761" s="1" t="s">
        <v>1832</v>
      </c>
      <c r="BJ761" s="1" t="s">
        <v>10342</v>
      </c>
      <c r="BK761" s="1" t="s">
        <v>1752</v>
      </c>
      <c r="BL761" s="1" t="s">
        <v>6808</v>
      </c>
      <c r="BM761" s="1" t="s">
        <v>1831</v>
      </c>
      <c r="BN761" s="1" t="s">
        <v>6692</v>
      </c>
      <c r="BO761" s="1" t="s">
        <v>44</v>
      </c>
      <c r="BP761" s="1" t="s">
        <v>6728</v>
      </c>
      <c r="BQ761" s="1" t="s">
        <v>1960</v>
      </c>
      <c r="BR761" s="1" t="s">
        <v>12478</v>
      </c>
      <c r="BS761" s="1" t="s">
        <v>41</v>
      </c>
      <c r="BT761" s="1" t="s">
        <v>11911</v>
      </c>
    </row>
    <row r="762" spans="1:72" ht="13.5" customHeight="1">
      <c r="A762" s="2" t="str">
        <f t="shared" si="21"/>
        <v>1687_각북면_337</v>
      </c>
      <c r="B762" s="1">
        <v>1687</v>
      </c>
      <c r="C762" s="1" t="s">
        <v>11423</v>
      </c>
      <c r="D762" s="1" t="s">
        <v>11426</v>
      </c>
      <c r="E762" s="1">
        <v>761</v>
      </c>
      <c r="F762" s="1">
        <v>4</v>
      </c>
      <c r="G762" s="1" t="s">
        <v>11430</v>
      </c>
      <c r="H762" s="1" t="s">
        <v>11442</v>
      </c>
      <c r="I762" s="1">
        <v>7</v>
      </c>
      <c r="L762" s="1">
        <v>4</v>
      </c>
      <c r="M762" s="1" t="s">
        <v>12922</v>
      </c>
      <c r="N762" s="1" t="s">
        <v>12923</v>
      </c>
      <c r="S762" s="1" t="s">
        <v>49</v>
      </c>
      <c r="T762" s="1" t="s">
        <v>4842</v>
      </c>
      <c r="U762" s="1" t="s">
        <v>50</v>
      </c>
      <c r="V762" s="1" t="s">
        <v>11472</v>
      </c>
      <c r="W762" s="1" t="s">
        <v>38</v>
      </c>
      <c r="X762" s="1" t="s">
        <v>11733</v>
      </c>
      <c r="Y762" s="1" t="s">
        <v>140</v>
      </c>
      <c r="Z762" s="1" t="s">
        <v>7100</v>
      </c>
      <c r="AC762" s="1">
        <v>38</v>
      </c>
      <c r="AD762" s="1" t="s">
        <v>294</v>
      </c>
      <c r="AE762" s="1" t="s">
        <v>8781</v>
      </c>
      <c r="AJ762" s="1" t="s">
        <v>17</v>
      </c>
      <c r="AK762" s="1" t="s">
        <v>8918</v>
      </c>
      <c r="AL762" s="1" t="s">
        <v>41</v>
      </c>
      <c r="AM762" s="1" t="s">
        <v>11911</v>
      </c>
      <c r="AT762" s="1" t="s">
        <v>144</v>
      </c>
      <c r="AU762" s="1" t="s">
        <v>6759</v>
      </c>
      <c r="AV762" s="1" t="s">
        <v>1590</v>
      </c>
      <c r="AW762" s="1" t="s">
        <v>9308</v>
      </c>
      <c r="BG762" s="1" t="s">
        <v>47</v>
      </c>
      <c r="BH762" s="1" t="s">
        <v>9039</v>
      </c>
      <c r="BI762" s="1" t="s">
        <v>1724</v>
      </c>
      <c r="BJ762" s="1" t="s">
        <v>10204</v>
      </c>
      <c r="BK762" s="1" t="s">
        <v>47</v>
      </c>
      <c r="BL762" s="1" t="s">
        <v>9039</v>
      </c>
      <c r="BM762" s="1" t="s">
        <v>1725</v>
      </c>
      <c r="BN762" s="1" t="s">
        <v>10698</v>
      </c>
      <c r="BO762" s="1" t="s">
        <v>44</v>
      </c>
      <c r="BP762" s="1" t="s">
        <v>6728</v>
      </c>
      <c r="BQ762" s="1" t="s">
        <v>1593</v>
      </c>
      <c r="BR762" s="1" t="s">
        <v>11144</v>
      </c>
      <c r="BS762" s="1" t="s">
        <v>1594</v>
      </c>
      <c r="BT762" s="1" t="s">
        <v>8967</v>
      </c>
    </row>
    <row r="763" spans="1:72" ht="13.5" customHeight="1">
      <c r="A763" s="2" t="str">
        <f t="shared" ref="A763:A784" si="22">HYPERLINK("http://kyu.snu.ac.kr/sdhj/index.jsp?type=hj/GK14817_00IH_0001_0337.jpg","1687_각북면_337")</f>
        <v>1687_각북면_337</v>
      </c>
      <c r="B763" s="1">
        <v>1687</v>
      </c>
      <c r="C763" s="1" t="s">
        <v>11423</v>
      </c>
      <c r="D763" s="1" t="s">
        <v>11426</v>
      </c>
      <c r="E763" s="1">
        <v>762</v>
      </c>
      <c r="F763" s="1">
        <v>4</v>
      </c>
      <c r="G763" s="1" t="s">
        <v>11430</v>
      </c>
      <c r="H763" s="1" t="s">
        <v>11442</v>
      </c>
      <c r="I763" s="1">
        <v>7</v>
      </c>
      <c r="L763" s="1">
        <v>4</v>
      </c>
      <c r="M763" s="1" t="s">
        <v>12922</v>
      </c>
      <c r="N763" s="1" t="s">
        <v>12923</v>
      </c>
      <c r="S763" s="1" t="s">
        <v>67</v>
      </c>
      <c r="T763" s="1" t="s">
        <v>6597</v>
      </c>
      <c r="U763" s="1" t="s">
        <v>899</v>
      </c>
      <c r="V763" s="1" t="s">
        <v>6854</v>
      </c>
      <c r="Y763" s="1" t="s">
        <v>1961</v>
      </c>
      <c r="Z763" s="1" t="s">
        <v>8491</v>
      </c>
      <c r="AC763" s="1">
        <v>28</v>
      </c>
      <c r="AD763" s="1" t="s">
        <v>703</v>
      </c>
      <c r="AE763" s="1" t="s">
        <v>8759</v>
      </c>
    </row>
    <row r="764" spans="1:72" ht="13.5" customHeight="1">
      <c r="A764" s="2" t="str">
        <f t="shared" si="22"/>
        <v>1687_각북면_337</v>
      </c>
      <c r="B764" s="1">
        <v>1687</v>
      </c>
      <c r="C764" s="1" t="s">
        <v>11423</v>
      </c>
      <c r="D764" s="1" t="s">
        <v>11426</v>
      </c>
      <c r="E764" s="1">
        <v>763</v>
      </c>
      <c r="F764" s="1">
        <v>4</v>
      </c>
      <c r="G764" s="1" t="s">
        <v>11430</v>
      </c>
      <c r="H764" s="1" t="s">
        <v>11442</v>
      </c>
      <c r="I764" s="1">
        <v>7</v>
      </c>
      <c r="L764" s="1">
        <v>4</v>
      </c>
      <c r="M764" s="1" t="s">
        <v>12922</v>
      </c>
      <c r="N764" s="1" t="s">
        <v>12923</v>
      </c>
      <c r="S764" s="1" t="s">
        <v>63</v>
      </c>
      <c r="T764" s="1" t="s">
        <v>6596</v>
      </c>
      <c r="Y764" s="1" t="s">
        <v>1962</v>
      </c>
      <c r="Z764" s="1" t="s">
        <v>8101</v>
      </c>
      <c r="AC764" s="1">
        <v>13</v>
      </c>
      <c r="AD764" s="1" t="s">
        <v>149</v>
      </c>
      <c r="AE764" s="1" t="s">
        <v>8757</v>
      </c>
    </row>
    <row r="765" spans="1:72" ht="13.5" customHeight="1">
      <c r="A765" s="2" t="str">
        <f t="shared" si="22"/>
        <v>1687_각북면_337</v>
      </c>
      <c r="B765" s="1">
        <v>1687</v>
      </c>
      <c r="C765" s="1" t="s">
        <v>11423</v>
      </c>
      <c r="D765" s="1" t="s">
        <v>11426</v>
      </c>
      <c r="E765" s="1">
        <v>764</v>
      </c>
      <c r="F765" s="1">
        <v>4</v>
      </c>
      <c r="G765" s="1" t="s">
        <v>11430</v>
      </c>
      <c r="H765" s="1" t="s">
        <v>11442</v>
      </c>
      <c r="I765" s="1">
        <v>7</v>
      </c>
      <c r="L765" s="1">
        <v>5</v>
      </c>
      <c r="M765" s="1" t="s">
        <v>12924</v>
      </c>
      <c r="N765" s="1" t="s">
        <v>12925</v>
      </c>
      <c r="T765" s="1" t="s">
        <v>11527</v>
      </c>
      <c r="U765" s="1" t="s">
        <v>899</v>
      </c>
      <c r="V765" s="1" t="s">
        <v>6854</v>
      </c>
      <c r="W765" s="1" t="s">
        <v>38</v>
      </c>
      <c r="X765" s="1" t="s">
        <v>11733</v>
      </c>
      <c r="Y765" s="1" t="s">
        <v>1963</v>
      </c>
      <c r="Z765" s="1" t="s">
        <v>7926</v>
      </c>
      <c r="AC765" s="1">
        <v>38</v>
      </c>
      <c r="AD765" s="1" t="s">
        <v>294</v>
      </c>
      <c r="AE765" s="1" t="s">
        <v>8781</v>
      </c>
      <c r="AJ765" s="1" t="s">
        <v>17</v>
      </c>
      <c r="AK765" s="1" t="s">
        <v>8918</v>
      </c>
      <c r="AL765" s="1" t="s">
        <v>41</v>
      </c>
      <c r="AM765" s="1" t="s">
        <v>11911</v>
      </c>
      <c r="AT765" s="1" t="s">
        <v>759</v>
      </c>
      <c r="AU765" s="1" t="s">
        <v>9026</v>
      </c>
      <c r="AV765" s="1" t="s">
        <v>1964</v>
      </c>
      <c r="AW765" s="1" t="s">
        <v>9713</v>
      </c>
      <c r="BG765" s="1" t="s">
        <v>759</v>
      </c>
      <c r="BH765" s="1" t="s">
        <v>9026</v>
      </c>
      <c r="BI765" s="1" t="s">
        <v>13581</v>
      </c>
      <c r="BJ765" s="1" t="s">
        <v>7351</v>
      </c>
      <c r="BK765" s="1" t="s">
        <v>1965</v>
      </c>
      <c r="BL765" s="1" t="s">
        <v>10448</v>
      </c>
      <c r="BM765" s="1" t="s">
        <v>762</v>
      </c>
      <c r="BN765" s="1" t="s">
        <v>9731</v>
      </c>
      <c r="BO765" s="1" t="s">
        <v>47</v>
      </c>
      <c r="BP765" s="1" t="s">
        <v>9039</v>
      </c>
      <c r="BQ765" s="1" t="s">
        <v>1966</v>
      </c>
      <c r="BR765" s="1" t="s">
        <v>12585</v>
      </c>
      <c r="BS765" s="1" t="s">
        <v>158</v>
      </c>
      <c r="BT765" s="1" t="s">
        <v>8931</v>
      </c>
    </row>
    <row r="766" spans="1:72" ht="13.5" customHeight="1">
      <c r="A766" s="2" t="str">
        <f t="shared" si="22"/>
        <v>1687_각북면_337</v>
      </c>
      <c r="B766" s="1">
        <v>1687</v>
      </c>
      <c r="C766" s="1" t="s">
        <v>11423</v>
      </c>
      <c r="D766" s="1" t="s">
        <v>11426</v>
      </c>
      <c r="E766" s="1">
        <v>765</v>
      </c>
      <c r="F766" s="1">
        <v>4</v>
      </c>
      <c r="G766" s="1" t="s">
        <v>11430</v>
      </c>
      <c r="H766" s="1" t="s">
        <v>11442</v>
      </c>
      <c r="I766" s="1">
        <v>7</v>
      </c>
      <c r="L766" s="1">
        <v>5</v>
      </c>
      <c r="M766" s="1" t="s">
        <v>12924</v>
      </c>
      <c r="N766" s="1" t="s">
        <v>12925</v>
      </c>
      <c r="S766" s="1" t="s">
        <v>49</v>
      </c>
      <c r="T766" s="1" t="s">
        <v>4842</v>
      </c>
      <c r="W766" s="1" t="s">
        <v>167</v>
      </c>
      <c r="X766" s="1" t="s">
        <v>8644</v>
      </c>
      <c r="Y766" s="1" t="s">
        <v>140</v>
      </c>
      <c r="Z766" s="1" t="s">
        <v>7100</v>
      </c>
      <c r="AC766" s="1">
        <v>35</v>
      </c>
      <c r="AD766" s="1" t="s">
        <v>340</v>
      </c>
      <c r="AE766" s="1" t="s">
        <v>8753</v>
      </c>
      <c r="AJ766" s="1" t="s">
        <v>17</v>
      </c>
      <c r="AK766" s="1" t="s">
        <v>8918</v>
      </c>
      <c r="AL766" s="1" t="s">
        <v>729</v>
      </c>
      <c r="AM766" s="1" t="s">
        <v>8886</v>
      </c>
      <c r="AT766" s="1" t="s">
        <v>47</v>
      </c>
      <c r="AU766" s="1" t="s">
        <v>9039</v>
      </c>
      <c r="AV766" s="1" t="s">
        <v>1935</v>
      </c>
      <c r="AW766" s="1" t="s">
        <v>9712</v>
      </c>
      <c r="BG766" s="1" t="s">
        <v>47</v>
      </c>
      <c r="BH766" s="1" t="s">
        <v>9039</v>
      </c>
      <c r="BI766" s="1" t="s">
        <v>1873</v>
      </c>
      <c r="BJ766" s="1" t="s">
        <v>10341</v>
      </c>
      <c r="BK766" s="1" t="s">
        <v>991</v>
      </c>
      <c r="BL766" s="1" t="s">
        <v>9259</v>
      </c>
      <c r="BM766" s="1" t="s">
        <v>1874</v>
      </c>
      <c r="BN766" s="1" t="s">
        <v>10697</v>
      </c>
      <c r="BO766" s="1" t="s">
        <v>1875</v>
      </c>
      <c r="BP766" s="1" t="s">
        <v>11635</v>
      </c>
      <c r="BQ766" s="1" t="s">
        <v>1735</v>
      </c>
      <c r="BR766" s="1" t="s">
        <v>11143</v>
      </c>
      <c r="BS766" s="1" t="s">
        <v>888</v>
      </c>
      <c r="BT766" s="1" t="s">
        <v>8953</v>
      </c>
    </row>
    <row r="767" spans="1:72" ht="13.5" customHeight="1">
      <c r="A767" s="2" t="str">
        <f t="shared" si="22"/>
        <v>1687_각북면_337</v>
      </c>
      <c r="B767" s="1">
        <v>1687</v>
      </c>
      <c r="C767" s="1" t="s">
        <v>11423</v>
      </c>
      <c r="D767" s="1" t="s">
        <v>11426</v>
      </c>
      <c r="E767" s="1">
        <v>766</v>
      </c>
      <c r="F767" s="1">
        <v>4</v>
      </c>
      <c r="G767" s="1" t="s">
        <v>11430</v>
      </c>
      <c r="H767" s="1" t="s">
        <v>11442</v>
      </c>
      <c r="I767" s="1">
        <v>7</v>
      </c>
      <c r="L767" s="1">
        <v>5</v>
      </c>
      <c r="M767" s="1" t="s">
        <v>12924</v>
      </c>
      <c r="N767" s="1" t="s">
        <v>12925</v>
      </c>
      <c r="S767" s="1" t="s">
        <v>261</v>
      </c>
      <c r="T767" s="1" t="s">
        <v>6605</v>
      </c>
      <c r="W767" s="1" t="s">
        <v>167</v>
      </c>
      <c r="X767" s="1" t="s">
        <v>8644</v>
      </c>
      <c r="Y767" s="1" t="s">
        <v>140</v>
      </c>
      <c r="Z767" s="1" t="s">
        <v>7100</v>
      </c>
      <c r="AC767" s="1">
        <v>65</v>
      </c>
      <c r="AD767" s="1" t="s">
        <v>76</v>
      </c>
      <c r="AE767" s="1" t="s">
        <v>8744</v>
      </c>
    </row>
    <row r="768" spans="1:72" ht="13.5" customHeight="1">
      <c r="A768" s="2" t="str">
        <f t="shared" si="22"/>
        <v>1687_각북면_337</v>
      </c>
      <c r="B768" s="1">
        <v>1687</v>
      </c>
      <c r="C768" s="1" t="s">
        <v>11423</v>
      </c>
      <c r="D768" s="1" t="s">
        <v>11426</v>
      </c>
      <c r="E768" s="1">
        <v>767</v>
      </c>
      <c r="F768" s="1">
        <v>4</v>
      </c>
      <c r="G768" s="1" t="s">
        <v>11430</v>
      </c>
      <c r="H768" s="1" t="s">
        <v>11442</v>
      </c>
      <c r="I768" s="1">
        <v>7</v>
      </c>
      <c r="L768" s="1">
        <v>5</v>
      </c>
      <c r="M768" s="1" t="s">
        <v>12924</v>
      </c>
      <c r="N768" s="1" t="s">
        <v>12925</v>
      </c>
      <c r="T768" s="1" t="s">
        <v>11563</v>
      </c>
      <c r="U768" s="1" t="s">
        <v>275</v>
      </c>
      <c r="V768" s="1" t="s">
        <v>6693</v>
      </c>
      <c r="Y768" s="1" t="s">
        <v>486</v>
      </c>
      <c r="Z768" s="1" t="s">
        <v>7299</v>
      </c>
      <c r="AC768" s="1">
        <v>10</v>
      </c>
      <c r="AD768" s="1" t="s">
        <v>212</v>
      </c>
      <c r="AE768" s="1" t="s">
        <v>8778</v>
      </c>
      <c r="AF768" s="1" t="s">
        <v>154</v>
      </c>
      <c r="AG768" s="1" t="s">
        <v>8811</v>
      </c>
    </row>
    <row r="769" spans="1:72" ht="13.5" customHeight="1">
      <c r="A769" s="2" t="str">
        <f t="shared" si="22"/>
        <v>1687_각북면_337</v>
      </c>
      <c r="B769" s="1">
        <v>1687</v>
      </c>
      <c r="C769" s="1" t="s">
        <v>11423</v>
      </c>
      <c r="D769" s="1" t="s">
        <v>11426</v>
      </c>
      <c r="E769" s="1">
        <v>768</v>
      </c>
      <c r="F769" s="1">
        <v>4</v>
      </c>
      <c r="G769" s="1" t="s">
        <v>11430</v>
      </c>
      <c r="H769" s="1" t="s">
        <v>11442</v>
      </c>
      <c r="I769" s="1">
        <v>8</v>
      </c>
      <c r="J769" s="1" t="s">
        <v>1967</v>
      </c>
      <c r="K769" s="1" t="s">
        <v>6559</v>
      </c>
      <c r="L769" s="1">
        <v>1</v>
      </c>
      <c r="M769" s="1" t="s">
        <v>12926</v>
      </c>
      <c r="N769" s="1" t="s">
        <v>12927</v>
      </c>
      <c r="T769" s="1" t="s">
        <v>11527</v>
      </c>
      <c r="U769" s="1" t="s">
        <v>899</v>
      </c>
      <c r="V769" s="1" t="s">
        <v>6854</v>
      </c>
      <c r="W769" s="1" t="s">
        <v>466</v>
      </c>
      <c r="X769" s="1" t="s">
        <v>7012</v>
      </c>
      <c r="Y769" s="1" t="s">
        <v>1968</v>
      </c>
      <c r="Z769" s="1" t="s">
        <v>7917</v>
      </c>
      <c r="AC769" s="1">
        <v>24</v>
      </c>
      <c r="AD769" s="1" t="s">
        <v>297</v>
      </c>
      <c r="AE769" s="1" t="s">
        <v>8761</v>
      </c>
      <c r="AJ769" s="1" t="s">
        <v>17</v>
      </c>
      <c r="AK769" s="1" t="s">
        <v>8918</v>
      </c>
      <c r="AL769" s="1" t="s">
        <v>467</v>
      </c>
      <c r="AM769" s="1" t="s">
        <v>8969</v>
      </c>
      <c r="AT769" s="1" t="s">
        <v>468</v>
      </c>
      <c r="AU769" s="1" t="s">
        <v>6715</v>
      </c>
      <c r="AV769" s="1" t="s">
        <v>1602</v>
      </c>
      <c r="AW769" s="1" t="s">
        <v>8562</v>
      </c>
      <c r="BG769" s="1" t="s">
        <v>1332</v>
      </c>
      <c r="BH769" s="1" t="s">
        <v>6803</v>
      </c>
      <c r="BI769" s="1" t="s">
        <v>471</v>
      </c>
      <c r="BJ769" s="1" t="s">
        <v>9730</v>
      </c>
      <c r="BK769" s="1" t="s">
        <v>320</v>
      </c>
      <c r="BL769" s="1" t="s">
        <v>6758</v>
      </c>
      <c r="BM769" s="1" t="s">
        <v>1575</v>
      </c>
      <c r="BN769" s="1" t="s">
        <v>10353</v>
      </c>
      <c r="BO769" s="1" t="s">
        <v>44</v>
      </c>
      <c r="BP769" s="1" t="s">
        <v>6728</v>
      </c>
      <c r="BQ769" s="1" t="s">
        <v>474</v>
      </c>
      <c r="BR769" s="1" t="s">
        <v>12622</v>
      </c>
      <c r="BS769" s="1" t="s">
        <v>158</v>
      </c>
      <c r="BT769" s="1" t="s">
        <v>8931</v>
      </c>
    </row>
    <row r="770" spans="1:72" ht="13.5" customHeight="1">
      <c r="A770" s="2" t="str">
        <f t="shared" si="22"/>
        <v>1687_각북면_337</v>
      </c>
      <c r="B770" s="1">
        <v>1687</v>
      </c>
      <c r="C770" s="1" t="s">
        <v>11423</v>
      </c>
      <c r="D770" s="1" t="s">
        <v>11426</v>
      </c>
      <c r="E770" s="1">
        <v>769</v>
      </c>
      <c r="F770" s="1">
        <v>4</v>
      </c>
      <c r="G770" s="1" t="s">
        <v>11430</v>
      </c>
      <c r="H770" s="1" t="s">
        <v>11442</v>
      </c>
      <c r="I770" s="1">
        <v>8</v>
      </c>
      <c r="L770" s="1">
        <v>1</v>
      </c>
      <c r="M770" s="1" t="s">
        <v>12926</v>
      </c>
      <c r="N770" s="1" t="s">
        <v>12927</v>
      </c>
      <c r="S770" s="1" t="s">
        <v>49</v>
      </c>
      <c r="T770" s="1" t="s">
        <v>4842</v>
      </c>
      <c r="W770" s="1" t="s">
        <v>843</v>
      </c>
      <c r="X770" s="1" t="s">
        <v>6988</v>
      </c>
      <c r="Y770" s="1" t="s">
        <v>140</v>
      </c>
      <c r="Z770" s="1" t="s">
        <v>7100</v>
      </c>
      <c r="AC770" s="1">
        <v>27</v>
      </c>
      <c r="AD770" s="1" t="s">
        <v>379</v>
      </c>
      <c r="AE770" s="1" t="s">
        <v>8768</v>
      </c>
      <c r="AJ770" s="1" t="s">
        <v>17</v>
      </c>
      <c r="AK770" s="1" t="s">
        <v>8918</v>
      </c>
      <c r="AL770" s="1" t="s">
        <v>41</v>
      </c>
      <c r="AM770" s="1" t="s">
        <v>11911</v>
      </c>
      <c r="AT770" s="1" t="s">
        <v>42</v>
      </c>
      <c r="AU770" s="1" t="s">
        <v>6735</v>
      </c>
      <c r="AV770" s="1" t="s">
        <v>1969</v>
      </c>
      <c r="AW770" s="1" t="s">
        <v>7082</v>
      </c>
      <c r="BG770" s="1" t="s">
        <v>44</v>
      </c>
      <c r="BH770" s="1" t="s">
        <v>6728</v>
      </c>
      <c r="BI770" s="1" t="s">
        <v>1970</v>
      </c>
      <c r="BJ770" s="1" t="s">
        <v>9525</v>
      </c>
      <c r="BK770" s="1" t="s">
        <v>44</v>
      </c>
      <c r="BL770" s="1" t="s">
        <v>6728</v>
      </c>
      <c r="BM770" s="1" t="s">
        <v>1319</v>
      </c>
      <c r="BN770" s="1" t="s">
        <v>7015</v>
      </c>
      <c r="BO770" s="1" t="s">
        <v>44</v>
      </c>
      <c r="BP770" s="1" t="s">
        <v>6728</v>
      </c>
      <c r="BQ770" s="1" t="s">
        <v>1971</v>
      </c>
      <c r="BR770" s="1" t="s">
        <v>9524</v>
      </c>
      <c r="BS770" s="1" t="s">
        <v>244</v>
      </c>
      <c r="BT770" s="1" t="s">
        <v>8945</v>
      </c>
    </row>
    <row r="771" spans="1:72" ht="13.5" customHeight="1">
      <c r="A771" s="2" t="str">
        <f t="shared" si="22"/>
        <v>1687_각북면_337</v>
      </c>
      <c r="B771" s="1">
        <v>1687</v>
      </c>
      <c r="C771" s="1" t="s">
        <v>11423</v>
      </c>
      <c r="D771" s="1" t="s">
        <v>11426</v>
      </c>
      <c r="E771" s="1">
        <v>770</v>
      </c>
      <c r="F771" s="1">
        <v>4</v>
      </c>
      <c r="G771" s="1" t="s">
        <v>11430</v>
      </c>
      <c r="H771" s="1" t="s">
        <v>11442</v>
      </c>
      <c r="I771" s="1">
        <v>8</v>
      </c>
      <c r="L771" s="1">
        <v>2</v>
      </c>
      <c r="M771" s="1" t="s">
        <v>1972</v>
      </c>
      <c r="N771" s="1" t="s">
        <v>8490</v>
      </c>
      <c r="T771" s="1" t="s">
        <v>11527</v>
      </c>
      <c r="U771" s="1" t="s">
        <v>591</v>
      </c>
      <c r="V771" s="1" t="s">
        <v>6858</v>
      </c>
      <c r="Y771" s="1" t="s">
        <v>1972</v>
      </c>
      <c r="Z771" s="1" t="s">
        <v>8490</v>
      </c>
      <c r="AC771" s="1">
        <v>34</v>
      </c>
      <c r="AD771" s="1" t="s">
        <v>207</v>
      </c>
      <c r="AE771" s="1" t="s">
        <v>8762</v>
      </c>
      <c r="AJ771" s="1" t="s">
        <v>17</v>
      </c>
      <c r="AK771" s="1" t="s">
        <v>8918</v>
      </c>
      <c r="AL771" s="1" t="s">
        <v>376</v>
      </c>
      <c r="AM771" s="1" t="s">
        <v>8876</v>
      </c>
      <c r="AN771" s="1" t="s">
        <v>492</v>
      </c>
      <c r="AO771" s="1" t="s">
        <v>6594</v>
      </c>
      <c r="AP771" s="1" t="s">
        <v>1907</v>
      </c>
      <c r="AQ771" s="1" t="s">
        <v>9040</v>
      </c>
      <c r="AR771" s="1" t="s">
        <v>1908</v>
      </c>
      <c r="AS771" s="1" t="s">
        <v>9194</v>
      </c>
      <c r="AT771" s="1" t="s">
        <v>44</v>
      </c>
      <c r="AU771" s="1" t="s">
        <v>6728</v>
      </c>
      <c r="AV771" s="1" t="s">
        <v>1776</v>
      </c>
      <c r="AW771" s="1" t="s">
        <v>9711</v>
      </c>
      <c r="BB771" s="1" t="s">
        <v>171</v>
      </c>
      <c r="BC771" s="1" t="s">
        <v>6676</v>
      </c>
      <c r="BD771" s="1" t="s">
        <v>1777</v>
      </c>
      <c r="BE771" s="1" t="s">
        <v>9960</v>
      </c>
      <c r="BG771" s="1" t="s">
        <v>44</v>
      </c>
      <c r="BH771" s="1" t="s">
        <v>6728</v>
      </c>
      <c r="BI771" s="1" t="s">
        <v>11303</v>
      </c>
      <c r="BJ771" s="1" t="s">
        <v>11752</v>
      </c>
      <c r="BK771" s="1" t="s">
        <v>44</v>
      </c>
      <c r="BL771" s="1" t="s">
        <v>6728</v>
      </c>
      <c r="BM771" s="1" t="s">
        <v>1909</v>
      </c>
      <c r="BN771" s="1" t="s">
        <v>10696</v>
      </c>
      <c r="BO771" s="1" t="s">
        <v>47</v>
      </c>
      <c r="BP771" s="1" t="s">
        <v>9039</v>
      </c>
      <c r="BQ771" s="1" t="s">
        <v>1794</v>
      </c>
      <c r="BR771" s="1" t="s">
        <v>11142</v>
      </c>
      <c r="BS771" s="1" t="s">
        <v>1910</v>
      </c>
      <c r="BT771" s="1" t="s">
        <v>8959</v>
      </c>
    </row>
    <row r="772" spans="1:72" ht="13.5" customHeight="1">
      <c r="A772" s="2" t="str">
        <f t="shared" si="22"/>
        <v>1687_각북면_337</v>
      </c>
      <c r="B772" s="1">
        <v>1687</v>
      </c>
      <c r="C772" s="1" t="s">
        <v>11423</v>
      </c>
      <c r="D772" s="1" t="s">
        <v>11426</v>
      </c>
      <c r="E772" s="1">
        <v>771</v>
      </c>
      <c r="F772" s="1">
        <v>4</v>
      </c>
      <c r="G772" s="1" t="s">
        <v>11430</v>
      </c>
      <c r="H772" s="1" t="s">
        <v>11442</v>
      </c>
      <c r="I772" s="1">
        <v>8</v>
      </c>
      <c r="L772" s="1">
        <v>2</v>
      </c>
      <c r="M772" s="1" t="s">
        <v>1972</v>
      </c>
      <c r="N772" s="1" t="s">
        <v>8490</v>
      </c>
      <c r="S772" s="1" t="s">
        <v>49</v>
      </c>
      <c r="T772" s="1" t="s">
        <v>4842</v>
      </c>
      <c r="U772" s="1" t="s">
        <v>115</v>
      </c>
      <c r="V772" s="1" t="s">
        <v>6665</v>
      </c>
      <c r="Y772" s="1" t="s">
        <v>6364</v>
      </c>
      <c r="Z772" s="1" t="s">
        <v>7265</v>
      </c>
      <c r="AC772" s="1">
        <v>24</v>
      </c>
      <c r="AD772" s="1" t="s">
        <v>297</v>
      </c>
      <c r="AE772" s="1" t="s">
        <v>8761</v>
      </c>
      <c r="AJ772" s="1" t="s">
        <v>17</v>
      </c>
      <c r="AK772" s="1" t="s">
        <v>8918</v>
      </c>
      <c r="AL772" s="1" t="s">
        <v>911</v>
      </c>
      <c r="AM772" s="1" t="s">
        <v>8955</v>
      </c>
      <c r="AN772" s="1" t="s">
        <v>1218</v>
      </c>
      <c r="AO772" s="1" t="s">
        <v>9007</v>
      </c>
      <c r="AP772" s="1" t="s">
        <v>119</v>
      </c>
      <c r="AQ772" s="1" t="s">
        <v>6694</v>
      </c>
      <c r="AR772" s="1" t="s">
        <v>1973</v>
      </c>
      <c r="AS772" s="1" t="s">
        <v>11975</v>
      </c>
      <c r="AT772" s="1" t="s">
        <v>44</v>
      </c>
      <c r="AU772" s="1" t="s">
        <v>6728</v>
      </c>
      <c r="AV772" s="1" t="s">
        <v>1974</v>
      </c>
      <c r="AW772" s="1" t="s">
        <v>9710</v>
      </c>
      <c r="BB772" s="1" t="s">
        <v>171</v>
      </c>
      <c r="BC772" s="1" t="s">
        <v>6676</v>
      </c>
      <c r="BD772" s="1" t="s">
        <v>6356</v>
      </c>
      <c r="BE772" s="1" t="s">
        <v>7669</v>
      </c>
      <c r="BG772" s="1" t="s">
        <v>47</v>
      </c>
      <c r="BH772" s="1" t="s">
        <v>9039</v>
      </c>
      <c r="BI772" s="1" t="s">
        <v>1211</v>
      </c>
      <c r="BJ772" s="1" t="s">
        <v>9717</v>
      </c>
      <c r="BK772" s="1" t="s">
        <v>144</v>
      </c>
      <c r="BL772" s="1" t="s">
        <v>6759</v>
      </c>
      <c r="BM772" s="1" t="s">
        <v>1213</v>
      </c>
      <c r="BN772" s="1" t="s">
        <v>7326</v>
      </c>
      <c r="BO772" s="1" t="s">
        <v>44</v>
      </c>
      <c r="BP772" s="1" t="s">
        <v>6728</v>
      </c>
      <c r="BQ772" s="1" t="s">
        <v>13582</v>
      </c>
      <c r="BR772" s="1" t="s">
        <v>12123</v>
      </c>
      <c r="BS772" s="1" t="s">
        <v>41</v>
      </c>
      <c r="BT772" s="1" t="s">
        <v>11911</v>
      </c>
    </row>
    <row r="773" spans="1:72" ht="13.5" customHeight="1">
      <c r="A773" s="2" t="str">
        <f t="shared" si="22"/>
        <v>1687_각북면_337</v>
      </c>
      <c r="B773" s="1">
        <v>1687</v>
      </c>
      <c r="C773" s="1" t="s">
        <v>11423</v>
      </c>
      <c r="D773" s="1" t="s">
        <v>11426</v>
      </c>
      <c r="E773" s="1">
        <v>772</v>
      </c>
      <c r="F773" s="1">
        <v>4</v>
      </c>
      <c r="G773" s="1" t="s">
        <v>11430</v>
      </c>
      <c r="H773" s="1" t="s">
        <v>11442</v>
      </c>
      <c r="I773" s="1">
        <v>8</v>
      </c>
      <c r="L773" s="1">
        <v>3</v>
      </c>
      <c r="M773" s="1" t="s">
        <v>12928</v>
      </c>
      <c r="N773" s="1" t="s">
        <v>12929</v>
      </c>
      <c r="T773" s="1" t="s">
        <v>11527</v>
      </c>
      <c r="U773" s="1" t="s">
        <v>1975</v>
      </c>
      <c r="V773" s="1" t="s">
        <v>11473</v>
      </c>
      <c r="W773" s="1" t="s">
        <v>339</v>
      </c>
      <c r="X773" s="1" t="s">
        <v>6610</v>
      </c>
      <c r="Y773" s="1" t="s">
        <v>140</v>
      </c>
      <c r="Z773" s="1" t="s">
        <v>7100</v>
      </c>
      <c r="AC773" s="1">
        <v>47</v>
      </c>
      <c r="AD773" s="1" t="s">
        <v>89</v>
      </c>
      <c r="AE773" s="1" t="s">
        <v>8784</v>
      </c>
      <c r="AJ773" s="1" t="s">
        <v>17</v>
      </c>
      <c r="AK773" s="1" t="s">
        <v>8918</v>
      </c>
      <c r="AL773" s="1" t="s">
        <v>227</v>
      </c>
      <c r="AM773" s="1" t="s">
        <v>8859</v>
      </c>
      <c r="AT773" s="1" t="s">
        <v>47</v>
      </c>
      <c r="AU773" s="1" t="s">
        <v>9039</v>
      </c>
      <c r="AV773" s="1" t="s">
        <v>6380</v>
      </c>
      <c r="AW773" s="1" t="s">
        <v>9709</v>
      </c>
      <c r="BG773" s="1" t="s">
        <v>1976</v>
      </c>
      <c r="BH773" s="1" t="s">
        <v>10025</v>
      </c>
      <c r="BI773" s="1" t="s">
        <v>1859</v>
      </c>
      <c r="BJ773" s="1" t="s">
        <v>10340</v>
      </c>
      <c r="BK773" s="1" t="s">
        <v>1362</v>
      </c>
      <c r="BL773" s="1" t="s">
        <v>9991</v>
      </c>
      <c r="BM773" s="1" t="s">
        <v>1860</v>
      </c>
      <c r="BN773" s="1" t="s">
        <v>10695</v>
      </c>
      <c r="BO773" s="1" t="s">
        <v>47</v>
      </c>
      <c r="BP773" s="1" t="s">
        <v>9039</v>
      </c>
      <c r="BQ773" s="1" t="s">
        <v>1722</v>
      </c>
      <c r="BR773" s="1" t="s">
        <v>12482</v>
      </c>
      <c r="BS773" s="1" t="s">
        <v>158</v>
      </c>
      <c r="BT773" s="1" t="s">
        <v>8931</v>
      </c>
    </row>
    <row r="774" spans="1:72" ht="13.5" customHeight="1">
      <c r="A774" s="2" t="str">
        <f t="shared" si="22"/>
        <v>1687_각북면_337</v>
      </c>
      <c r="B774" s="1">
        <v>1687</v>
      </c>
      <c r="C774" s="1" t="s">
        <v>11423</v>
      </c>
      <c r="D774" s="1" t="s">
        <v>11426</v>
      </c>
      <c r="E774" s="1">
        <v>773</v>
      </c>
      <c r="F774" s="1">
        <v>4</v>
      </c>
      <c r="G774" s="1" t="s">
        <v>11430</v>
      </c>
      <c r="H774" s="1" t="s">
        <v>11442</v>
      </c>
      <c r="I774" s="1">
        <v>8</v>
      </c>
      <c r="L774" s="1">
        <v>3</v>
      </c>
      <c r="M774" s="1" t="s">
        <v>12928</v>
      </c>
      <c r="N774" s="1" t="s">
        <v>12929</v>
      </c>
      <c r="T774" s="1" t="s">
        <v>11563</v>
      </c>
      <c r="U774" s="1" t="s">
        <v>581</v>
      </c>
      <c r="V774" s="1" t="s">
        <v>6699</v>
      </c>
      <c r="Y774" s="1" t="s">
        <v>6374</v>
      </c>
      <c r="Z774" s="1" t="s">
        <v>8489</v>
      </c>
      <c r="AC774" s="1">
        <v>34</v>
      </c>
      <c r="AD774" s="1" t="s">
        <v>207</v>
      </c>
      <c r="AE774" s="1" t="s">
        <v>8762</v>
      </c>
    </row>
    <row r="775" spans="1:72" ht="13.5" customHeight="1">
      <c r="A775" s="2" t="str">
        <f t="shared" si="22"/>
        <v>1687_각북면_337</v>
      </c>
      <c r="B775" s="1">
        <v>1687</v>
      </c>
      <c r="C775" s="1" t="s">
        <v>11423</v>
      </c>
      <c r="D775" s="1" t="s">
        <v>11426</v>
      </c>
      <c r="E775" s="1">
        <v>774</v>
      </c>
      <c r="F775" s="1">
        <v>4</v>
      </c>
      <c r="G775" s="1" t="s">
        <v>11430</v>
      </c>
      <c r="H775" s="1" t="s">
        <v>11442</v>
      </c>
      <c r="I775" s="1">
        <v>8</v>
      </c>
      <c r="L775" s="1">
        <v>3</v>
      </c>
      <c r="M775" s="1" t="s">
        <v>12928</v>
      </c>
      <c r="N775" s="1" t="s">
        <v>12929</v>
      </c>
      <c r="T775" s="1" t="s">
        <v>11563</v>
      </c>
      <c r="U775" s="1" t="s">
        <v>278</v>
      </c>
      <c r="V775" s="1" t="s">
        <v>6692</v>
      </c>
      <c r="Y775" s="1" t="s">
        <v>535</v>
      </c>
      <c r="Z775" s="1" t="s">
        <v>7033</v>
      </c>
      <c r="AF775" s="1" t="s">
        <v>65</v>
      </c>
      <c r="AG775" s="1" t="s">
        <v>8805</v>
      </c>
      <c r="AH775" s="1" t="s">
        <v>1977</v>
      </c>
      <c r="AI775" s="1" t="s">
        <v>8899</v>
      </c>
    </row>
    <row r="776" spans="1:72" ht="13.5" customHeight="1">
      <c r="A776" s="2" t="str">
        <f t="shared" si="22"/>
        <v>1687_각북면_337</v>
      </c>
      <c r="B776" s="1">
        <v>1687</v>
      </c>
      <c r="C776" s="1" t="s">
        <v>11423</v>
      </c>
      <c r="D776" s="1" t="s">
        <v>11426</v>
      </c>
      <c r="E776" s="1">
        <v>775</v>
      </c>
      <c r="F776" s="1">
        <v>4</v>
      </c>
      <c r="G776" s="1" t="s">
        <v>11430</v>
      </c>
      <c r="H776" s="1" t="s">
        <v>11442</v>
      </c>
      <c r="I776" s="1">
        <v>8</v>
      </c>
      <c r="L776" s="1">
        <v>3</v>
      </c>
      <c r="M776" s="1" t="s">
        <v>12928</v>
      </c>
      <c r="N776" s="1" t="s">
        <v>12929</v>
      </c>
      <c r="S776" s="1" t="s">
        <v>151</v>
      </c>
      <c r="T776" s="1" t="s">
        <v>6601</v>
      </c>
      <c r="U776" s="1" t="s">
        <v>121</v>
      </c>
      <c r="V776" s="1" t="s">
        <v>6667</v>
      </c>
      <c r="Y776" s="1" t="s">
        <v>830</v>
      </c>
      <c r="Z776" s="1" t="s">
        <v>7752</v>
      </c>
      <c r="AC776" s="1">
        <v>45</v>
      </c>
      <c r="AD776" s="1" t="s">
        <v>141</v>
      </c>
      <c r="AE776" s="1" t="s">
        <v>8758</v>
      </c>
      <c r="AF776" s="1" t="s">
        <v>156</v>
      </c>
      <c r="AG776" s="1" t="s">
        <v>8798</v>
      </c>
    </row>
    <row r="777" spans="1:72" ht="13.5" customHeight="1">
      <c r="A777" s="2" t="str">
        <f t="shared" si="22"/>
        <v>1687_각북면_337</v>
      </c>
      <c r="B777" s="1">
        <v>1687</v>
      </c>
      <c r="C777" s="1" t="s">
        <v>11423</v>
      </c>
      <c r="D777" s="1" t="s">
        <v>11426</v>
      </c>
      <c r="E777" s="1">
        <v>776</v>
      </c>
      <c r="F777" s="1">
        <v>4</v>
      </c>
      <c r="G777" s="1" t="s">
        <v>11430</v>
      </c>
      <c r="H777" s="1" t="s">
        <v>11442</v>
      </c>
      <c r="I777" s="1">
        <v>8</v>
      </c>
      <c r="L777" s="1">
        <v>4</v>
      </c>
      <c r="M777" s="1" t="s">
        <v>1978</v>
      </c>
      <c r="N777" s="1" t="s">
        <v>8488</v>
      </c>
      <c r="O777" s="1" t="s">
        <v>6</v>
      </c>
      <c r="P777" s="1" t="s">
        <v>6577</v>
      </c>
      <c r="T777" s="1" t="s">
        <v>11527</v>
      </c>
      <c r="U777" s="1" t="s">
        <v>481</v>
      </c>
      <c r="V777" s="1" t="s">
        <v>6695</v>
      </c>
      <c r="Y777" s="1" t="s">
        <v>1978</v>
      </c>
      <c r="Z777" s="1" t="s">
        <v>8488</v>
      </c>
      <c r="AC777" s="1">
        <v>41</v>
      </c>
      <c r="AD777" s="1" t="s">
        <v>40</v>
      </c>
      <c r="AE777" s="1" t="s">
        <v>8772</v>
      </c>
      <c r="AF777" s="1" t="s">
        <v>1544</v>
      </c>
      <c r="AG777" s="1" t="s">
        <v>8806</v>
      </c>
      <c r="AJ777" s="1" t="s">
        <v>17</v>
      </c>
      <c r="AK777" s="1" t="s">
        <v>8918</v>
      </c>
      <c r="AL777" s="1" t="s">
        <v>109</v>
      </c>
      <c r="AM777" s="1" t="s">
        <v>8937</v>
      </c>
      <c r="AN777" s="1" t="s">
        <v>492</v>
      </c>
      <c r="AO777" s="1" t="s">
        <v>6594</v>
      </c>
      <c r="AR777" s="1" t="s">
        <v>1908</v>
      </c>
      <c r="AS777" s="1" t="s">
        <v>9194</v>
      </c>
      <c r="AT777" s="1" t="s">
        <v>121</v>
      </c>
      <c r="AU777" s="1" t="s">
        <v>6667</v>
      </c>
      <c r="AV777" s="1" t="s">
        <v>1979</v>
      </c>
      <c r="AW777" s="1" t="s">
        <v>8055</v>
      </c>
      <c r="BB777" s="1" t="s">
        <v>171</v>
      </c>
      <c r="BC777" s="1" t="s">
        <v>6676</v>
      </c>
      <c r="BD777" s="1" t="s">
        <v>13564</v>
      </c>
      <c r="BE777" s="1" t="s">
        <v>11813</v>
      </c>
      <c r="BG777" s="1" t="s">
        <v>121</v>
      </c>
      <c r="BH777" s="1" t="s">
        <v>6667</v>
      </c>
      <c r="BI777" s="1" t="s">
        <v>1980</v>
      </c>
      <c r="BJ777" s="1" t="s">
        <v>9692</v>
      </c>
      <c r="BK777" s="1" t="s">
        <v>121</v>
      </c>
      <c r="BL777" s="1" t="s">
        <v>6667</v>
      </c>
      <c r="BM777" s="1" t="s">
        <v>1981</v>
      </c>
      <c r="BN777" s="1" t="s">
        <v>7014</v>
      </c>
      <c r="BQ777" s="1" t="s">
        <v>1982</v>
      </c>
      <c r="BR777" s="1" t="s">
        <v>12531</v>
      </c>
      <c r="BS777" s="1" t="s">
        <v>41</v>
      </c>
      <c r="BT777" s="1" t="s">
        <v>11911</v>
      </c>
    </row>
    <row r="778" spans="1:72" ht="13.5" customHeight="1">
      <c r="A778" s="2" t="str">
        <f t="shared" si="22"/>
        <v>1687_각북면_337</v>
      </c>
      <c r="B778" s="1">
        <v>1687</v>
      </c>
      <c r="C778" s="1" t="s">
        <v>11423</v>
      </c>
      <c r="D778" s="1" t="s">
        <v>11426</v>
      </c>
      <c r="E778" s="1">
        <v>777</v>
      </c>
      <c r="F778" s="1">
        <v>4</v>
      </c>
      <c r="G778" s="1" t="s">
        <v>11430</v>
      </c>
      <c r="H778" s="1" t="s">
        <v>11442</v>
      </c>
      <c r="I778" s="1">
        <v>8</v>
      </c>
      <c r="L778" s="1">
        <v>4</v>
      </c>
      <c r="M778" s="1" t="s">
        <v>1978</v>
      </c>
      <c r="N778" s="1" t="s">
        <v>8488</v>
      </c>
      <c r="S778" s="1" t="s">
        <v>49</v>
      </c>
      <c r="T778" s="1" t="s">
        <v>4842</v>
      </c>
      <c r="U778" s="1" t="s">
        <v>50</v>
      </c>
      <c r="V778" s="1" t="s">
        <v>11472</v>
      </c>
      <c r="W778" s="1" t="s">
        <v>843</v>
      </c>
      <c r="X778" s="1" t="s">
        <v>6988</v>
      </c>
      <c r="Y778" s="1" t="s">
        <v>1324</v>
      </c>
      <c r="Z778" s="1" t="s">
        <v>6976</v>
      </c>
      <c r="AC778" s="1">
        <v>49</v>
      </c>
      <c r="AD778" s="1" t="s">
        <v>372</v>
      </c>
      <c r="AE778" s="1" t="s">
        <v>8788</v>
      </c>
      <c r="AJ778" s="1" t="s">
        <v>17</v>
      </c>
      <c r="AK778" s="1" t="s">
        <v>8918</v>
      </c>
      <c r="AL778" s="1" t="s">
        <v>41</v>
      </c>
      <c r="AM778" s="1" t="s">
        <v>11911</v>
      </c>
      <c r="AT778" s="1" t="s">
        <v>144</v>
      </c>
      <c r="AU778" s="1" t="s">
        <v>6759</v>
      </c>
      <c r="AV778" s="1" t="s">
        <v>1983</v>
      </c>
      <c r="AW778" s="1" t="s">
        <v>9708</v>
      </c>
      <c r="BG778" s="1" t="s">
        <v>44</v>
      </c>
      <c r="BH778" s="1" t="s">
        <v>6728</v>
      </c>
      <c r="BI778" s="1" t="s">
        <v>1111</v>
      </c>
      <c r="BJ778" s="1" t="s">
        <v>7975</v>
      </c>
      <c r="BK778" s="1" t="s">
        <v>42</v>
      </c>
      <c r="BL778" s="1" t="s">
        <v>6735</v>
      </c>
      <c r="BM778" s="1" t="s">
        <v>1230</v>
      </c>
      <c r="BN778" s="1" t="s">
        <v>6986</v>
      </c>
      <c r="BQ778" s="1" t="s">
        <v>164</v>
      </c>
      <c r="BR778" s="1" t="s">
        <v>10510</v>
      </c>
    </row>
    <row r="779" spans="1:72" ht="13.5" customHeight="1">
      <c r="A779" s="2" t="str">
        <f t="shared" si="22"/>
        <v>1687_각북면_337</v>
      </c>
      <c r="B779" s="1">
        <v>1687</v>
      </c>
      <c r="C779" s="1" t="s">
        <v>11423</v>
      </c>
      <c r="D779" s="1" t="s">
        <v>11426</v>
      </c>
      <c r="E779" s="1">
        <v>778</v>
      </c>
      <c r="F779" s="1">
        <v>4</v>
      </c>
      <c r="G779" s="1" t="s">
        <v>11430</v>
      </c>
      <c r="H779" s="1" t="s">
        <v>11442</v>
      </c>
      <c r="I779" s="1">
        <v>8</v>
      </c>
      <c r="L779" s="1">
        <v>4</v>
      </c>
      <c r="M779" s="1" t="s">
        <v>1978</v>
      </c>
      <c r="N779" s="1" t="s">
        <v>8488</v>
      </c>
      <c r="S779" s="1" t="s">
        <v>134</v>
      </c>
      <c r="T779" s="1" t="s">
        <v>6598</v>
      </c>
      <c r="Y779" s="1" t="s">
        <v>1984</v>
      </c>
      <c r="Z779" s="1" t="s">
        <v>8487</v>
      </c>
      <c r="AC779" s="1">
        <v>11</v>
      </c>
      <c r="AD779" s="1" t="s">
        <v>71</v>
      </c>
      <c r="AE779" s="1" t="s">
        <v>8756</v>
      </c>
    </row>
    <row r="780" spans="1:72" ht="13.5" customHeight="1">
      <c r="A780" s="2" t="str">
        <f t="shared" si="22"/>
        <v>1687_각북면_337</v>
      </c>
      <c r="B780" s="1">
        <v>1687</v>
      </c>
      <c r="C780" s="1" t="s">
        <v>11423</v>
      </c>
      <c r="D780" s="1" t="s">
        <v>11426</v>
      </c>
      <c r="E780" s="1">
        <v>779</v>
      </c>
      <c r="F780" s="1">
        <v>4</v>
      </c>
      <c r="G780" s="1" t="s">
        <v>11430</v>
      </c>
      <c r="H780" s="1" t="s">
        <v>11442</v>
      </c>
      <c r="I780" s="1">
        <v>8</v>
      </c>
      <c r="L780" s="1">
        <v>4</v>
      </c>
      <c r="M780" s="1" t="s">
        <v>1978</v>
      </c>
      <c r="N780" s="1" t="s">
        <v>8488</v>
      </c>
      <c r="S780" s="1" t="s">
        <v>432</v>
      </c>
      <c r="T780" s="1" t="s">
        <v>432</v>
      </c>
      <c r="U780" s="1" t="s">
        <v>1985</v>
      </c>
      <c r="V780" s="1" t="s">
        <v>6821</v>
      </c>
      <c r="W780" s="1" t="s">
        <v>107</v>
      </c>
      <c r="X780" s="1" t="s">
        <v>6975</v>
      </c>
      <c r="Y780" s="1" t="s">
        <v>1979</v>
      </c>
      <c r="Z780" s="1" t="s">
        <v>8055</v>
      </c>
      <c r="AC780" s="1">
        <v>77</v>
      </c>
      <c r="AD780" s="1" t="s">
        <v>773</v>
      </c>
      <c r="AE780" s="1" t="s">
        <v>8783</v>
      </c>
    </row>
    <row r="781" spans="1:72" ht="13.5" customHeight="1">
      <c r="A781" s="2" t="str">
        <f t="shared" si="22"/>
        <v>1687_각북면_337</v>
      </c>
      <c r="B781" s="1">
        <v>1687</v>
      </c>
      <c r="C781" s="1" t="s">
        <v>11423</v>
      </c>
      <c r="D781" s="1" t="s">
        <v>11426</v>
      </c>
      <c r="E781" s="1">
        <v>780</v>
      </c>
      <c r="F781" s="1">
        <v>4</v>
      </c>
      <c r="G781" s="1" t="s">
        <v>11430</v>
      </c>
      <c r="H781" s="1" t="s">
        <v>11442</v>
      </c>
      <c r="I781" s="1">
        <v>8</v>
      </c>
      <c r="L781" s="1">
        <v>4</v>
      </c>
      <c r="M781" s="1" t="s">
        <v>1978</v>
      </c>
      <c r="N781" s="1" t="s">
        <v>8488</v>
      </c>
      <c r="S781" s="1" t="s">
        <v>1744</v>
      </c>
      <c r="T781" s="1" t="s">
        <v>6603</v>
      </c>
      <c r="U781" s="1" t="s">
        <v>1986</v>
      </c>
      <c r="V781" s="1" t="s">
        <v>6862</v>
      </c>
      <c r="Y781" s="1" t="s">
        <v>1987</v>
      </c>
      <c r="Z781" s="1" t="s">
        <v>8486</v>
      </c>
      <c r="AC781" s="1">
        <v>37</v>
      </c>
      <c r="AD781" s="1" t="s">
        <v>215</v>
      </c>
      <c r="AE781" s="1" t="s">
        <v>8786</v>
      </c>
    </row>
    <row r="782" spans="1:72" ht="13.5" customHeight="1">
      <c r="A782" s="2" t="str">
        <f t="shared" si="22"/>
        <v>1687_각북면_337</v>
      </c>
      <c r="B782" s="1">
        <v>1687</v>
      </c>
      <c r="C782" s="1" t="s">
        <v>11423</v>
      </c>
      <c r="D782" s="1" t="s">
        <v>11426</v>
      </c>
      <c r="E782" s="1">
        <v>781</v>
      </c>
      <c r="F782" s="1">
        <v>4</v>
      </c>
      <c r="G782" s="1" t="s">
        <v>11430</v>
      </c>
      <c r="H782" s="1" t="s">
        <v>11442</v>
      </c>
      <c r="I782" s="1">
        <v>8</v>
      </c>
      <c r="L782" s="1">
        <v>4</v>
      </c>
      <c r="M782" s="1" t="s">
        <v>1978</v>
      </c>
      <c r="N782" s="1" t="s">
        <v>8488</v>
      </c>
      <c r="S782" s="1" t="s">
        <v>1988</v>
      </c>
      <c r="T782" s="1" t="s">
        <v>6640</v>
      </c>
      <c r="U782" s="1" t="s">
        <v>115</v>
      </c>
      <c r="V782" s="1" t="s">
        <v>6665</v>
      </c>
      <c r="Y782" s="1" t="s">
        <v>287</v>
      </c>
      <c r="Z782" s="1" t="s">
        <v>7157</v>
      </c>
      <c r="AC782" s="1">
        <v>36</v>
      </c>
      <c r="AD782" s="1" t="s">
        <v>52</v>
      </c>
      <c r="AE782" s="1" t="s">
        <v>8766</v>
      </c>
    </row>
    <row r="783" spans="1:72" ht="13.5" customHeight="1">
      <c r="A783" s="2" t="str">
        <f t="shared" si="22"/>
        <v>1687_각북면_337</v>
      </c>
      <c r="B783" s="1">
        <v>1687</v>
      </c>
      <c r="C783" s="1" t="s">
        <v>11423</v>
      </c>
      <c r="D783" s="1" t="s">
        <v>11426</v>
      </c>
      <c r="E783" s="1">
        <v>782</v>
      </c>
      <c r="F783" s="1">
        <v>4</v>
      </c>
      <c r="G783" s="1" t="s">
        <v>11430</v>
      </c>
      <c r="H783" s="1" t="s">
        <v>11442</v>
      </c>
      <c r="I783" s="1">
        <v>8</v>
      </c>
      <c r="L783" s="1">
        <v>5</v>
      </c>
      <c r="M783" s="1" t="s">
        <v>1893</v>
      </c>
      <c r="N783" s="1" t="s">
        <v>8485</v>
      </c>
      <c r="O783" s="1" t="s">
        <v>6</v>
      </c>
      <c r="P783" s="1" t="s">
        <v>6577</v>
      </c>
      <c r="T783" s="1" t="s">
        <v>11527</v>
      </c>
      <c r="U783" s="1" t="s">
        <v>481</v>
      </c>
      <c r="V783" s="1" t="s">
        <v>6695</v>
      </c>
      <c r="Y783" s="1" t="s">
        <v>1893</v>
      </c>
      <c r="Z783" s="1" t="s">
        <v>8485</v>
      </c>
      <c r="AC783" s="1">
        <v>62</v>
      </c>
      <c r="AD783" s="1" t="s">
        <v>168</v>
      </c>
      <c r="AE783" s="1" t="s">
        <v>6664</v>
      </c>
      <c r="AF783" s="1" t="s">
        <v>1544</v>
      </c>
      <c r="AG783" s="1" t="s">
        <v>8806</v>
      </c>
      <c r="AJ783" s="1" t="s">
        <v>17</v>
      </c>
      <c r="AK783" s="1" t="s">
        <v>8918</v>
      </c>
      <c r="AL783" s="1" t="s">
        <v>199</v>
      </c>
      <c r="AM783" s="1" t="s">
        <v>8930</v>
      </c>
      <c r="AN783" s="1" t="s">
        <v>118</v>
      </c>
      <c r="AO783" s="1" t="s">
        <v>8999</v>
      </c>
      <c r="AR783" s="1" t="s">
        <v>1920</v>
      </c>
      <c r="AS783" s="1" t="s">
        <v>9068</v>
      </c>
      <c r="AT783" s="1" t="s">
        <v>121</v>
      </c>
      <c r="AU783" s="1" t="s">
        <v>6667</v>
      </c>
      <c r="AV783" s="1" t="s">
        <v>423</v>
      </c>
      <c r="AW783" s="1" t="s">
        <v>8470</v>
      </c>
      <c r="BB783" s="1" t="s">
        <v>171</v>
      </c>
      <c r="BC783" s="1" t="s">
        <v>6676</v>
      </c>
      <c r="BD783" s="1" t="s">
        <v>1989</v>
      </c>
      <c r="BE783" s="1" t="s">
        <v>9959</v>
      </c>
      <c r="BG783" s="1" t="s">
        <v>121</v>
      </c>
      <c r="BH783" s="1" t="s">
        <v>6667</v>
      </c>
      <c r="BI783" s="1" t="s">
        <v>1990</v>
      </c>
      <c r="BJ783" s="1" t="s">
        <v>7824</v>
      </c>
      <c r="BK783" s="1" t="s">
        <v>44</v>
      </c>
      <c r="BL783" s="1" t="s">
        <v>6728</v>
      </c>
      <c r="BM783" s="1" t="s">
        <v>954</v>
      </c>
      <c r="BN783" s="1" t="s">
        <v>10560</v>
      </c>
      <c r="BO783" s="1" t="s">
        <v>144</v>
      </c>
      <c r="BP783" s="1" t="s">
        <v>6759</v>
      </c>
      <c r="BQ783" s="1" t="s">
        <v>1991</v>
      </c>
      <c r="BR783" s="1" t="s">
        <v>12460</v>
      </c>
      <c r="BS783" s="1" t="s">
        <v>41</v>
      </c>
      <c r="BT783" s="1" t="s">
        <v>11911</v>
      </c>
    </row>
    <row r="784" spans="1:72" ht="13.5" customHeight="1">
      <c r="A784" s="2" t="str">
        <f t="shared" si="22"/>
        <v>1687_각북면_337</v>
      </c>
      <c r="B784" s="1">
        <v>1687</v>
      </c>
      <c r="C784" s="1" t="s">
        <v>11423</v>
      </c>
      <c r="D784" s="1" t="s">
        <v>11426</v>
      </c>
      <c r="E784" s="1">
        <v>783</v>
      </c>
      <c r="F784" s="1">
        <v>4</v>
      </c>
      <c r="G784" s="1" t="s">
        <v>11430</v>
      </c>
      <c r="H784" s="1" t="s">
        <v>11442</v>
      </c>
      <c r="I784" s="1">
        <v>8</v>
      </c>
      <c r="L784" s="1">
        <v>5</v>
      </c>
      <c r="M784" s="1" t="s">
        <v>1893</v>
      </c>
      <c r="N784" s="1" t="s">
        <v>8485</v>
      </c>
      <c r="S784" s="1" t="s">
        <v>49</v>
      </c>
      <c r="T784" s="1" t="s">
        <v>4842</v>
      </c>
      <c r="U784" s="1" t="s">
        <v>115</v>
      </c>
      <c r="V784" s="1" t="s">
        <v>6665</v>
      </c>
      <c r="Y784" s="1" t="s">
        <v>1894</v>
      </c>
      <c r="Z784" s="1" t="s">
        <v>8484</v>
      </c>
      <c r="AC784" s="1">
        <v>45</v>
      </c>
      <c r="AD784" s="1" t="s">
        <v>141</v>
      </c>
      <c r="AE784" s="1" t="s">
        <v>8758</v>
      </c>
      <c r="AJ784" s="1" t="s">
        <v>17</v>
      </c>
      <c r="AK784" s="1" t="s">
        <v>8918</v>
      </c>
      <c r="AL784" s="1" t="s">
        <v>729</v>
      </c>
      <c r="AM784" s="1" t="s">
        <v>8886</v>
      </c>
      <c r="AN784" s="1" t="s">
        <v>729</v>
      </c>
      <c r="AO784" s="1" t="s">
        <v>8886</v>
      </c>
      <c r="AP784" s="1" t="s">
        <v>47</v>
      </c>
      <c r="AQ784" s="1" t="s">
        <v>9039</v>
      </c>
      <c r="AR784" s="1" t="s">
        <v>1992</v>
      </c>
      <c r="AS784" s="1" t="s">
        <v>9193</v>
      </c>
      <c r="AT784" s="1" t="s">
        <v>44</v>
      </c>
      <c r="AU784" s="1" t="s">
        <v>6728</v>
      </c>
      <c r="AV784" s="1" t="s">
        <v>1993</v>
      </c>
      <c r="AW784" s="1" t="s">
        <v>7827</v>
      </c>
      <c r="BB784" s="1" t="s">
        <v>171</v>
      </c>
      <c r="BC784" s="1" t="s">
        <v>6676</v>
      </c>
      <c r="BD784" s="1" t="s">
        <v>812</v>
      </c>
      <c r="BE784" s="1" t="s">
        <v>7150</v>
      </c>
      <c r="BG784" s="1" t="s">
        <v>44</v>
      </c>
      <c r="BH784" s="1" t="s">
        <v>6728</v>
      </c>
      <c r="BI784" s="1" t="s">
        <v>1994</v>
      </c>
      <c r="BJ784" s="1" t="s">
        <v>9350</v>
      </c>
      <c r="BK784" s="1" t="s">
        <v>44</v>
      </c>
      <c r="BL784" s="1" t="s">
        <v>6728</v>
      </c>
      <c r="BM784" s="1" t="s">
        <v>1995</v>
      </c>
      <c r="BN784" s="1" t="s">
        <v>7423</v>
      </c>
      <c r="BO784" s="1" t="s">
        <v>121</v>
      </c>
      <c r="BP784" s="1" t="s">
        <v>6667</v>
      </c>
      <c r="BQ784" s="1" t="s">
        <v>1328</v>
      </c>
      <c r="BR784" s="1" t="s">
        <v>7272</v>
      </c>
      <c r="BS784" s="1" t="s">
        <v>59</v>
      </c>
      <c r="BT784" s="1" t="s">
        <v>8921</v>
      </c>
    </row>
    <row r="785" spans="1:73" ht="13.5" customHeight="1">
      <c r="A785" s="2" t="str">
        <f t="shared" ref="A785:A823" si="23">HYPERLINK("http://kyu.snu.ac.kr/sdhj/index.jsp?type=hj/GK14817_00IH_0001_0338.jpg","1687_각북면_338")</f>
        <v>1687_각북면_338</v>
      </c>
      <c r="B785" s="1">
        <v>1687</v>
      </c>
      <c r="C785" s="1" t="s">
        <v>11423</v>
      </c>
      <c r="D785" s="1" t="s">
        <v>11426</v>
      </c>
      <c r="E785" s="1">
        <v>784</v>
      </c>
      <c r="F785" s="1">
        <v>4</v>
      </c>
      <c r="G785" s="1" t="s">
        <v>11430</v>
      </c>
      <c r="H785" s="1" t="s">
        <v>11442</v>
      </c>
      <c r="I785" s="1">
        <v>9</v>
      </c>
      <c r="J785" s="1" t="s">
        <v>1996</v>
      </c>
      <c r="K785" s="1" t="s">
        <v>6558</v>
      </c>
      <c r="L785" s="1">
        <v>1</v>
      </c>
      <c r="M785" s="1" t="s">
        <v>1997</v>
      </c>
      <c r="N785" s="1" t="s">
        <v>7607</v>
      </c>
      <c r="O785" s="1" t="s">
        <v>6</v>
      </c>
      <c r="P785" s="1" t="s">
        <v>6577</v>
      </c>
      <c r="T785" s="1" t="s">
        <v>11527</v>
      </c>
      <c r="U785" s="1" t="s">
        <v>121</v>
      </c>
      <c r="V785" s="1" t="s">
        <v>6667</v>
      </c>
      <c r="Y785" s="1" t="s">
        <v>1997</v>
      </c>
      <c r="Z785" s="1" t="s">
        <v>7607</v>
      </c>
      <c r="AC785" s="1">
        <v>55</v>
      </c>
      <c r="AD785" s="1" t="s">
        <v>653</v>
      </c>
      <c r="AE785" s="1" t="s">
        <v>8780</v>
      </c>
      <c r="AJ785" s="1" t="s">
        <v>17</v>
      </c>
      <c r="AK785" s="1" t="s">
        <v>8918</v>
      </c>
      <c r="AL785" s="1" t="s">
        <v>1353</v>
      </c>
      <c r="AM785" s="1" t="s">
        <v>8934</v>
      </c>
      <c r="AN785" s="1" t="s">
        <v>1998</v>
      </c>
      <c r="AO785" s="1" t="s">
        <v>8998</v>
      </c>
      <c r="AP785" s="1" t="s">
        <v>1999</v>
      </c>
      <c r="AQ785" s="1" t="s">
        <v>9038</v>
      </c>
      <c r="AR785" s="1" t="s">
        <v>2000</v>
      </c>
      <c r="AS785" s="1" t="s">
        <v>9192</v>
      </c>
      <c r="AT785" s="1" t="s">
        <v>121</v>
      </c>
      <c r="AU785" s="1" t="s">
        <v>6667</v>
      </c>
      <c r="AV785" s="1" t="s">
        <v>2001</v>
      </c>
      <c r="AW785" s="1" t="s">
        <v>9707</v>
      </c>
      <c r="BG785" s="1" t="s">
        <v>121</v>
      </c>
      <c r="BH785" s="1" t="s">
        <v>6667</v>
      </c>
      <c r="BI785" s="1" t="s">
        <v>2002</v>
      </c>
      <c r="BJ785" s="1" t="s">
        <v>8089</v>
      </c>
      <c r="BM785" s="1" t="s">
        <v>164</v>
      </c>
      <c r="BN785" s="1" t="s">
        <v>10510</v>
      </c>
      <c r="BO785" s="1" t="s">
        <v>121</v>
      </c>
      <c r="BP785" s="1" t="s">
        <v>6667</v>
      </c>
      <c r="BQ785" s="1" t="s">
        <v>2003</v>
      </c>
      <c r="BR785" s="1" t="s">
        <v>11131</v>
      </c>
      <c r="BS785" s="1" t="s">
        <v>1353</v>
      </c>
      <c r="BT785" s="1" t="s">
        <v>8934</v>
      </c>
    </row>
    <row r="786" spans="1:73" ht="13.5" customHeight="1">
      <c r="A786" s="2" t="str">
        <f t="shared" si="23"/>
        <v>1687_각북면_338</v>
      </c>
      <c r="B786" s="1">
        <v>1687</v>
      </c>
      <c r="C786" s="1" t="s">
        <v>11423</v>
      </c>
      <c r="D786" s="1" t="s">
        <v>11426</v>
      </c>
      <c r="E786" s="1">
        <v>785</v>
      </c>
      <c r="F786" s="1">
        <v>4</v>
      </c>
      <c r="G786" s="1" t="s">
        <v>11430</v>
      </c>
      <c r="H786" s="1" t="s">
        <v>11442</v>
      </c>
      <c r="I786" s="1">
        <v>9</v>
      </c>
      <c r="L786" s="1">
        <v>1</v>
      </c>
      <c r="M786" s="1" t="s">
        <v>1997</v>
      </c>
      <c r="N786" s="1" t="s">
        <v>7607</v>
      </c>
      <c r="S786" s="1" t="s">
        <v>49</v>
      </c>
      <c r="T786" s="1" t="s">
        <v>4842</v>
      </c>
      <c r="U786" s="1" t="s">
        <v>115</v>
      </c>
      <c r="V786" s="1" t="s">
        <v>6665</v>
      </c>
      <c r="Y786" s="1" t="s">
        <v>2004</v>
      </c>
      <c r="Z786" s="1" t="s">
        <v>8483</v>
      </c>
      <c r="AC786" s="1">
        <v>46</v>
      </c>
      <c r="AD786" s="1" t="s">
        <v>89</v>
      </c>
      <c r="AE786" s="1" t="s">
        <v>8784</v>
      </c>
      <c r="AJ786" s="1" t="s">
        <v>17</v>
      </c>
      <c r="AK786" s="1" t="s">
        <v>8918</v>
      </c>
      <c r="AL786" s="1" t="s">
        <v>1353</v>
      </c>
      <c r="AM786" s="1" t="s">
        <v>8934</v>
      </c>
      <c r="AN786" s="1" t="s">
        <v>1998</v>
      </c>
      <c r="AO786" s="1" t="s">
        <v>8998</v>
      </c>
      <c r="AR786" s="1" t="s">
        <v>2005</v>
      </c>
      <c r="AS786" s="1" t="s">
        <v>12012</v>
      </c>
      <c r="AT786" s="1" t="s">
        <v>44</v>
      </c>
      <c r="AU786" s="1" t="s">
        <v>6728</v>
      </c>
      <c r="AV786" s="1" t="s">
        <v>2006</v>
      </c>
      <c r="AW786" s="1" t="s">
        <v>9706</v>
      </c>
      <c r="BB786" s="1" t="s">
        <v>115</v>
      </c>
      <c r="BC786" s="1" t="s">
        <v>6665</v>
      </c>
      <c r="BD786" s="1" t="s">
        <v>2007</v>
      </c>
      <c r="BE786" s="1" t="s">
        <v>7077</v>
      </c>
      <c r="BG786" s="1" t="s">
        <v>44</v>
      </c>
      <c r="BH786" s="1" t="s">
        <v>6728</v>
      </c>
      <c r="BI786" s="1" t="s">
        <v>2008</v>
      </c>
      <c r="BJ786" s="1" t="s">
        <v>10339</v>
      </c>
      <c r="BM786" s="1" t="s">
        <v>164</v>
      </c>
      <c r="BN786" s="1" t="s">
        <v>10510</v>
      </c>
      <c r="BQ786" s="1" t="s">
        <v>164</v>
      </c>
      <c r="BR786" s="1" t="s">
        <v>10510</v>
      </c>
      <c r="BU786" s="1" t="s">
        <v>174</v>
      </c>
    </row>
    <row r="787" spans="1:73" ht="13.5" customHeight="1">
      <c r="A787" s="2" t="str">
        <f t="shared" si="23"/>
        <v>1687_각북면_338</v>
      </c>
      <c r="B787" s="1">
        <v>1687</v>
      </c>
      <c r="C787" s="1" t="s">
        <v>11423</v>
      </c>
      <c r="D787" s="1" t="s">
        <v>11426</v>
      </c>
      <c r="E787" s="1">
        <v>786</v>
      </c>
      <c r="F787" s="1">
        <v>4</v>
      </c>
      <c r="G787" s="1" t="s">
        <v>11430</v>
      </c>
      <c r="H787" s="1" t="s">
        <v>11442</v>
      </c>
      <c r="I787" s="1">
        <v>9</v>
      </c>
      <c r="L787" s="1">
        <v>1</v>
      </c>
      <c r="M787" s="1" t="s">
        <v>1997</v>
      </c>
      <c r="N787" s="1" t="s">
        <v>7607</v>
      </c>
      <c r="S787" s="1" t="s">
        <v>67</v>
      </c>
      <c r="T787" s="1" t="s">
        <v>6597</v>
      </c>
      <c r="U787" s="1" t="s">
        <v>1149</v>
      </c>
      <c r="V787" s="1" t="s">
        <v>6738</v>
      </c>
      <c r="Y787" s="1" t="s">
        <v>2009</v>
      </c>
      <c r="Z787" s="1" t="s">
        <v>8482</v>
      </c>
      <c r="AC787" s="1">
        <v>29</v>
      </c>
      <c r="AD787" s="1" t="s">
        <v>238</v>
      </c>
      <c r="AE787" s="1" t="s">
        <v>8751</v>
      </c>
    </row>
    <row r="788" spans="1:73" ht="13.5" customHeight="1">
      <c r="A788" s="2" t="str">
        <f t="shared" si="23"/>
        <v>1687_각북면_338</v>
      </c>
      <c r="B788" s="1">
        <v>1687</v>
      </c>
      <c r="C788" s="1" t="s">
        <v>11423</v>
      </c>
      <c r="D788" s="1" t="s">
        <v>11426</v>
      </c>
      <c r="E788" s="1">
        <v>787</v>
      </c>
      <c r="F788" s="1">
        <v>4</v>
      </c>
      <c r="G788" s="1" t="s">
        <v>11430</v>
      </c>
      <c r="H788" s="1" t="s">
        <v>11442</v>
      </c>
      <c r="I788" s="1">
        <v>9</v>
      </c>
      <c r="L788" s="1">
        <v>1</v>
      </c>
      <c r="M788" s="1" t="s">
        <v>1997</v>
      </c>
      <c r="N788" s="1" t="s">
        <v>7607</v>
      </c>
      <c r="S788" s="1" t="s">
        <v>63</v>
      </c>
      <c r="T788" s="1" t="s">
        <v>6596</v>
      </c>
      <c r="U788" s="1" t="s">
        <v>115</v>
      </c>
      <c r="V788" s="1" t="s">
        <v>6665</v>
      </c>
      <c r="Y788" s="1" t="s">
        <v>2010</v>
      </c>
      <c r="Z788" s="1" t="s">
        <v>8481</v>
      </c>
      <c r="AC788" s="1">
        <v>16</v>
      </c>
      <c r="AD788" s="1" t="s">
        <v>69</v>
      </c>
      <c r="AE788" s="1" t="s">
        <v>8755</v>
      </c>
    </row>
    <row r="789" spans="1:73" ht="13.5" customHeight="1">
      <c r="A789" s="2" t="str">
        <f t="shared" si="23"/>
        <v>1687_각북면_338</v>
      </c>
      <c r="B789" s="1">
        <v>1687</v>
      </c>
      <c r="C789" s="1" t="s">
        <v>11423</v>
      </c>
      <c r="D789" s="1" t="s">
        <v>11426</v>
      </c>
      <c r="E789" s="1">
        <v>788</v>
      </c>
      <c r="F789" s="1">
        <v>4</v>
      </c>
      <c r="G789" s="1" t="s">
        <v>11430</v>
      </c>
      <c r="H789" s="1" t="s">
        <v>11442</v>
      </c>
      <c r="I789" s="1">
        <v>9</v>
      </c>
      <c r="L789" s="1">
        <v>1</v>
      </c>
      <c r="M789" s="1" t="s">
        <v>1997</v>
      </c>
      <c r="N789" s="1" t="s">
        <v>7607</v>
      </c>
      <c r="S789" s="1" t="s">
        <v>500</v>
      </c>
      <c r="T789" s="1" t="s">
        <v>6606</v>
      </c>
      <c r="U789" s="1" t="s">
        <v>2011</v>
      </c>
      <c r="V789" s="1" t="s">
        <v>6909</v>
      </c>
      <c r="W789" s="1" t="s">
        <v>38</v>
      </c>
      <c r="X789" s="1" t="s">
        <v>11733</v>
      </c>
      <c r="Y789" s="1" t="s">
        <v>1540</v>
      </c>
      <c r="Z789" s="1" t="s">
        <v>7509</v>
      </c>
      <c r="AC789" s="1">
        <v>27</v>
      </c>
      <c r="AD789" s="1" t="s">
        <v>379</v>
      </c>
      <c r="AE789" s="1" t="s">
        <v>8768</v>
      </c>
    </row>
    <row r="790" spans="1:73" ht="13.5" customHeight="1">
      <c r="A790" s="2" t="str">
        <f t="shared" si="23"/>
        <v>1687_각북면_338</v>
      </c>
      <c r="B790" s="1">
        <v>1687</v>
      </c>
      <c r="C790" s="1" t="s">
        <v>11423</v>
      </c>
      <c r="D790" s="1" t="s">
        <v>11426</v>
      </c>
      <c r="E790" s="1">
        <v>789</v>
      </c>
      <c r="F790" s="1">
        <v>4</v>
      </c>
      <c r="G790" s="1" t="s">
        <v>11430</v>
      </c>
      <c r="H790" s="1" t="s">
        <v>11442</v>
      </c>
      <c r="I790" s="1">
        <v>9</v>
      </c>
      <c r="L790" s="1">
        <v>2</v>
      </c>
      <c r="M790" s="1" t="s">
        <v>2012</v>
      </c>
      <c r="N790" s="1" t="s">
        <v>8480</v>
      </c>
      <c r="O790" s="1" t="s">
        <v>6</v>
      </c>
      <c r="P790" s="1" t="s">
        <v>6577</v>
      </c>
      <c r="T790" s="1" t="s">
        <v>11527</v>
      </c>
      <c r="U790" s="1" t="s">
        <v>1149</v>
      </c>
      <c r="V790" s="1" t="s">
        <v>6738</v>
      </c>
      <c r="Y790" s="1" t="s">
        <v>2012</v>
      </c>
      <c r="Z790" s="1" t="s">
        <v>8480</v>
      </c>
      <c r="AC790" s="1">
        <v>31</v>
      </c>
      <c r="AD790" s="1" t="s">
        <v>130</v>
      </c>
      <c r="AE790" s="1" t="s">
        <v>8774</v>
      </c>
      <c r="AJ790" s="1" t="s">
        <v>17</v>
      </c>
      <c r="AK790" s="1" t="s">
        <v>8918</v>
      </c>
      <c r="AL790" s="1" t="s">
        <v>227</v>
      </c>
      <c r="AM790" s="1" t="s">
        <v>8859</v>
      </c>
      <c r="AN790" s="1" t="s">
        <v>118</v>
      </c>
      <c r="AO790" s="1" t="s">
        <v>8999</v>
      </c>
      <c r="AP790" s="1" t="s">
        <v>119</v>
      </c>
      <c r="AQ790" s="1" t="s">
        <v>6694</v>
      </c>
      <c r="AR790" s="1" t="s">
        <v>2013</v>
      </c>
      <c r="AS790" s="1" t="s">
        <v>12046</v>
      </c>
      <c r="AT790" s="1" t="s">
        <v>121</v>
      </c>
      <c r="AU790" s="1" t="s">
        <v>6667</v>
      </c>
      <c r="AV790" s="1" t="s">
        <v>2014</v>
      </c>
      <c r="AW790" s="1" t="s">
        <v>9705</v>
      </c>
      <c r="BB790" s="1" t="s">
        <v>115</v>
      </c>
      <c r="BC790" s="1" t="s">
        <v>6665</v>
      </c>
      <c r="BD790" s="1" t="s">
        <v>6381</v>
      </c>
      <c r="BE790" s="1" t="s">
        <v>8479</v>
      </c>
      <c r="BG790" s="1" t="s">
        <v>121</v>
      </c>
      <c r="BH790" s="1" t="s">
        <v>6667</v>
      </c>
      <c r="BI790" s="1" t="s">
        <v>2015</v>
      </c>
      <c r="BJ790" s="1" t="s">
        <v>7975</v>
      </c>
      <c r="BK790" s="1" t="s">
        <v>42</v>
      </c>
      <c r="BL790" s="1" t="s">
        <v>6735</v>
      </c>
      <c r="BM790" s="1" t="s">
        <v>1739</v>
      </c>
      <c r="BN790" s="1" t="s">
        <v>9320</v>
      </c>
      <c r="BO790" s="1" t="s">
        <v>1752</v>
      </c>
      <c r="BP790" s="1" t="s">
        <v>6808</v>
      </c>
      <c r="BQ790" s="1" t="s">
        <v>13583</v>
      </c>
      <c r="BR790" s="1" t="s">
        <v>11141</v>
      </c>
    </row>
    <row r="791" spans="1:73" ht="13.5" customHeight="1">
      <c r="A791" s="2" t="str">
        <f t="shared" si="23"/>
        <v>1687_각북면_338</v>
      </c>
      <c r="B791" s="1">
        <v>1687</v>
      </c>
      <c r="C791" s="1" t="s">
        <v>11423</v>
      </c>
      <c r="D791" s="1" t="s">
        <v>11426</v>
      </c>
      <c r="E791" s="1">
        <v>790</v>
      </c>
      <c r="F791" s="1">
        <v>4</v>
      </c>
      <c r="G791" s="1" t="s">
        <v>11430</v>
      </c>
      <c r="H791" s="1" t="s">
        <v>11442</v>
      </c>
      <c r="I791" s="1">
        <v>9</v>
      </c>
      <c r="L791" s="1">
        <v>2</v>
      </c>
      <c r="M791" s="1" t="s">
        <v>2012</v>
      </c>
      <c r="N791" s="1" t="s">
        <v>8480</v>
      </c>
      <c r="S791" s="1" t="s">
        <v>49</v>
      </c>
      <c r="T791" s="1" t="s">
        <v>4842</v>
      </c>
      <c r="U791" s="1" t="s">
        <v>50</v>
      </c>
      <c r="V791" s="1" t="s">
        <v>11472</v>
      </c>
      <c r="W791" s="1" t="s">
        <v>466</v>
      </c>
      <c r="X791" s="1" t="s">
        <v>7012</v>
      </c>
      <c r="Y791" s="1" t="s">
        <v>1881</v>
      </c>
      <c r="Z791" s="1" t="s">
        <v>7269</v>
      </c>
      <c r="AC791" s="1">
        <v>30</v>
      </c>
      <c r="AD791" s="1" t="s">
        <v>606</v>
      </c>
      <c r="AE791" s="1" t="s">
        <v>7034</v>
      </c>
      <c r="AJ791" s="1" t="s">
        <v>17</v>
      </c>
      <c r="AK791" s="1" t="s">
        <v>8918</v>
      </c>
      <c r="AL791" s="1" t="s">
        <v>1769</v>
      </c>
      <c r="AM791" s="1" t="s">
        <v>8984</v>
      </c>
      <c r="AT791" s="1" t="s">
        <v>44</v>
      </c>
      <c r="AU791" s="1" t="s">
        <v>6728</v>
      </c>
      <c r="AV791" s="1" t="s">
        <v>592</v>
      </c>
      <c r="AW791" s="1" t="s">
        <v>8298</v>
      </c>
      <c r="BG791" s="1" t="s">
        <v>1067</v>
      </c>
      <c r="BH791" s="1" t="s">
        <v>9031</v>
      </c>
      <c r="BI791" s="1" t="s">
        <v>1856</v>
      </c>
      <c r="BJ791" s="1" t="s">
        <v>10338</v>
      </c>
      <c r="BK791" s="1" t="s">
        <v>44</v>
      </c>
      <c r="BL791" s="1" t="s">
        <v>6728</v>
      </c>
      <c r="BM791" s="1" t="s">
        <v>2016</v>
      </c>
      <c r="BN791" s="1" t="s">
        <v>6865</v>
      </c>
      <c r="BO791" s="1" t="s">
        <v>144</v>
      </c>
      <c r="BP791" s="1" t="s">
        <v>6759</v>
      </c>
      <c r="BQ791" s="1" t="s">
        <v>739</v>
      </c>
      <c r="BR791" s="1" t="s">
        <v>12673</v>
      </c>
      <c r="BS791" s="1" t="s">
        <v>729</v>
      </c>
      <c r="BT791" s="1" t="s">
        <v>8886</v>
      </c>
    </row>
    <row r="792" spans="1:73" ht="13.5" customHeight="1">
      <c r="A792" s="2" t="str">
        <f t="shared" si="23"/>
        <v>1687_각북면_338</v>
      </c>
      <c r="B792" s="1">
        <v>1687</v>
      </c>
      <c r="C792" s="1" t="s">
        <v>11423</v>
      </c>
      <c r="D792" s="1" t="s">
        <v>11426</v>
      </c>
      <c r="E792" s="1">
        <v>791</v>
      </c>
      <c r="F792" s="1">
        <v>4</v>
      </c>
      <c r="G792" s="1" t="s">
        <v>11430</v>
      </c>
      <c r="H792" s="1" t="s">
        <v>11442</v>
      </c>
      <c r="I792" s="1">
        <v>9</v>
      </c>
      <c r="L792" s="1">
        <v>2</v>
      </c>
      <c r="M792" s="1" t="s">
        <v>2012</v>
      </c>
      <c r="N792" s="1" t="s">
        <v>8480</v>
      </c>
      <c r="S792" s="1" t="s">
        <v>261</v>
      </c>
      <c r="T792" s="1" t="s">
        <v>6605</v>
      </c>
      <c r="U792" s="1" t="s">
        <v>115</v>
      </c>
      <c r="V792" s="1" t="s">
        <v>6665</v>
      </c>
      <c r="Y792" s="1" t="s">
        <v>6381</v>
      </c>
      <c r="Z792" s="1" t="s">
        <v>8479</v>
      </c>
      <c r="AC792" s="1">
        <v>57</v>
      </c>
      <c r="AD792" s="1" t="s">
        <v>935</v>
      </c>
      <c r="AE792" s="1" t="s">
        <v>8763</v>
      </c>
    </row>
    <row r="793" spans="1:73" ht="13.5" customHeight="1">
      <c r="A793" s="2" t="str">
        <f t="shared" si="23"/>
        <v>1687_각북면_338</v>
      </c>
      <c r="B793" s="1">
        <v>1687</v>
      </c>
      <c r="C793" s="1" t="s">
        <v>11423</v>
      </c>
      <c r="D793" s="1" t="s">
        <v>11426</v>
      </c>
      <c r="E793" s="1">
        <v>792</v>
      </c>
      <c r="F793" s="1">
        <v>4</v>
      </c>
      <c r="G793" s="1" t="s">
        <v>11430</v>
      </c>
      <c r="H793" s="1" t="s">
        <v>11442</v>
      </c>
      <c r="I793" s="1">
        <v>9</v>
      </c>
      <c r="L793" s="1">
        <v>3</v>
      </c>
      <c r="M793" s="1" t="s">
        <v>12930</v>
      </c>
      <c r="N793" s="1" t="s">
        <v>12931</v>
      </c>
      <c r="O793" s="1" t="s">
        <v>6</v>
      </c>
      <c r="P793" s="1" t="s">
        <v>6577</v>
      </c>
      <c r="T793" s="1" t="s">
        <v>11527</v>
      </c>
      <c r="U793" s="1" t="s">
        <v>2017</v>
      </c>
      <c r="V793" s="1" t="s">
        <v>11470</v>
      </c>
      <c r="W793" s="1" t="s">
        <v>330</v>
      </c>
      <c r="X793" s="1" t="s">
        <v>6985</v>
      </c>
      <c r="Y793" s="1" t="s">
        <v>2018</v>
      </c>
      <c r="Z793" s="1" t="s">
        <v>7362</v>
      </c>
      <c r="AC793" s="1">
        <v>67</v>
      </c>
      <c r="AD793" s="1" t="s">
        <v>475</v>
      </c>
      <c r="AE793" s="1" t="s">
        <v>8747</v>
      </c>
      <c r="AF793" s="1" t="s">
        <v>1544</v>
      </c>
      <c r="AG793" s="1" t="s">
        <v>8806</v>
      </c>
      <c r="AJ793" s="1" t="s">
        <v>17</v>
      </c>
      <c r="AK793" s="1" t="s">
        <v>8918</v>
      </c>
      <c r="AL793" s="1" t="s">
        <v>158</v>
      </c>
      <c r="AM793" s="1" t="s">
        <v>8931</v>
      </c>
      <c r="AT793" s="1" t="s">
        <v>44</v>
      </c>
      <c r="AU793" s="1" t="s">
        <v>6728</v>
      </c>
      <c r="AV793" s="1" t="s">
        <v>2019</v>
      </c>
      <c r="AW793" s="1" t="s">
        <v>9618</v>
      </c>
      <c r="BG793" s="1" t="s">
        <v>44</v>
      </c>
      <c r="BH793" s="1" t="s">
        <v>6728</v>
      </c>
      <c r="BI793" s="1" t="s">
        <v>2020</v>
      </c>
      <c r="BJ793" s="1" t="s">
        <v>10337</v>
      </c>
      <c r="BK793" s="1" t="s">
        <v>54</v>
      </c>
      <c r="BL793" s="1" t="s">
        <v>6714</v>
      </c>
      <c r="BM793" s="1" t="s">
        <v>6382</v>
      </c>
      <c r="BN793" s="1" t="s">
        <v>10694</v>
      </c>
      <c r="BO793" s="1" t="s">
        <v>82</v>
      </c>
      <c r="BP793" s="1" t="s">
        <v>9231</v>
      </c>
      <c r="BQ793" s="1" t="s">
        <v>2021</v>
      </c>
      <c r="BR793" s="1" t="s">
        <v>11140</v>
      </c>
      <c r="BS793" s="1" t="s">
        <v>1795</v>
      </c>
      <c r="BT793" s="1" t="s">
        <v>8959</v>
      </c>
    </row>
    <row r="794" spans="1:73" ht="13.5" customHeight="1">
      <c r="A794" s="2" t="str">
        <f t="shared" si="23"/>
        <v>1687_각북면_338</v>
      </c>
      <c r="B794" s="1">
        <v>1687</v>
      </c>
      <c r="C794" s="1" t="s">
        <v>11423</v>
      </c>
      <c r="D794" s="1" t="s">
        <v>11426</v>
      </c>
      <c r="E794" s="1">
        <v>793</v>
      </c>
      <c r="F794" s="1">
        <v>5</v>
      </c>
      <c r="G794" s="1" t="s">
        <v>11433</v>
      </c>
      <c r="H794" s="1" t="s">
        <v>11445</v>
      </c>
      <c r="I794" s="1">
        <v>1</v>
      </c>
      <c r="J794" s="1" t="s">
        <v>2022</v>
      </c>
      <c r="K794" s="1" t="s">
        <v>6557</v>
      </c>
      <c r="L794" s="1">
        <v>1</v>
      </c>
      <c r="M794" s="1" t="s">
        <v>2023</v>
      </c>
      <c r="N794" s="1" t="s">
        <v>8478</v>
      </c>
      <c r="T794" s="1" t="s">
        <v>11527</v>
      </c>
      <c r="U794" s="1" t="s">
        <v>591</v>
      </c>
      <c r="V794" s="1" t="s">
        <v>6858</v>
      </c>
      <c r="Y794" s="1" t="s">
        <v>2023</v>
      </c>
      <c r="Z794" s="1" t="s">
        <v>8478</v>
      </c>
      <c r="AC794" s="1">
        <v>31</v>
      </c>
      <c r="AD794" s="1" t="s">
        <v>130</v>
      </c>
      <c r="AE794" s="1" t="s">
        <v>8774</v>
      </c>
      <c r="AJ794" s="1" t="s">
        <v>17</v>
      </c>
      <c r="AK794" s="1" t="s">
        <v>8918</v>
      </c>
      <c r="AL794" s="1" t="s">
        <v>704</v>
      </c>
      <c r="AM794" s="1" t="s">
        <v>8951</v>
      </c>
      <c r="AN794" s="1" t="s">
        <v>118</v>
      </c>
      <c r="AO794" s="1" t="s">
        <v>8999</v>
      </c>
      <c r="AP794" s="1" t="s">
        <v>2024</v>
      </c>
      <c r="AQ794" s="1" t="s">
        <v>9038</v>
      </c>
      <c r="AR794" s="1" t="s">
        <v>2025</v>
      </c>
      <c r="AS794" s="1" t="s">
        <v>9149</v>
      </c>
      <c r="AT794" s="1" t="s">
        <v>1752</v>
      </c>
      <c r="AU794" s="1" t="s">
        <v>6808</v>
      </c>
      <c r="AV794" s="1" t="s">
        <v>2026</v>
      </c>
      <c r="AW794" s="1" t="s">
        <v>9703</v>
      </c>
      <c r="BG794" s="1" t="s">
        <v>1752</v>
      </c>
      <c r="BH794" s="1" t="s">
        <v>6808</v>
      </c>
      <c r="BI794" s="1" t="s">
        <v>385</v>
      </c>
      <c r="BJ794" s="1" t="s">
        <v>7808</v>
      </c>
      <c r="BK794" s="1" t="s">
        <v>42</v>
      </c>
      <c r="BL794" s="1" t="s">
        <v>6735</v>
      </c>
      <c r="BM794" s="1" t="s">
        <v>2027</v>
      </c>
      <c r="BN794" s="1" t="s">
        <v>10167</v>
      </c>
      <c r="BO794" s="1" t="s">
        <v>144</v>
      </c>
      <c r="BP794" s="1" t="s">
        <v>6759</v>
      </c>
      <c r="BQ794" s="1" t="s">
        <v>2028</v>
      </c>
      <c r="BR794" s="1" t="s">
        <v>11138</v>
      </c>
      <c r="BS794" s="1" t="s">
        <v>190</v>
      </c>
      <c r="BT794" s="1" t="s">
        <v>8852</v>
      </c>
    </row>
    <row r="795" spans="1:73" ht="13.5" customHeight="1">
      <c r="A795" s="2" t="str">
        <f t="shared" si="23"/>
        <v>1687_각북면_338</v>
      </c>
      <c r="B795" s="1">
        <v>1687</v>
      </c>
      <c r="C795" s="1" t="s">
        <v>11423</v>
      </c>
      <c r="D795" s="1" t="s">
        <v>11426</v>
      </c>
      <c r="E795" s="1">
        <v>794</v>
      </c>
      <c r="F795" s="1">
        <v>5</v>
      </c>
      <c r="G795" s="1" t="s">
        <v>11432</v>
      </c>
      <c r="H795" s="1" t="s">
        <v>11444</v>
      </c>
      <c r="I795" s="1">
        <v>1</v>
      </c>
      <c r="L795" s="1">
        <v>1</v>
      </c>
      <c r="M795" s="1" t="s">
        <v>2023</v>
      </c>
      <c r="N795" s="1" t="s">
        <v>8478</v>
      </c>
      <c r="S795" s="1" t="s">
        <v>49</v>
      </c>
      <c r="T795" s="1" t="s">
        <v>4842</v>
      </c>
      <c r="U795" s="1" t="s">
        <v>115</v>
      </c>
      <c r="V795" s="1" t="s">
        <v>6665</v>
      </c>
      <c r="Y795" s="1" t="s">
        <v>2029</v>
      </c>
      <c r="Z795" s="1" t="s">
        <v>8415</v>
      </c>
      <c r="AC795" s="1">
        <v>30</v>
      </c>
      <c r="AD795" s="1" t="s">
        <v>606</v>
      </c>
      <c r="AE795" s="1" t="s">
        <v>7034</v>
      </c>
      <c r="AJ795" s="1" t="s">
        <v>17</v>
      </c>
      <c r="AK795" s="1" t="s">
        <v>8918</v>
      </c>
      <c r="AL795" s="1" t="s">
        <v>87</v>
      </c>
      <c r="AM795" s="1" t="s">
        <v>8880</v>
      </c>
      <c r="AN795" s="1" t="s">
        <v>492</v>
      </c>
      <c r="AO795" s="1" t="s">
        <v>6594</v>
      </c>
      <c r="AP795" s="1" t="s">
        <v>44</v>
      </c>
      <c r="AQ795" s="1" t="s">
        <v>6728</v>
      </c>
      <c r="AR795" s="1" t="s">
        <v>2030</v>
      </c>
      <c r="AS795" s="1" t="s">
        <v>9191</v>
      </c>
      <c r="AT795" s="1" t="s">
        <v>180</v>
      </c>
      <c r="AU795" s="1" t="s">
        <v>11467</v>
      </c>
      <c r="AV795" s="1" t="s">
        <v>2031</v>
      </c>
      <c r="AW795" s="1" t="s">
        <v>12182</v>
      </c>
      <c r="BB795" s="1" t="s">
        <v>115</v>
      </c>
      <c r="BC795" s="1" t="s">
        <v>6665</v>
      </c>
      <c r="BD795" s="1" t="s">
        <v>1384</v>
      </c>
      <c r="BE795" s="1" t="s">
        <v>7382</v>
      </c>
      <c r="BG795" s="1" t="s">
        <v>121</v>
      </c>
      <c r="BH795" s="1" t="s">
        <v>6667</v>
      </c>
      <c r="BI795" s="1" t="s">
        <v>2032</v>
      </c>
      <c r="BJ795" s="1" t="s">
        <v>8217</v>
      </c>
      <c r="BK795" s="1" t="s">
        <v>121</v>
      </c>
      <c r="BL795" s="1" t="s">
        <v>6667</v>
      </c>
      <c r="BM795" s="1" t="s">
        <v>2033</v>
      </c>
      <c r="BN795" s="1" t="s">
        <v>10288</v>
      </c>
      <c r="BO795" s="1" t="s">
        <v>54</v>
      </c>
      <c r="BP795" s="1" t="s">
        <v>6714</v>
      </c>
      <c r="BQ795" s="1" t="s">
        <v>2034</v>
      </c>
      <c r="BR795" s="1" t="s">
        <v>12607</v>
      </c>
      <c r="BS795" s="1" t="s">
        <v>158</v>
      </c>
      <c r="BT795" s="1" t="s">
        <v>8931</v>
      </c>
    </row>
    <row r="796" spans="1:73" ht="13.5" customHeight="1">
      <c r="A796" s="2" t="str">
        <f t="shared" si="23"/>
        <v>1687_각북면_338</v>
      </c>
      <c r="B796" s="1">
        <v>1687</v>
      </c>
      <c r="C796" s="1" t="s">
        <v>11423</v>
      </c>
      <c r="D796" s="1" t="s">
        <v>11426</v>
      </c>
      <c r="E796" s="1">
        <v>795</v>
      </c>
      <c r="F796" s="1">
        <v>5</v>
      </c>
      <c r="G796" s="1" t="s">
        <v>11432</v>
      </c>
      <c r="H796" s="1" t="s">
        <v>11444</v>
      </c>
      <c r="I796" s="1">
        <v>1</v>
      </c>
      <c r="L796" s="1">
        <v>1</v>
      </c>
      <c r="M796" s="1" t="s">
        <v>2023</v>
      </c>
      <c r="N796" s="1" t="s">
        <v>8478</v>
      </c>
      <c r="S796" s="1" t="s">
        <v>67</v>
      </c>
      <c r="T796" s="1" t="s">
        <v>6597</v>
      </c>
      <c r="Y796" s="1" t="s">
        <v>527</v>
      </c>
      <c r="Z796" s="1" t="s">
        <v>7020</v>
      </c>
      <c r="AC796" s="1">
        <v>5</v>
      </c>
      <c r="AD796" s="1" t="s">
        <v>76</v>
      </c>
      <c r="AE796" s="1" t="s">
        <v>8744</v>
      </c>
      <c r="BU796" s="1" t="s">
        <v>2035</v>
      </c>
    </row>
    <row r="797" spans="1:73" ht="13.5" customHeight="1">
      <c r="A797" s="2" t="str">
        <f t="shared" si="23"/>
        <v>1687_각북면_338</v>
      </c>
      <c r="B797" s="1">
        <v>1687</v>
      </c>
      <c r="C797" s="1" t="s">
        <v>11423</v>
      </c>
      <c r="D797" s="1" t="s">
        <v>11426</v>
      </c>
      <c r="E797" s="1">
        <v>796</v>
      </c>
      <c r="F797" s="1">
        <v>5</v>
      </c>
      <c r="G797" s="1" t="s">
        <v>11432</v>
      </c>
      <c r="H797" s="1" t="s">
        <v>11444</v>
      </c>
      <c r="I797" s="1">
        <v>1</v>
      </c>
      <c r="L797" s="1">
        <v>1</v>
      </c>
      <c r="M797" s="1" t="s">
        <v>2023</v>
      </c>
      <c r="N797" s="1" t="s">
        <v>8478</v>
      </c>
      <c r="T797" s="1" t="s">
        <v>11563</v>
      </c>
      <c r="U797" s="1" t="s">
        <v>278</v>
      </c>
      <c r="V797" s="1" t="s">
        <v>6692</v>
      </c>
      <c r="Y797" s="1" t="s">
        <v>11304</v>
      </c>
      <c r="Z797" s="1" t="s">
        <v>11681</v>
      </c>
      <c r="AC797" s="1">
        <v>35</v>
      </c>
      <c r="AD797" s="1" t="s">
        <v>340</v>
      </c>
      <c r="AE797" s="1" t="s">
        <v>8753</v>
      </c>
      <c r="AF797" s="1" t="s">
        <v>156</v>
      </c>
      <c r="AG797" s="1" t="s">
        <v>8798</v>
      </c>
      <c r="AV797" s="1" t="s">
        <v>164</v>
      </c>
      <c r="AW797" s="1" t="s">
        <v>10510</v>
      </c>
      <c r="BB797" s="1" t="s">
        <v>171</v>
      </c>
      <c r="BC797" s="1" t="s">
        <v>6676</v>
      </c>
      <c r="BD797" s="1" t="s">
        <v>1013</v>
      </c>
      <c r="BE797" s="1" t="s">
        <v>7422</v>
      </c>
    </row>
    <row r="798" spans="1:73" ht="13.5" customHeight="1">
      <c r="A798" s="2" t="str">
        <f t="shared" si="23"/>
        <v>1687_각북면_338</v>
      </c>
      <c r="B798" s="1">
        <v>1687</v>
      </c>
      <c r="C798" s="1" t="s">
        <v>11423</v>
      </c>
      <c r="D798" s="1" t="s">
        <v>11426</v>
      </c>
      <c r="E798" s="1">
        <v>797</v>
      </c>
      <c r="F798" s="1">
        <v>5</v>
      </c>
      <c r="G798" s="1" t="s">
        <v>11432</v>
      </c>
      <c r="H798" s="1" t="s">
        <v>11444</v>
      </c>
      <c r="I798" s="1">
        <v>1</v>
      </c>
      <c r="L798" s="1">
        <v>2</v>
      </c>
      <c r="M798" s="1" t="s">
        <v>305</v>
      </c>
      <c r="N798" s="1" t="s">
        <v>7466</v>
      </c>
      <c r="T798" s="1" t="s">
        <v>11527</v>
      </c>
      <c r="U798" s="1" t="s">
        <v>2036</v>
      </c>
      <c r="V798" s="1" t="s">
        <v>11536</v>
      </c>
      <c r="Y798" s="1" t="s">
        <v>305</v>
      </c>
      <c r="Z798" s="1" t="s">
        <v>7466</v>
      </c>
      <c r="AC798" s="1">
        <v>41</v>
      </c>
      <c r="AD798" s="1" t="s">
        <v>40</v>
      </c>
      <c r="AE798" s="1" t="s">
        <v>8772</v>
      </c>
      <c r="AJ798" s="1" t="s">
        <v>17</v>
      </c>
      <c r="AK798" s="1" t="s">
        <v>8918</v>
      </c>
      <c r="AL798" s="1" t="s">
        <v>704</v>
      </c>
      <c r="AM798" s="1" t="s">
        <v>8951</v>
      </c>
      <c r="AT798" s="1" t="s">
        <v>42</v>
      </c>
      <c r="AU798" s="1" t="s">
        <v>6735</v>
      </c>
      <c r="AV798" s="1" t="s">
        <v>707</v>
      </c>
      <c r="AW798" s="1" t="s">
        <v>9702</v>
      </c>
      <c r="BB798" s="1" t="s">
        <v>182</v>
      </c>
      <c r="BC798" s="1" t="s">
        <v>12214</v>
      </c>
      <c r="BD798" s="1" t="s">
        <v>2037</v>
      </c>
      <c r="BE798" s="1" t="s">
        <v>9885</v>
      </c>
      <c r="BG798" s="1" t="s">
        <v>42</v>
      </c>
      <c r="BH798" s="1" t="s">
        <v>6735</v>
      </c>
      <c r="BI798" s="1" t="s">
        <v>385</v>
      </c>
      <c r="BJ798" s="1" t="s">
        <v>7808</v>
      </c>
      <c r="BK798" s="1" t="s">
        <v>42</v>
      </c>
      <c r="BL798" s="1" t="s">
        <v>6735</v>
      </c>
      <c r="BM798" s="1" t="s">
        <v>2027</v>
      </c>
      <c r="BN798" s="1" t="s">
        <v>10167</v>
      </c>
      <c r="BO798" s="1" t="s">
        <v>44</v>
      </c>
      <c r="BP798" s="1" t="s">
        <v>6728</v>
      </c>
      <c r="BQ798" s="1" t="s">
        <v>2038</v>
      </c>
      <c r="BR798" s="1" t="s">
        <v>12501</v>
      </c>
      <c r="BS798" s="1" t="s">
        <v>41</v>
      </c>
      <c r="BT798" s="1" t="s">
        <v>11911</v>
      </c>
    </row>
    <row r="799" spans="1:73" ht="13.5" customHeight="1">
      <c r="A799" s="2" t="str">
        <f t="shared" si="23"/>
        <v>1687_각북면_338</v>
      </c>
      <c r="B799" s="1">
        <v>1687</v>
      </c>
      <c r="C799" s="1" t="s">
        <v>11423</v>
      </c>
      <c r="D799" s="1" t="s">
        <v>11426</v>
      </c>
      <c r="E799" s="1">
        <v>798</v>
      </c>
      <c r="F799" s="1">
        <v>5</v>
      </c>
      <c r="G799" s="1" t="s">
        <v>11432</v>
      </c>
      <c r="H799" s="1" t="s">
        <v>11444</v>
      </c>
      <c r="I799" s="1">
        <v>1</v>
      </c>
      <c r="L799" s="1">
        <v>2</v>
      </c>
      <c r="M799" s="1" t="s">
        <v>305</v>
      </c>
      <c r="N799" s="1" t="s">
        <v>7466</v>
      </c>
      <c r="S799" s="1" t="s">
        <v>49</v>
      </c>
      <c r="T799" s="1" t="s">
        <v>4842</v>
      </c>
      <c r="U799" s="1" t="s">
        <v>182</v>
      </c>
      <c r="V799" s="1" t="s">
        <v>11663</v>
      </c>
      <c r="Y799" s="1" t="s">
        <v>6346</v>
      </c>
      <c r="Z799" s="1" t="s">
        <v>7523</v>
      </c>
      <c r="AC799" s="1">
        <v>37</v>
      </c>
      <c r="AD799" s="1" t="s">
        <v>215</v>
      </c>
      <c r="AE799" s="1" t="s">
        <v>8786</v>
      </c>
      <c r="AJ799" s="1" t="s">
        <v>17</v>
      </c>
      <c r="AK799" s="1" t="s">
        <v>8918</v>
      </c>
      <c r="AL799" s="1" t="s">
        <v>59</v>
      </c>
      <c r="AM799" s="1" t="s">
        <v>8921</v>
      </c>
      <c r="AT799" s="1" t="s">
        <v>186</v>
      </c>
      <c r="AU799" s="1" t="s">
        <v>12111</v>
      </c>
      <c r="AV799" s="1" t="s">
        <v>2039</v>
      </c>
      <c r="AW799" s="1" t="s">
        <v>9704</v>
      </c>
      <c r="BB799" s="1" t="s">
        <v>50</v>
      </c>
      <c r="BC799" s="1" t="s">
        <v>11472</v>
      </c>
      <c r="BD799" s="1" t="s">
        <v>6383</v>
      </c>
      <c r="BE799" s="1" t="s">
        <v>9958</v>
      </c>
      <c r="BG799" s="1" t="s">
        <v>579</v>
      </c>
      <c r="BH799" s="1" t="s">
        <v>9216</v>
      </c>
      <c r="BI799" s="1" t="s">
        <v>2040</v>
      </c>
      <c r="BJ799" s="1" t="s">
        <v>10336</v>
      </c>
      <c r="BK799" s="1" t="s">
        <v>144</v>
      </c>
      <c r="BL799" s="1" t="s">
        <v>6759</v>
      </c>
      <c r="BM799" s="1" t="s">
        <v>2041</v>
      </c>
      <c r="BN799" s="1" t="s">
        <v>10693</v>
      </c>
      <c r="BO799" s="1" t="s">
        <v>991</v>
      </c>
      <c r="BP799" s="1" t="s">
        <v>9259</v>
      </c>
      <c r="BQ799" s="1" t="s">
        <v>2042</v>
      </c>
      <c r="BR799" s="1" t="s">
        <v>6577</v>
      </c>
      <c r="BS799" s="1" t="s">
        <v>554</v>
      </c>
      <c r="BT799" s="1" t="s">
        <v>11931</v>
      </c>
    </row>
    <row r="800" spans="1:73" ht="13.5" customHeight="1">
      <c r="A800" s="2" t="str">
        <f t="shared" si="23"/>
        <v>1687_각북면_338</v>
      </c>
      <c r="B800" s="1">
        <v>1687</v>
      </c>
      <c r="C800" s="1" t="s">
        <v>11423</v>
      </c>
      <c r="D800" s="1" t="s">
        <v>11426</v>
      </c>
      <c r="E800" s="1">
        <v>799</v>
      </c>
      <c r="F800" s="1">
        <v>5</v>
      </c>
      <c r="G800" s="1" t="s">
        <v>11432</v>
      </c>
      <c r="H800" s="1" t="s">
        <v>11444</v>
      </c>
      <c r="I800" s="1">
        <v>1</v>
      </c>
      <c r="L800" s="1">
        <v>2</v>
      </c>
      <c r="M800" s="1" t="s">
        <v>305</v>
      </c>
      <c r="N800" s="1" t="s">
        <v>7466</v>
      </c>
      <c r="S800" s="1" t="s">
        <v>200</v>
      </c>
      <c r="T800" s="1" t="s">
        <v>11584</v>
      </c>
      <c r="U800" s="1" t="s">
        <v>42</v>
      </c>
      <c r="V800" s="1" t="s">
        <v>6735</v>
      </c>
      <c r="W800" s="1" t="s">
        <v>2043</v>
      </c>
      <c r="X800" s="1" t="s">
        <v>6998</v>
      </c>
      <c r="Y800" s="1" t="s">
        <v>2044</v>
      </c>
      <c r="Z800" s="1" t="s">
        <v>7945</v>
      </c>
      <c r="AC800" s="1">
        <v>74</v>
      </c>
      <c r="AD800" s="1" t="s">
        <v>248</v>
      </c>
      <c r="AE800" s="1" t="s">
        <v>8745</v>
      </c>
    </row>
    <row r="801" spans="1:73" ht="13.5" customHeight="1">
      <c r="A801" s="2" t="str">
        <f t="shared" si="23"/>
        <v>1687_각북면_338</v>
      </c>
      <c r="B801" s="1">
        <v>1687</v>
      </c>
      <c r="C801" s="1" t="s">
        <v>11423</v>
      </c>
      <c r="D801" s="1" t="s">
        <v>11426</v>
      </c>
      <c r="E801" s="1">
        <v>800</v>
      </c>
      <c r="F801" s="1">
        <v>5</v>
      </c>
      <c r="G801" s="1" t="s">
        <v>11432</v>
      </c>
      <c r="H801" s="1" t="s">
        <v>11444</v>
      </c>
      <c r="I801" s="1">
        <v>1</v>
      </c>
      <c r="L801" s="1">
        <v>2</v>
      </c>
      <c r="M801" s="1" t="s">
        <v>305</v>
      </c>
      <c r="N801" s="1" t="s">
        <v>7466</v>
      </c>
      <c r="S801" s="1" t="s">
        <v>1318</v>
      </c>
      <c r="T801" s="1" t="s">
        <v>6629</v>
      </c>
      <c r="W801" s="1" t="s">
        <v>152</v>
      </c>
      <c r="X801" s="1" t="s">
        <v>6978</v>
      </c>
      <c r="Y801" s="1" t="s">
        <v>140</v>
      </c>
      <c r="Z801" s="1" t="s">
        <v>7100</v>
      </c>
      <c r="AC801" s="1">
        <v>57</v>
      </c>
      <c r="AD801" s="1" t="s">
        <v>935</v>
      </c>
      <c r="AE801" s="1" t="s">
        <v>8763</v>
      </c>
      <c r="AJ801" s="1" t="s">
        <v>17</v>
      </c>
      <c r="AK801" s="1" t="s">
        <v>8918</v>
      </c>
      <c r="AL801" s="1" t="s">
        <v>227</v>
      </c>
      <c r="AM801" s="1" t="s">
        <v>8859</v>
      </c>
    </row>
    <row r="802" spans="1:73" ht="13.5" customHeight="1">
      <c r="A802" s="2" t="str">
        <f t="shared" si="23"/>
        <v>1687_각북면_338</v>
      </c>
      <c r="B802" s="1">
        <v>1687</v>
      </c>
      <c r="C802" s="1" t="s">
        <v>11423</v>
      </c>
      <c r="D802" s="1" t="s">
        <v>11426</v>
      </c>
      <c r="E802" s="1">
        <v>801</v>
      </c>
      <c r="F802" s="1">
        <v>5</v>
      </c>
      <c r="G802" s="1" t="s">
        <v>11432</v>
      </c>
      <c r="H802" s="1" t="s">
        <v>11444</v>
      </c>
      <c r="I802" s="1">
        <v>1</v>
      </c>
      <c r="L802" s="1">
        <v>2</v>
      </c>
      <c r="M802" s="1" t="s">
        <v>305</v>
      </c>
      <c r="N802" s="1" t="s">
        <v>7466</v>
      </c>
      <c r="S802" s="1" t="s">
        <v>72</v>
      </c>
      <c r="T802" s="1" t="s">
        <v>6595</v>
      </c>
      <c r="Y802" s="1" t="s">
        <v>2045</v>
      </c>
      <c r="Z802" s="1" t="s">
        <v>7205</v>
      </c>
      <c r="AC802" s="1">
        <v>15</v>
      </c>
      <c r="AD802" s="1" t="s">
        <v>210</v>
      </c>
      <c r="AE802" s="1" t="s">
        <v>7181</v>
      </c>
      <c r="BU802" s="1" t="s">
        <v>2046</v>
      </c>
    </row>
    <row r="803" spans="1:73" ht="13.5" customHeight="1">
      <c r="A803" s="2" t="str">
        <f t="shared" si="23"/>
        <v>1687_각북면_338</v>
      </c>
      <c r="B803" s="1">
        <v>1687</v>
      </c>
      <c r="C803" s="1" t="s">
        <v>11423</v>
      </c>
      <c r="D803" s="1" t="s">
        <v>11426</v>
      </c>
      <c r="E803" s="1">
        <v>802</v>
      </c>
      <c r="F803" s="1">
        <v>5</v>
      </c>
      <c r="G803" s="1" t="s">
        <v>11432</v>
      </c>
      <c r="H803" s="1" t="s">
        <v>11444</v>
      </c>
      <c r="I803" s="1">
        <v>1</v>
      </c>
      <c r="L803" s="1">
        <v>2</v>
      </c>
      <c r="M803" s="1" t="s">
        <v>305</v>
      </c>
      <c r="N803" s="1" t="s">
        <v>7466</v>
      </c>
      <c r="S803" s="1" t="s">
        <v>72</v>
      </c>
      <c r="T803" s="1" t="s">
        <v>6595</v>
      </c>
      <c r="Y803" s="1" t="s">
        <v>2047</v>
      </c>
      <c r="Z803" s="1" t="s">
        <v>8477</v>
      </c>
      <c r="AF803" s="1" t="s">
        <v>74</v>
      </c>
      <c r="AG803" s="1" t="s">
        <v>8800</v>
      </c>
    </row>
    <row r="804" spans="1:73" ht="13.5" customHeight="1">
      <c r="A804" s="2" t="str">
        <f t="shared" si="23"/>
        <v>1687_각북면_338</v>
      </c>
      <c r="B804" s="1">
        <v>1687</v>
      </c>
      <c r="C804" s="1" t="s">
        <v>11423</v>
      </c>
      <c r="D804" s="1" t="s">
        <v>11426</v>
      </c>
      <c r="E804" s="1">
        <v>803</v>
      </c>
      <c r="F804" s="1">
        <v>5</v>
      </c>
      <c r="G804" s="1" t="s">
        <v>11432</v>
      </c>
      <c r="H804" s="1" t="s">
        <v>11444</v>
      </c>
      <c r="I804" s="1">
        <v>1</v>
      </c>
      <c r="L804" s="1">
        <v>2</v>
      </c>
      <c r="M804" s="1" t="s">
        <v>305</v>
      </c>
      <c r="N804" s="1" t="s">
        <v>7466</v>
      </c>
      <c r="S804" s="1" t="s">
        <v>63</v>
      </c>
      <c r="T804" s="1" t="s">
        <v>6596</v>
      </c>
      <c r="Y804" s="1" t="s">
        <v>2048</v>
      </c>
      <c r="Z804" s="1" t="s">
        <v>7493</v>
      </c>
      <c r="AC804" s="1">
        <v>4</v>
      </c>
      <c r="AD804" s="1" t="s">
        <v>103</v>
      </c>
      <c r="AE804" s="1" t="s">
        <v>8773</v>
      </c>
      <c r="AF804" s="1" t="s">
        <v>156</v>
      </c>
      <c r="AG804" s="1" t="s">
        <v>8798</v>
      </c>
    </row>
    <row r="805" spans="1:73" ht="13.5" customHeight="1">
      <c r="A805" s="2" t="str">
        <f t="shared" si="23"/>
        <v>1687_각북면_338</v>
      </c>
      <c r="B805" s="1">
        <v>1687</v>
      </c>
      <c r="C805" s="1" t="s">
        <v>11423</v>
      </c>
      <c r="D805" s="1" t="s">
        <v>11426</v>
      </c>
      <c r="E805" s="1">
        <v>804</v>
      </c>
      <c r="F805" s="1">
        <v>5</v>
      </c>
      <c r="G805" s="1" t="s">
        <v>11432</v>
      </c>
      <c r="H805" s="1" t="s">
        <v>11444</v>
      </c>
      <c r="I805" s="1">
        <v>1</v>
      </c>
      <c r="L805" s="1">
        <v>2</v>
      </c>
      <c r="M805" s="1" t="s">
        <v>305</v>
      </c>
      <c r="N805" s="1" t="s">
        <v>7466</v>
      </c>
      <c r="T805" s="1" t="s">
        <v>11563</v>
      </c>
      <c r="U805" s="1" t="s">
        <v>278</v>
      </c>
      <c r="V805" s="1" t="s">
        <v>6692</v>
      </c>
      <c r="Y805" s="1" t="s">
        <v>1013</v>
      </c>
      <c r="Z805" s="1" t="s">
        <v>7422</v>
      </c>
      <c r="AC805" s="1">
        <v>52</v>
      </c>
      <c r="AD805" s="1" t="s">
        <v>230</v>
      </c>
      <c r="AE805" s="1" t="s">
        <v>8790</v>
      </c>
      <c r="AV805" s="1" t="s">
        <v>1009</v>
      </c>
      <c r="AW805" s="1" t="s">
        <v>9688</v>
      </c>
      <c r="BB805" s="1" t="s">
        <v>171</v>
      </c>
      <c r="BC805" s="1" t="s">
        <v>6676</v>
      </c>
      <c r="BD805" s="1" t="s">
        <v>2049</v>
      </c>
      <c r="BE805" s="1" t="s">
        <v>9957</v>
      </c>
    </row>
    <row r="806" spans="1:73" ht="13.5" customHeight="1">
      <c r="A806" s="2" t="str">
        <f t="shared" si="23"/>
        <v>1687_각북면_338</v>
      </c>
      <c r="B806" s="1">
        <v>1687</v>
      </c>
      <c r="C806" s="1" t="s">
        <v>11423</v>
      </c>
      <c r="D806" s="1" t="s">
        <v>11426</v>
      </c>
      <c r="E806" s="1">
        <v>805</v>
      </c>
      <c r="F806" s="1">
        <v>5</v>
      </c>
      <c r="G806" s="1" t="s">
        <v>11432</v>
      </c>
      <c r="H806" s="1" t="s">
        <v>11444</v>
      </c>
      <c r="I806" s="1">
        <v>1</v>
      </c>
      <c r="L806" s="1">
        <v>3</v>
      </c>
      <c r="M806" s="1" t="s">
        <v>2064</v>
      </c>
      <c r="N806" s="1" t="s">
        <v>9680</v>
      </c>
      <c r="T806" s="1" t="s">
        <v>11527</v>
      </c>
      <c r="U806" s="1" t="s">
        <v>2050</v>
      </c>
      <c r="V806" s="1" t="s">
        <v>11505</v>
      </c>
      <c r="W806" s="1" t="s">
        <v>2043</v>
      </c>
      <c r="X806" s="1" t="s">
        <v>6998</v>
      </c>
      <c r="Y806" s="1" t="s">
        <v>1493</v>
      </c>
      <c r="Z806" s="1" t="s">
        <v>8476</v>
      </c>
      <c r="AC806" s="1">
        <v>64</v>
      </c>
      <c r="AD806" s="1" t="s">
        <v>103</v>
      </c>
      <c r="AE806" s="1" t="s">
        <v>8773</v>
      </c>
      <c r="AJ806" s="1" t="s">
        <v>17</v>
      </c>
      <c r="AK806" s="1" t="s">
        <v>8918</v>
      </c>
      <c r="AL806" s="1" t="s">
        <v>704</v>
      </c>
      <c r="AM806" s="1" t="s">
        <v>8951</v>
      </c>
      <c r="AT806" s="1" t="s">
        <v>42</v>
      </c>
      <c r="AU806" s="1" t="s">
        <v>6735</v>
      </c>
      <c r="AV806" s="1" t="s">
        <v>385</v>
      </c>
      <c r="AW806" s="1" t="s">
        <v>7808</v>
      </c>
      <c r="BG806" s="1" t="s">
        <v>42</v>
      </c>
      <c r="BH806" s="1" t="s">
        <v>6735</v>
      </c>
      <c r="BI806" s="1" t="s">
        <v>2027</v>
      </c>
      <c r="BJ806" s="1" t="s">
        <v>10167</v>
      </c>
      <c r="BK806" s="1" t="s">
        <v>44</v>
      </c>
      <c r="BL806" s="1" t="s">
        <v>6728</v>
      </c>
      <c r="BM806" s="1" t="s">
        <v>2051</v>
      </c>
      <c r="BN806" s="1" t="s">
        <v>10587</v>
      </c>
      <c r="BO806" s="1" t="s">
        <v>1752</v>
      </c>
      <c r="BP806" s="1" t="s">
        <v>6808</v>
      </c>
      <c r="BQ806" s="1" t="s">
        <v>2052</v>
      </c>
      <c r="BR806" s="1" t="s">
        <v>11139</v>
      </c>
      <c r="BS806" s="1" t="s">
        <v>554</v>
      </c>
      <c r="BT806" s="1" t="s">
        <v>11931</v>
      </c>
    </row>
    <row r="807" spans="1:73" ht="13.5" customHeight="1">
      <c r="A807" s="2" t="str">
        <f t="shared" si="23"/>
        <v>1687_각북면_338</v>
      </c>
      <c r="B807" s="1">
        <v>1687</v>
      </c>
      <c r="C807" s="1" t="s">
        <v>11423</v>
      </c>
      <c r="D807" s="1" t="s">
        <v>11426</v>
      </c>
      <c r="E807" s="1">
        <v>806</v>
      </c>
      <c r="F807" s="1">
        <v>5</v>
      </c>
      <c r="G807" s="1" t="s">
        <v>11432</v>
      </c>
      <c r="H807" s="1" t="s">
        <v>11444</v>
      </c>
      <c r="I807" s="1">
        <v>1</v>
      </c>
      <c r="L807" s="1">
        <v>3</v>
      </c>
      <c r="M807" s="1" t="s">
        <v>2064</v>
      </c>
      <c r="N807" s="1" t="s">
        <v>9680</v>
      </c>
      <c r="S807" s="1" t="s">
        <v>49</v>
      </c>
      <c r="T807" s="1" t="s">
        <v>4842</v>
      </c>
      <c r="U807" s="1" t="s">
        <v>115</v>
      </c>
      <c r="V807" s="1" t="s">
        <v>6665</v>
      </c>
      <c r="Y807" s="1" t="s">
        <v>2053</v>
      </c>
      <c r="Z807" s="1" t="s">
        <v>7152</v>
      </c>
      <c r="AC807" s="1">
        <v>59</v>
      </c>
      <c r="AD807" s="1" t="s">
        <v>314</v>
      </c>
      <c r="AE807" s="1" t="s">
        <v>8776</v>
      </c>
      <c r="AJ807" s="1" t="s">
        <v>17</v>
      </c>
      <c r="AK807" s="1" t="s">
        <v>8918</v>
      </c>
      <c r="AL807" s="1" t="s">
        <v>41</v>
      </c>
      <c r="AM807" s="1" t="s">
        <v>11911</v>
      </c>
      <c r="AN807" s="1" t="s">
        <v>1218</v>
      </c>
      <c r="AO807" s="1" t="s">
        <v>9007</v>
      </c>
      <c r="AP807" s="1" t="s">
        <v>119</v>
      </c>
      <c r="AQ807" s="1" t="s">
        <v>6694</v>
      </c>
      <c r="AR807" s="1" t="s">
        <v>1973</v>
      </c>
      <c r="AS807" s="1" t="s">
        <v>11975</v>
      </c>
      <c r="AT807" s="1" t="s">
        <v>44</v>
      </c>
      <c r="AU807" s="1" t="s">
        <v>6728</v>
      </c>
      <c r="AV807" s="1" t="s">
        <v>1220</v>
      </c>
      <c r="AW807" s="1" t="s">
        <v>12123</v>
      </c>
      <c r="BB807" s="1" t="s">
        <v>171</v>
      </c>
      <c r="BC807" s="1" t="s">
        <v>6676</v>
      </c>
      <c r="BD807" s="1" t="s">
        <v>1221</v>
      </c>
      <c r="BE807" s="1" t="s">
        <v>9842</v>
      </c>
      <c r="BG807" s="1" t="s">
        <v>373</v>
      </c>
      <c r="BH807" s="1" t="s">
        <v>6687</v>
      </c>
      <c r="BI807" s="1" t="s">
        <v>1222</v>
      </c>
      <c r="BJ807" s="1" t="s">
        <v>9499</v>
      </c>
      <c r="BK807" s="1" t="s">
        <v>44</v>
      </c>
      <c r="BL807" s="1" t="s">
        <v>6728</v>
      </c>
      <c r="BM807" s="1" t="s">
        <v>1223</v>
      </c>
      <c r="BN807" s="1" t="s">
        <v>10520</v>
      </c>
      <c r="BO807" s="1" t="s">
        <v>121</v>
      </c>
      <c r="BP807" s="1" t="s">
        <v>6667</v>
      </c>
      <c r="BQ807" s="1" t="s">
        <v>2054</v>
      </c>
      <c r="BR807" s="1" t="s">
        <v>10115</v>
      </c>
      <c r="BS807" s="1" t="s">
        <v>227</v>
      </c>
      <c r="BT807" s="1" t="s">
        <v>8859</v>
      </c>
    </row>
    <row r="808" spans="1:73" ht="13.5" customHeight="1">
      <c r="A808" s="2" t="str">
        <f t="shared" si="23"/>
        <v>1687_각북면_338</v>
      </c>
      <c r="B808" s="1">
        <v>1687</v>
      </c>
      <c r="C808" s="1" t="s">
        <v>11423</v>
      </c>
      <c r="D808" s="1" t="s">
        <v>11426</v>
      </c>
      <c r="E808" s="1">
        <v>807</v>
      </c>
      <c r="F808" s="1">
        <v>5</v>
      </c>
      <c r="G808" s="1" t="s">
        <v>11432</v>
      </c>
      <c r="H808" s="1" t="s">
        <v>11444</v>
      </c>
      <c r="I808" s="1">
        <v>1</v>
      </c>
      <c r="L808" s="1">
        <v>3</v>
      </c>
      <c r="M808" s="1" t="s">
        <v>2064</v>
      </c>
      <c r="N808" s="1" t="s">
        <v>9680</v>
      </c>
      <c r="S808" s="1" t="s">
        <v>67</v>
      </c>
      <c r="T808" s="1" t="s">
        <v>6597</v>
      </c>
      <c r="U808" s="1" t="s">
        <v>591</v>
      </c>
      <c r="V808" s="1" t="s">
        <v>6858</v>
      </c>
      <c r="Y808" s="1" t="s">
        <v>2055</v>
      </c>
      <c r="Z808" s="1" t="s">
        <v>8475</v>
      </c>
      <c r="AC808" s="1">
        <v>35</v>
      </c>
      <c r="AD808" s="1" t="s">
        <v>340</v>
      </c>
      <c r="AE808" s="1" t="s">
        <v>8753</v>
      </c>
      <c r="BU808" s="1" t="s">
        <v>2056</v>
      </c>
    </row>
    <row r="809" spans="1:73" ht="13.5" customHeight="1">
      <c r="A809" s="2" t="str">
        <f t="shared" si="23"/>
        <v>1687_각북면_338</v>
      </c>
      <c r="B809" s="1">
        <v>1687</v>
      </c>
      <c r="C809" s="1" t="s">
        <v>11423</v>
      </c>
      <c r="D809" s="1" t="s">
        <v>11426</v>
      </c>
      <c r="E809" s="1">
        <v>808</v>
      </c>
      <c r="F809" s="1">
        <v>5</v>
      </c>
      <c r="G809" s="1" t="s">
        <v>11432</v>
      </c>
      <c r="H809" s="1" t="s">
        <v>11444</v>
      </c>
      <c r="I809" s="1">
        <v>1</v>
      </c>
      <c r="L809" s="1">
        <v>3</v>
      </c>
      <c r="M809" s="1" t="s">
        <v>2064</v>
      </c>
      <c r="N809" s="1" t="s">
        <v>9680</v>
      </c>
      <c r="S809" s="1" t="s">
        <v>72</v>
      </c>
      <c r="T809" s="1" t="s">
        <v>6595</v>
      </c>
      <c r="U809" s="1" t="s">
        <v>591</v>
      </c>
      <c r="V809" s="1" t="s">
        <v>6858</v>
      </c>
      <c r="Y809" s="1" t="s">
        <v>1599</v>
      </c>
      <c r="Z809" s="1" t="s">
        <v>7336</v>
      </c>
      <c r="AC809" s="1">
        <v>21</v>
      </c>
      <c r="AD809" s="1" t="s">
        <v>264</v>
      </c>
      <c r="AE809" s="1" t="s">
        <v>8750</v>
      </c>
    </row>
    <row r="810" spans="1:73" ht="13.5" customHeight="1">
      <c r="A810" s="2" t="str">
        <f t="shared" si="23"/>
        <v>1687_각북면_338</v>
      </c>
      <c r="B810" s="1">
        <v>1687</v>
      </c>
      <c r="C810" s="1" t="s">
        <v>11423</v>
      </c>
      <c r="D810" s="1" t="s">
        <v>11426</v>
      </c>
      <c r="E810" s="1">
        <v>809</v>
      </c>
      <c r="F810" s="1">
        <v>5</v>
      </c>
      <c r="G810" s="1" t="s">
        <v>11432</v>
      </c>
      <c r="H810" s="1" t="s">
        <v>11444</v>
      </c>
      <c r="I810" s="1">
        <v>1</v>
      </c>
      <c r="L810" s="1">
        <v>3</v>
      </c>
      <c r="M810" s="1" t="s">
        <v>2064</v>
      </c>
      <c r="N810" s="1" t="s">
        <v>9680</v>
      </c>
      <c r="S810" s="1" t="s">
        <v>329</v>
      </c>
      <c r="T810" s="1" t="s">
        <v>6594</v>
      </c>
      <c r="U810" s="1" t="s">
        <v>709</v>
      </c>
      <c r="V810" s="1" t="s">
        <v>11533</v>
      </c>
      <c r="Y810" s="1" t="s">
        <v>2057</v>
      </c>
      <c r="Z810" s="1" t="s">
        <v>8474</v>
      </c>
      <c r="AC810" s="1">
        <v>36</v>
      </c>
      <c r="AD810" s="1" t="s">
        <v>52</v>
      </c>
      <c r="AE810" s="1" t="s">
        <v>8766</v>
      </c>
      <c r="AJ810" s="1" t="s">
        <v>17</v>
      </c>
      <c r="AK810" s="1" t="s">
        <v>8918</v>
      </c>
      <c r="AL810" s="1" t="s">
        <v>41</v>
      </c>
      <c r="AM810" s="1" t="s">
        <v>11911</v>
      </c>
    </row>
    <row r="811" spans="1:73" ht="13.5" customHeight="1">
      <c r="A811" s="2" t="str">
        <f t="shared" si="23"/>
        <v>1687_각북면_338</v>
      </c>
      <c r="B811" s="1">
        <v>1687</v>
      </c>
      <c r="C811" s="1" t="s">
        <v>11423</v>
      </c>
      <c r="D811" s="1" t="s">
        <v>11426</v>
      </c>
      <c r="E811" s="1">
        <v>810</v>
      </c>
      <c r="F811" s="1">
        <v>5</v>
      </c>
      <c r="G811" s="1" t="s">
        <v>11432</v>
      </c>
      <c r="H811" s="1" t="s">
        <v>11444</v>
      </c>
      <c r="I811" s="1">
        <v>1</v>
      </c>
      <c r="L811" s="1">
        <v>3</v>
      </c>
      <c r="M811" s="1" t="s">
        <v>2064</v>
      </c>
      <c r="N811" s="1" t="s">
        <v>9680</v>
      </c>
      <c r="S811" s="1" t="s">
        <v>380</v>
      </c>
      <c r="T811" s="1" t="s">
        <v>6600</v>
      </c>
      <c r="Y811" s="1" t="s">
        <v>855</v>
      </c>
      <c r="Z811" s="1" t="s">
        <v>7340</v>
      </c>
      <c r="AC811" s="1">
        <v>9</v>
      </c>
      <c r="AD811" s="1" t="s">
        <v>253</v>
      </c>
      <c r="AE811" s="1" t="s">
        <v>8793</v>
      </c>
      <c r="AF811" s="1" t="s">
        <v>156</v>
      </c>
      <c r="AG811" s="1" t="s">
        <v>8798</v>
      </c>
    </row>
    <row r="812" spans="1:73" ht="13.5" customHeight="1">
      <c r="A812" s="2" t="str">
        <f t="shared" si="23"/>
        <v>1687_각북면_338</v>
      </c>
      <c r="B812" s="1">
        <v>1687</v>
      </c>
      <c r="C812" s="1" t="s">
        <v>11423</v>
      </c>
      <c r="D812" s="1" t="s">
        <v>11426</v>
      </c>
      <c r="E812" s="1">
        <v>811</v>
      </c>
      <c r="F812" s="1">
        <v>5</v>
      </c>
      <c r="G812" s="1" t="s">
        <v>11432</v>
      </c>
      <c r="H812" s="1" t="s">
        <v>11444</v>
      </c>
      <c r="I812" s="1">
        <v>1</v>
      </c>
      <c r="L812" s="1">
        <v>3</v>
      </c>
      <c r="M812" s="1" t="s">
        <v>2064</v>
      </c>
      <c r="N812" s="1" t="s">
        <v>9680</v>
      </c>
      <c r="S812" s="1" t="s">
        <v>63</v>
      </c>
      <c r="T812" s="1" t="s">
        <v>6596</v>
      </c>
      <c r="U812" s="1" t="s">
        <v>115</v>
      </c>
      <c r="V812" s="1" t="s">
        <v>6665</v>
      </c>
      <c r="Y812" s="1" t="s">
        <v>2058</v>
      </c>
      <c r="Z812" s="1" t="s">
        <v>7961</v>
      </c>
      <c r="AG812" s="1" t="s">
        <v>12738</v>
      </c>
    </row>
    <row r="813" spans="1:73" ht="13.5" customHeight="1">
      <c r="A813" s="2" t="str">
        <f t="shared" si="23"/>
        <v>1687_각북면_338</v>
      </c>
      <c r="B813" s="1">
        <v>1687</v>
      </c>
      <c r="C813" s="1" t="s">
        <v>11423</v>
      </c>
      <c r="D813" s="1" t="s">
        <v>11426</v>
      </c>
      <c r="E813" s="1">
        <v>812</v>
      </c>
      <c r="F813" s="1">
        <v>5</v>
      </c>
      <c r="G813" s="1" t="s">
        <v>11432</v>
      </c>
      <c r="H813" s="1" t="s">
        <v>11444</v>
      </c>
      <c r="I813" s="1">
        <v>1</v>
      </c>
      <c r="L813" s="1">
        <v>3</v>
      </c>
      <c r="M813" s="1" t="s">
        <v>2064</v>
      </c>
      <c r="N813" s="1" t="s">
        <v>9680</v>
      </c>
      <c r="S813" s="1" t="s">
        <v>2059</v>
      </c>
      <c r="T813" s="1" t="s">
        <v>6606</v>
      </c>
      <c r="U813" s="1" t="s">
        <v>2060</v>
      </c>
      <c r="V813" s="1" t="s">
        <v>6881</v>
      </c>
      <c r="W813" s="1" t="s">
        <v>38</v>
      </c>
      <c r="X813" s="1" t="s">
        <v>11733</v>
      </c>
      <c r="Y813" s="1" t="s">
        <v>2061</v>
      </c>
      <c r="Z813" s="1" t="s">
        <v>8399</v>
      </c>
      <c r="AF813" s="1" t="s">
        <v>11880</v>
      </c>
      <c r="AG813" s="1" t="s">
        <v>11884</v>
      </c>
    </row>
    <row r="814" spans="1:73" ht="13.5" customHeight="1">
      <c r="A814" s="2" t="str">
        <f t="shared" si="23"/>
        <v>1687_각북면_338</v>
      </c>
      <c r="B814" s="1">
        <v>1687</v>
      </c>
      <c r="C814" s="1" t="s">
        <v>11423</v>
      </c>
      <c r="D814" s="1" t="s">
        <v>11426</v>
      </c>
      <c r="E814" s="1">
        <v>813</v>
      </c>
      <c r="F814" s="1">
        <v>5</v>
      </c>
      <c r="G814" s="1" t="s">
        <v>11432</v>
      </c>
      <c r="H814" s="1" t="s">
        <v>11444</v>
      </c>
      <c r="I814" s="1">
        <v>1</v>
      </c>
      <c r="L814" s="1">
        <v>4</v>
      </c>
      <c r="M814" s="1" t="s">
        <v>2063</v>
      </c>
      <c r="N814" s="1" t="s">
        <v>8473</v>
      </c>
      <c r="T814" s="1" t="s">
        <v>11527</v>
      </c>
      <c r="U814" s="1" t="s">
        <v>2062</v>
      </c>
      <c r="V814" s="1" t="s">
        <v>6908</v>
      </c>
      <c r="Y814" s="1" t="s">
        <v>2063</v>
      </c>
      <c r="Z814" s="1" t="s">
        <v>8473</v>
      </c>
      <c r="AC814" s="1">
        <v>38</v>
      </c>
      <c r="AD814" s="1" t="s">
        <v>294</v>
      </c>
      <c r="AE814" s="1" t="s">
        <v>8781</v>
      </c>
      <c r="AJ814" s="1" t="s">
        <v>17</v>
      </c>
      <c r="AK814" s="1" t="s">
        <v>8918</v>
      </c>
      <c r="AL814" s="1" t="s">
        <v>704</v>
      </c>
      <c r="AM814" s="1" t="s">
        <v>8951</v>
      </c>
      <c r="AN814" s="1" t="s">
        <v>1218</v>
      </c>
      <c r="AO814" s="1" t="s">
        <v>9007</v>
      </c>
      <c r="AP814" s="1" t="s">
        <v>119</v>
      </c>
      <c r="AQ814" s="1" t="s">
        <v>6694</v>
      </c>
      <c r="AR814" s="1" t="s">
        <v>1973</v>
      </c>
      <c r="AS814" s="1" t="s">
        <v>11975</v>
      </c>
      <c r="AT814" s="1" t="s">
        <v>42</v>
      </c>
      <c r="AU814" s="1" t="s">
        <v>6735</v>
      </c>
      <c r="AV814" s="1" t="s">
        <v>2064</v>
      </c>
      <c r="AW814" s="1" t="s">
        <v>9680</v>
      </c>
      <c r="BB814" s="1" t="s">
        <v>171</v>
      </c>
      <c r="BC814" s="1" t="s">
        <v>6676</v>
      </c>
      <c r="BD814" s="1" t="s">
        <v>2053</v>
      </c>
      <c r="BE814" s="1" t="s">
        <v>7152</v>
      </c>
      <c r="BG814" s="1" t="s">
        <v>1752</v>
      </c>
      <c r="BH814" s="1" t="s">
        <v>6808</v>
      </c>
      <c r="BI814" s="1" t="s">
        <v>385</v>
      </c>
      <c r="BJ814" s="1" t="s">
        <v>7808</v>
      </c>
      <c r="BK814" s="1" t="s">
        <v>44</v>
      </c>
      <c r="BL814" s="1" t="s">
        <v>6728</v>
      </c>
      <c r="BM814" s="1" t="s">
        <v>2027</v>
      </c>
      <c r="BN814" s="1" t="s">
        <v>10167</v>
      </c>
      <c r="BO814" s="1" t="s">
        <v>180</v>
      </c>
      <c r="BP814" s="1" t="s">
        <v>11467</v>
      </c>
      <c r="BQ814" s="1" t="s">
        <v>1220</v>
      </c>
      <c r="BR814" s="1" t="s">
        <v>12123</v>
      </c>
      <c r="BS814" s="1" t="s">
        <v>41</v>
      </c>
      <c r="BT814" s="1" t="s">
        <v>11911</v>
      </c>
    </row>
    <row r="815" spans="1:73" ht="13.5" customHeight="1">
      <c r="A815" s="2" t="str">
        <f t="shared" si="23"/>
        <v>1687_각북면_338</v>
      </c>
      <c r="B815" s="1">
        <v>1687</v>
      </c>
      <c r="C815" s="1" t="s">
        <v>11423</v>
      </c>
      <c r="D815" s="1" t="s">
        <v>11426</v>
      </c>
      <c r="E815" s="1">
        <v>814</v>
      </c>
      <c r="F815" s="1">
        <v>5</v>
      </c>
      <c r="G815" s="1" t="s">
        <v>11432</v>
      </c>
      <c r="H815" s="1" t="s">
        <v>11444</v>
      </c>
      <c r="I815" s="1">
        <v>1</v>
      </c>
      <c r="L815" s="1">
        <v>4</v>
      </c>
      <c r="M815" s="1" t="s">
        <v>2063</v>
      </c>
      <c r="N815" s="1" t="s">
        <v>8473</v>
      </c>
      <c r="S815" s="1" t="s">
        <v>49</v>
      </c>
      <c r="T815" s="1" t="s">
        <v>4842</v>
      </c>
      <c r="U815" s="1" t="s">
        <v>115</v>
      </c>
      <c r="V815" s="1" t="s">
        <v>6665</v>
      </c>
      <c r="Y815" s="1" t="s">
        <v>1039</v>
      </c>
      <c r="Z815" s="1" t="s">
        <v>7241</v>
      </c>
      <c r="AC815" s="1">
        <v>41</v>
      </c>
      <c r="AD815" s="1" t="s">
        <v>40</v>
      </c>
      <c r="AE815" s="1" t="s">
        <v>8772</v>
      </c>
      <c r="AJ815" s="1" t="s">
        <v>17</v>
      </c>
      <c r="AK815" s="1" t="s">
        <v>8918</v>
      </c>
      <c r="AL815" s="1" t="s">
        <v>41</v>
      </c>
      <c r="AM815" s="1" t="s">
        <v>11911</v>
      </c>
      <c r="AN815" s="1" t="s">
        <v>118</v>
      </c>
      <c r="AO815" s="1" t="s">
        <v>8999</v>
      </c>
      <c r="AP815" s="1" t="s">
        <v>119</v>
      </c>
      <c r="AQ815" s="1" t="s">
        <v>6694</v>
      </c>
      <c r="AR815" s="1" t="s">
        <v>2065</v>
      </c>
      <c r="AS815" s="1" t="s">
        <v>12092</v>
      </c>
      <c r="AT815" s="1" t="s">
        <v>44</v>
      </c>
      <c r="AU815" s="1" t="s">
        <v>6728</v>
      </c>
      <c r="AV815" s="1" t="s">
        <v>2066</v>
      </c>
      <c r="AW815" s="1" t="s">
        <v>9554</v>
      </c>
      <c r="BB815" s="1" t="s">
        <v>171</v>
      </c>
      <c r="BC815" s="1" t="s">
        <v>6676</v>
      </c>
      <c r="BD815" s="1" t="s">
        <v>2067</v>
      </c>
      <c r="BE815" s="1" t="s">
        <v>9952</v>
      </c>
      <c r="BG815" s="1" t="s">
        <v>180</v>
      </c>
      <c r="BH815" s="1" t="s">
        <v>11467</v>
      </c>
      <c r="BI815" s="1" t="s">
        <v>2068</v>
      </c>
      <c r="BJ815" s="1" t="s">
        <v>10333</v>
      </c>
      <c r="BK815" s="1" t="s">
        <v>144</v>
      </c>
      <c r="BL815" s="1" t="s">
        <v>6759</v>
      </c>
      <c r="BM815" s="1" t="s">
        <v>2069</v>
      </c>
      <c r="BN815" s="1" t="s">
        <v>10691</v>
      </c>
      <c r="BO815" s="1" t="s">
        <v>2070</v>
      </c>
      <c r="BP815" s="1" t="s">
        <v>9232</v>
      </c>
      <c r="BQ815" s="1" t="s">
        <v>2071</v>
      </c>
      <c r="BR815" s="1" t="s">
        <v>12662</v>
      </c>
      <c r="BS815" s="1" t="s">
        <v>158</v>
      </c>
      <c r="BT815" s="1" t="s">
        <v>8931</v>
      </c>
    </row>
    <row r="816" spans="1:73" ht="13.5" customHeight="1">
      <c r="A816" s="2" t="str">
        <f t="shared" si="23"/>
        <v>1687_각북면_338</v>
      </c>
      <c r="B816" s="1">
        <v>1687</v>
      </c>
      <c r="C816" s="1" t="s">
        <v>11423</v>
      </c>
      <c r="D816" s="1" t="s">
        <v>11426</v>
      </c>
      <c r="E816" s="1">
        <v>815</v>
      </c>
      <c r="F816" s="1">
        <v>5</v>
      </c>
      <c r="G816" s="1" t="s">
        <v>11432</v>
      </c>
      <c r="H816" s="1" t="s">
        <v>11444</v>
      </c>
      <c r="I816" s="1">
        <v>1</v>
      </c>
      <c r="L816" s="1">
        <v>4</v>
      </c>
      <c r="M816" s="1" t="s">
        <v>2063</v>
      </c>
      <c r="N816" s="1" t="s">
        <v>8473</v>
      </c>
      <c r="S816" s="1" t="s">
        <v>67</v>
      </c>
      <c r="T816" s="1" t="s">
        <v>6597</v>
      </c>
      <c r="Y816" s="1" t="s">
        <v>486</v>
      </c>
      <c r="Z816" s="1" t="s">
        <v>7299</v>
      </c>
      <c r="AC816" s="1">
        <v>5</v>
      </c>
      <c r="AD816" s="1" t="s">
        <v>76</v>
      </c>
      <c r="AE816" s="1" t="s">
        <v>8744</v>
      </c>
    </row>
    <row r="817" spans="1:72" ht="13.5" customHeight="1">
      <c r="A817" s="2" t="str">
        <f t="shared" si="23"/>
        <v>1687_각북면_338</v>
      </c>
      <c r="B817" s="1">
        <v>1687</v>
      </c>
      <c r="C817" s="1" t="s">
        <v>11423</v>
      </c>
      <c r="D817" s="1" t="s">
        <v>11426</v>
      </c>
      <c r="E817" s="1">
        <v>816</v>
      </c>
      <c r="F817" s="1">
        <v>5</v>
      </c>
      <c r="G817" s="1" t="s">
        <v>11432</v>
      </c>
      <c r="H817" s="1" t="s">
        <v>11444</v>
      </c>
      <c r="I817" s="1">
        <v>1</v>
      </c>
      <c r="L817" s="1">
        <v>5</v>
      </c>
      <c r="M817" s="1" t="s">
        <v>12932</v>
      </c>
      <c r="N817" s="1" t="s">
        <v>12933</v>
      </c>
      <c r="T817" s="1" t="s">
        <v>11527</v>
      </c>
      <c r="U817" s="1" t="s">
        <v>2072</v>
      </c>
      <c r="V817" s="1" t="s">
        <v>6907</v>
      </c>
      <c r="W817" s="1" t="s">
        <v>2043</v>
      </c>
      <c r="X817" s="1" t="s">
        <v>6998</v>
      </c>
      <c r="Y817" s="1" t="s">
        <v>946</v>
      </c>
      <c r="Z817" s="1" t="s">
        <v>11780</v>
      </c>
      <c r="AC817" s="1">
        <v>54</v>
      </c>
      <c r="AD817" s="1" t="s">
        <v>80</v>
      </c>
      <c r="AE817" s="1" t="s">
        <v>8749</v>
      </c>
      <c r="AJ817" s="1" t="s">
        <v>17</v>
      </c>
      <c r="AK817" s="1" t="s">
        <v>8918</v>
      </c>
      <c r="AL817" s="1" t="s">
        <v>704</v>
      </c>
      <c r="AM817" s="1" t="s">
        <v>8951</v>
      </c>
      <c r="AT817" s="1" t="s">
        <v>42</v>
      </c>
      <c r="AU817" s="1" t="s">
        <v>6735</v>
      </c>
      <c r="AV817" s="1" t="s">
        <v>385</v>
      </c>
      <c r="AW817" s="1" t="s">
        <v>7808</v>
      </c>
      <c r="BG817" s="1" t="s">
        <v>42</v>
      </c>
      <c r="BH817" s="1" t="s">
        <v>6735</v>
      </c>
      <c r="BI817" s="1" t="s">
        <v>2027</v>
      </c>
      <c r="BJ817" s="1" t="s">
        <v>10167</v>
      </c>
      <c r="BK817" s="1" t="s">
        <v>44</v>
      </c>
      <c r="BL817" s="1" t="s">
        <v>6728</v>
      </c>
      <c r="BM817" s="1" t="s">
        <v>2051</v>
      </c>
      <c r="BN817" s="1" t="s">
        <v>10587</v>
      </c>
      <c r="BO817" s="1" t="s">
        <v>1752</v>
      </c>
      <c r="BP817" s="1" t="s">
        <v>6808</v>
      </c>
      <c r="BQ817" s="1" t="s">
        <v>2052</v>
      </c>
      <c r="BR817" s="1" t="s">
        <v>11139</v>
      </c>
      <c r="BS817" s="1" t="s">
        <v>554</v>
      </c>
      <c r="BT817" s="1" t="s">
        <v>11931</v>
      </c>
    </row>
    <row r="818" spans="1:72" ht="13.5" customHeight="1">
      <c r="A818" s="2" t="str">
        <f t="shared" si="23"/>
        <v>1687_각북면_338</v>
      </c>
      <c r="B818" s="1">
        <v>1687</v>
      </c>
      <c r="C818" s="1" t="s">
        <v>11423</v>
      </c>
      <c r="D818" s="1" t="s">
        <v>11426</v>
      </c>
      <c r="E818" s="1">
        <v>817</v>
      </c>
      <c r="F818" s="1">
        <v>5</v>
      </c>
      <c r="G818" s="1" t="s">
        <v>11432</v>
      </c>
      <c r="H818" s="1" t="s">
        <v>11444</v>
      </c>
      <c r="I818" s="1">
        <v>1</v>
      </c>
      <c r="L818" s="1">
        <v>5</v>
      </c>
      <c r="M818" s="1" t="s">
        <v>12932</v>
      </c>
      <c r="N818" s="1" t="s">
        <v>12933</v>
      </c>
      <c r="S818" s="1" t="s">
        <v>49</v>
      </c>
      <c r="T818" s="1" t="s">
        <v>4842</v>
      </c>
      <c r="U818" s="1" t="s">
        <v>2073</v>
      </c>
      <c r="V818" s="1" t="s">
        <v>11530</v>
      </c>
      <c r="Y818" s="1" t="s">
        <v>1166</v>
      </c>
      <c r="Z818" s="1" t="s">
        <v>7266</v>
      </c>
      <c r="AC818" s="1">
        <v>47</v>
      </c>
      <c r="AD818" s="1" t="s">
        <v>89</v>
      </c>
      <c r="AE818" s="1" t="s">
        <v>8784</v>
      </c>
      <c r="AJ818" s="1" t="s">
        <v>17</v>
      </c>
      <c r="AK818" s="1" t="s">
        <v>8918</v>
      </c>
      <c r="AL818" s="1" t="s">
        <v>227</v>
      </c>
      <c r="AM818" s="1" t="s">
        <v>8859</v>
      </c>
      <c r="AT818" s="1" t="s">
        <v>186</v>
      </c>
      <c r="AU818" s="1" t="s">
        <v>12111</v>
      </c>
      <c r="AV818" s="1" t="s">
        <v>6384</v>
      </c>
      <c r="AW818" s="1" t="s">
        <v>9560</v>
      </c>
      <c r="BB818" s="1" t="s">
        <v>50</v>
      </c>
      <c r="BC818" s="1" t="s">
        <v>11472</v>
      </c>
      <c r="BD818" s="1" t="s">
        <v>485</v>
      </c>
      <c r="BE818" s="1" t="s">
        <v>8053</v>
      </c>
      <c r="BG818" s="1" t="s">
        <v>44</v>
      </c>
      <c r="BH818" s="1" t="s">
        <v>6728</v>
      </c>
      <c r="BI818" s="1" t="s">
        <v>354</v>
      </c>
      <c r="BJ818" s="1" t="s">
        <v>8708</v>
      </c>
      <c r="BK818" s="1" t="s">
        <v>44</v>
      </c>
      <c r="BL818" s="1" t="s">
        <v>6728</v>
      </c>
      <c r="BM818" s="1" t="s">
        <v>2074</v>
      </c>
      <c r="BN818" s="1" t="s">
        <v>10168</v>
      </c>
      <c r="BO818" s="1" t="s">
        <v>44</v>
      </c>
      <c r="BP818" s="1" t="s">
        <v>6728</v>
      </c>
      <c r="BQ818" s="1" t="s">
        <v>810</v>
      </c>
      <c r="BR818" s="1" t="s">
        <v>12633</v>
      </c>
      <c r="BS818" s="1" t="s">
        <v>2075</v>
      </c>
      <c r="BT818" s="1" t="s">
        <v>8949</v>
      </c>
    </row>
    <row r="819" spans="1:72" ht="13.5" customHeight="1">
      <c r="A819" s="2" t="str">
        <f t="shared" si="23"/>
        <v>1687_각북면_338</v>
      </c>
      <c r="B819" s="1">
        <v>1687</v>
      </c>
      <c r="C819" s="1" t="s">
        <v>11423</v>
      </c>
      <c r="D819" s="1" t="s">
        <v>11426</v>
      </c>
      <c r="E819" s="1">
        <v>818</v>
      </c>
      <c r="F819" s="1">
        <v>5</v>
      </c>
      <c r="G819" s="1" t="s">
        <v>11432</v>
      </c>
      <c r="H819" s="1" t="s">
        <v>11444</v>
      </c>
      <c r="I819" s="1">
        <v>1</v>
      </c>
      <c r="L819" s="1">
        <v>5</v>
      </c>
      <c r="M819" s="1" t="s">
        <v>12932</v>
      </c>
      <c r="N819" s="1" t="s">
        <v>12933</v>
      </c>
      <c r="S819" s="1" t="s">
        <v>67</v>
      </c>
      <c r="T819" s="1" t="s">
        <v>6597</v>
      </c>
      <c r="U819" s="1" t="s">
        <v>2076</v>
      </c>
      <c r="V819" s="1" t="s">
        <v>11658</v>
      </c>
      <c r="Y819" s="1" t="s">
        <v>2077</v>
      </c>
      <c r="Z819" s="1" t="s">
        <v>7319</v>
      </c>
      <c r="AC819" s="1">
        <v>27</v>
      </c>
      <c r="AD819" s="1" t="s">
        <v>379</v>
      </c>
      <c r="AE819" s="1" t="s">
        <v>8768</v>
      </c>
    </row>
    <row r="820" spans="1:72" ht="13.5" customHeight="1">
      <c r="A820" s="2" t="str">
        <f t="shared" si="23"/>
        <v>1687_각북면_338</v>
      </c>
      <c r="B820" s="1">
        <v>1687</v>
      </c>
      <c r="C820" s="1" t="s">
        <v>11423</v>
      </c>
      <c r="D820" s="1" t="s">
        <v>11426</v>
      </c>
      <c r="E820" s="1">
        <v>819</v>
      </c>
      <c r="F820" s="1">
        <v>5</v>
      </c>
      <c r="G820" s="1" t="s">
        <v>11432</v>
      </c>
      <c r="H820" s="1" t="s">
        <v>11444</v>
      </c>
      <c r="I820" s="1">
        <v>1</v>
      </c>
      <c r="L820" s="1">
        <v>5</v>
      </c>
      <c r="M820" s="1" t="s">
        <v>12932</v>
      </c>
      <c r="N820" s="1" t="s">
        <v>12933</v>
      </c>
      <c r="S820" s="1" t="s">
        <v>72</v>
      </c>
      <c r="T820" s="1" t="s">
        <v>6595</v>
      </c>
      <c r="U820" s="1" t="s">
        <v>2078</v>
      </c>
      <c r="V820" s="1" t="s">
        <v>11661</v>
      </c>
      <c r="Y820" s="1" t="s">
        <v>2079</v>
      </c>
      <c r="Z820" s="1" t="s">
        <v>7580</v>
      </c>
      <c r="AC820" s="1">
        <v>14</v>
      </c>
      <c r="AD820" s="1" t="s">
        <v>248</v>
      </c>
      <c r="AE820" s="1" t="s">
        <v>8745</v>
      </c>
    </row>
    <row r="821" spans="1:72" ht="13.5" customHeight="1">
      <c r="A821" s="2" t="str">
        <f t="shared" si="23"/>
        <v>1687_각북면_338</v>
      </c>
      <c r="B821" s="1">
        <v>1687</v>
      </c>
      <c r="C821" s="1" t="s">
        <v>11423</v>
      </c>
      <c r="D821" s="1" t="s">
        <v>11426</v>
      </c>
      <c r="E821" s="1">
        <v>820</v>
      </c>
      <c r="F821" s="1">
        <v>5</v>
      </c>
      <c r="G821" s="1" t="s">
        <v>11432</v>
      </c>
      <c r="H821" s="1" t="s">
        <v>11444</v>
      </c>
      <c r="I821" s="1">
        <v>1</v>
      </c>
      <c r="L821" s="1">
        <v>5</v>
      </c>
      <c r="M821" s="1" t="s">
        <v>12932</v>
      </c>
      <c r="N821" s="1" t="s">
        <v>12933</v>
      </c>
      <c r="S821" s="1" t="s">
        <v>63</v>
      </c>
      <c r="T821" s="1" t="s">
        <v>6596</v>
      </c>
      <c r="U821" s="1" t="s">
        <v>182</v>
      </c>
      <c r="V821" s="1" t="s">
        <v>11663</v>
      </c>
      <c r="Y821" s="1" t="s">
        <v>2080</v>
      </c>
      <c r="Z821" s="1" t="s">
        <v>8472</v>
      </c>
      <c r="AC821" s="1">
        <v>9</v>
      </c>
      <c r="AD821" s="1" t="s">
        <v>253</v>
      </c>
      <c r="AE821" s="1" t="s">
        <v>8793</v>
      </c>
    </row>
    <row r="822" spans="1:72" ht="13.5" customHeight="1">
      <c r="A822" s="2" t="str">
        <f t="shared" si="23"/>
        <v>1687_각북면_338</v>
      </c>
      <c r="B822" s="1">
        <v>1687</v>
      </c>
      <c r="C822" s="1" t="s">
        <v>11423</v>
      </c>
      <c r="D822" s="1" t="s">
        <v>11426</v>
      </c>
      <c r="E822" s="1">
        <v>821</v>
      </c>
      <c r="F822" s="1">
        <v>5</v>
      </c>
      <c r="G822" s="1" t="s">
        <v>11432</v>
      </c>
      <c r="H822" s="1" t="s">
        <v>11444</v>
      </c>
      <c r="I822" s="1">
        <v>2</v>
      </c>
      <c r="J822" s="1" t="s">
        <v>13584</v>
      </c>
      <c r="K822" s="1" t="s">
        <v>11477</v>
      </c>
      <c r="L822" s="1">
        <v>1</v>
      </c>
      <c r="M822" s="1" t="s">
        <v>13585</v>
      </c>
      <c r="N822" s="1" t="s">
        <v>11798</v>
      </c>
      <c r="T822" s="1" t="s">
        <v>11527</v>
      </c>
      <c r="U822" s="1" t="s">
        <v>2081</v>
      </c>
      <c r="V822" s="1" t="s">
        <v>6906</v>
      </c>
      <c r="Y822" s="1" t="s">
        <v>13586</v>
      </c>
      <c r="Z822" s="1" t="s">
        <v>11798</v>
      </c>
      <c r="AC822" s="1">
        <v>32</v>
      </c>
      <c r="AD822" s="1" t="s">
        <v>660</v>
      </c>
      <c r="AE822" s="1" t="s">
        <v>8752</v>
      </c>
      <c r="AJ822" s="1" t="s">
        <v>17</v>
      </c>
      <c r="AK822" s="1" t="s">
        <v>8918</v>
      </c>
      <c r="AL822" s="1" t="s">
        <v>704</v>
      </c>
      <c r="AM822" s="1" t="s">
        <v>8951</v>
      </c>
      <c r="AN822" s="1" t="s">
        <v>118</v>
      </c>
      <c r="AO822" s="1" t="s">
        <v>8999</v>
      </c>
      <c r="AP822" s="1" t="s">
        <v>2024</v>
      </c>
      <c r="AQ822" s="1" t="s">
        <v>9038</v>
      </c>
      <c r="AR822" s="1" t="s">
        <v>2025</v>
      </c>
      <c r="AS822" s="1" t="s">
        <v>9149</v>
      </c>
      <c r="AT822" s="1" t="s">
        <v>42</v>
      </c>
      <c r="AU822" s="1" t="s">
        <v>6735</v>
      </c>
      <c r="AV822" s="1" t="s">
        <v>2026</v>
      </c>
      <c r="AW822" s="1" t="s">
        <v>9703</v>
      </c>
      <c r="BB822" s="1" t="s">
        <v>171</v>
      </c>
      <c r="BC822" s="1" t="s">
        <v>6676</v>
      </c>
      <c r="BD822" s="1" t="s">
        <v>188</v>
      </c>
      <c r="BE822" s="1" t="s">
        <v>7421</v>
      </c>
      <c r="BG822" s="1" t="s">
        <v>42</v>
      </c>
      <c r="BH822" s="1" t="s">
        <v>6735</v>
      </c>
      <c r="BI822" s="1" t="s">
        <v>385</v>
      </c>
      <c r="BJ822" s="1" t="s">
        <v>7808</v>
      </c>
      <c r="BK822" s="1" t="s">
        <v>42</v>
      </c>
      <c r="BL822" s="1" t="s">
        <v>6735</v>
      </c>
      <c r="BM822" s="1" t="s">
        <v>2027</v>
      </c>
      <c r="BN822" s="1" t="s">
        <v>10167</v>
      </c>
      <c r="BO822" s="1" t="s">
        <v>144</v>
      </c>
      <c r="BP822" s="1" t="s">
        <v>6759</v>
      </c>
      <c r="BQ822" s="1" t="s">
        <v>2028</v>
      </c>
      <c r="BR822" s="1" t="s">
        <v>11138</v>
      </c>
      <c r="BS822" s="1" t="s">
        <v>190</v>
      </c>
      <c r="BT822" s="1" t="s">
        <v>8852</v>
      </c>
    </row>
    <row r="823" spans="1:72" ht="13.5" customHeight="1">
      <c r="A823" s="2" t="str">
        <f t="shared" si="23"/>
        <v>1687_각북면_338</v>
      </c>
      <c r="B823" s="1">
        <v>1687</v>
      </c>
      <c r="C823" s="1" t="s">
        <v>11423</v>
      </c>
      <c r="D823" s="1" t="s">
        <v>11426</v>
      </c>
      <c r="E823" s="1">
        <v>822</v>
      </c>
      <c r="F823" s="1">
        <v>5</v>
      </c>
      <c r="G823" s="1" t="s">
        <v>11432</v>
      </c>
      <c r="H823" s="1" t="s">
        <v>11444</v>
      </c>
      <c r="I823" s="1">
        <v>2</v>
      </c>
      <c r="L823" s="1">
        <v>1</v>
      </c>
      <c r="M823" s="1" t="s">
        <v>13585</v>
      </c>
      <c r="N823" s="1" t="s">
        <v>11798</v>
      </c>
      <c r="S823" s="1" t="s">
        <v>261</v>
      </c>
      <c r="T823" s="1" t="s">
        <v>6605</v>
      </c>
      <c r="U823" s="1" t="s">
        <v>115</v>
      </c>
      <c r="V823" s="1" t="s">
        <v>6665</v>
      </c>
      <c r="Y823" s="1" t="s">
        <v>188</v>
      </c>
      <c r="Z823" s="1" t="s">
        <v>7421</v>
      </c>
      <c r="AC823" s="1">
        <v>54</v>
      </c>
      <c r="AD823" s="1" t="s">
        <v>80</v>
      </c>
      <c r="AE823" s="1" t="s">
        <v>8749</v>
      </c>
    </row>
    <row r="824" spans="1:72" ht="13.5" customHeight="1">
      <c r="A824" s="2" t="str">
        <f t="shared" ref="A824:A864" si="24">HYPERLINK("http://kyu.snu.ac.kr/sdhj/index.jsp?type=hj/GK14817_00IH_0001_0339.jpg","1687_각북면_339")</f>
        <v>1687_각북면_339</v>
      </c>
      <c r="B824" s="1">
        <v>1687</v>
      </c>
      <c r="C824" s="1" t="s">
        <v>11423</v>
      </c>
      <c r="D824" s="1" t="s">
        <v>11426</v>
      </c>
      <c r="E824" s="1">
        <v>823</v>
      </c>
      <c r="F824" s="1">
        <v>5</v>
      </c>
      <c r="G824" s="1" t="s">
        <v>11432</v>
      </c>
      <c r="H824" s="1" t="s">
        <v>11444</v>
      </c>
      <c r="I824" s="1">
        <v>2</v>
      </c>
      <c r="L824" s="1">
        <v>2</v>
      </c>
      <c r="M824" s="1" t="s">
        <v>705</v>
      </c>
      <c r="N824" s="1" t="s">
        <v>8471</v>
      </c>
      <c r="T824" s="1" t="s">
        <v>11527</v>
      </c>
      <c r="U824" s="1" t="s">
        <v>2036</v>
      </c>
      <c r="V824" s="1" t="s">
        <v>11536</v>
      </c>
      <c r="Y824" s="1" t="s">
        <v>705</v>
      </c>
      <c r="Z824" s="1" t="s">
        <v>8471</v>
      </c>
      <c r="AC824" s="1">
        <v>51</v>
      </c>
      <c r="AD824" s="1" t="s">
        <v>117</v>
      </c>
      <c r="AE824" s="1" t="s">
        <v>8789</v>
      </c>
      <c r="AJ824" s="1" t="s">
        <v>17</v>
      </c>
      <c r="AK824" s="1" t="s">
        <v>8918</v>
      </c>
      <c r="AL824" s="1" t="s">
        <v>704</v>
      </c>
      <c r="AM824" s="1" t="s">
        <v>8951</v>
      </c>
      <c r="AT824" s="1" t="s">
        <v>42</v>
      </c>
      <c r="AU824" s="1" t="s">
        <v>6735</v>
      </c>
      <c r="AV824" s="1" t="s">
        <v>707</v>
      </c>
      <c r="AW824" s="1" t="s">
        <v>9702</v>
      </c>
      <c r="BB824" s="1" t="s">
        <v>171</v>
      </c>
      <c r="BC824" s="1" t="s">
        <v>6676</v>
      </c>
      <c r="BD824" s="1" t="s">
        <v>2037</v>
      </c>
      <c r="BE824" s="1" t="s">
        <v>9885</v>
      </c>
      <c r="BG824" s="1" t="s">
        <v>42</v>
      </c>
      <c r="BH824" s="1" t="s">
        <v>6735</v>
      </c>
      <c r="BI824" s="1" t="s">
        <v>385</v>
      </c>
      <c r="BJ824" s="1" t="s">
        <v>7808</v>
      </c>
      <c r="BK824" s="1" t="s">
        <v>1752</v>
      </c>
      <c r="BL824" s="1" t="s">
        <v>6808</v>
      </c>
      <c r="BM824" s="1" t="s">
        <v>2027</v>
      </c>
      <c r="BN824" s="1" t="s">
        <v>10167</v>
      </c>
      <c r="BO824" s="1" t="s">
        <v>44</v>
      </c>
      <c r="BP824" s="1" t="s">
        <v>6728</v>
      </c>
      <c r="BQ824" s="1" t="s">
        <v>2038</v>
      </c>
      <c r="BR824" s="1" t="s">
        <v>12501</v>
      </c>
      <c r="BS824" s="1" t="s">
        <v>41</v>
      </c>
      <c r="BT824" s="1" t="s">
        <v>11911</v>
      </c>
    </row>
    <row r="825" spans="1:72" ht="13.5" customHeight="1">
      <c r="A825" s="2" t="str">
        <f t="shared" si="24"/>
        <v>1687_각북면_339</v>
      </c>
      <c r="B825" s="1">
        <v>1687</v>
      </c>
      <c r="C825" s="1" t="s">
        <v>11423</v>
      </c>
      <c r="D825" s="1" t="s">
        <v>11426</v>
      </c>
      <c r="E825" s="1">
        <v>824</v>
      </c>
      <c r="F825" s="1">
        <v>5</v>
      </c>
      <c r="G825" s="1" t="s">
        <v>11432</v>
      </c>
      <c r="H825" s="1" t="s">
        <v>11444</v>
      </c>
      <c r="I825" s="1">
        <v>2</v>
      </c>
      <c r="L825" s="1">
        <v>2</v>
      </c>
      <c r="M825" s="1" t="s">
        <v>705</v>
      </c>
      <c r="N825" s="1" t="s">
        <v>8471</v>
      </c>
      <c r="S825" s="1" t="s">
        <v>49</v>
      </c>
      <c r="T825" s="1" t="s">
        <v>4842</v>
      </c>
      <c r="U825" s="1" t="s">
        <v>2073</v>
      </c>
      <c r="V825" s="1" t="s">
        <v>11530</v>
      </c>
      <c r="Y825" s="1" t="s">
        <v>706</v>
      </c>
      <c r="Z825" s="1" t="s">
        <v>7127</v>
      </c>
      <c r="AC825" s="1">
        <v>47</v>
      </c>
      <c r="AD825" s="1" t="s">
        <v>89</v>
      </c>
      <c r="AE825" s="1" t="s">
        <v>8784</v>
      </c>
      <c r="AJ825" s="1" t="s">
        <v>17</v>
      </c>
      <c r="AK825" s="1" t="s">
        <v>8918</v>
      </c>
      <c r="AL825" s="1" t="s">
        <v>159</v>
      </c>
      <c r="AM825" s="1" t="s">
        <v>8879</v>
      </c>
      <c r="AT825" s="1" t="s">
        <v>186</v>
      </c>
      <c r="AU825" s="1" t="s">
        <v>12111</v>
      </c>
      <c r="AV825" s="1" t="s">
        <v>708</v>
      </c>
      <c r="AW825" s="1" t="s">
        <v>7345</v>
      </c>
      <c r="BB825" s="1" t="s">
        <v>171</v>
      </c>
      <c r="BC825" s="1" t="s">
        <v>6676</v>
      </c>
      <c r="BD825" s="1" t="s">
        <v>13571</v>
      </c>
      <c r="BE825" s="1" t="s">
        <v>11807</v>
      </c>
      <c r="BG825" s="1" t="s">
        <v>144</v>
      </c>
      <c r="BH825" s="1" t="s">
        <v>6759</v>
      </c>
      <c r="BI825" s="1" t="s">
        <v>2082</v>
      </c>
      <c r="BJ825" s="1" t="s">
        <v>9454</v>
      </c>
      <c r="BK825" s="1" t="s">
        <v>186</v>
      </c>
      <c r="BL825" s="1" t="s">
        <v>12273</v>
      </c>
      <c r="BM825" s="1" t="s">
        <v>2074</v>
      </c>
      <c r="BN825" s="1" t="s">
        <v>10168</v>
      </c>
      <c r="BO825" s="1" t="s">
        <v>186</v>
      </c>
      <c r="BP825" s="1" t="s">
        <v>12273</v>
      </c>
      <c r="BQ825" s="1" t="s">
        <v>2083</v>
      </c>
      <c r="BR825" s="1" t="s">
        <v>9609</v>
      </c>
      <c r="BS825" s="1" t="s">
        <v>190</v>
      </c>
      <c r="BT825" s="1" t="s">
        <v>8852</v>
      </c>
    </row>
    <row r="826" spans="1:72" ht="13.5" customHeight="1">
      <c r="A826" s="2" t="str">
        <f t="shared" si="24"/>
        <v>1687_각북면_339</v>
      </c>
      <c r="B826" s="1">
        <v>1687</v>
      </c>
      <c r="C826" s="1" t="s">
        <v>11423</v>
      </c>
      <c r="D826" s="1" t="s">
        <v>11426</v>
      </c>
      <c r="E826" s="1">
        <v>825</v>
      </c>
      <c r="F826" s="1">
        <v>5</v>
      </c>
      <c r="G826" s="1" t="s">
        <v>11432</v>
      </c>
      <c r="H826" s="1" t="s">
        <v>11444</v>
      </c>
      <c r="I826" s="1">
        <v>2</v>
      </c>
      <c r="L826" s="1">
        <v>2</v>
      </c>
      <c r="M826" s="1" t="s">
        <v>705</v>
      </c>
      <c r="N826" s="1" t="s">
        <v>8471</v>
      </c>
      <c r="S826" s="1" t="s">
        <v>134</v>
      </c>
      <c r="T826" s="1" t="s">
        <v>6598</v>
      </c>
      <c r="Y826" s="1" t="s">
        <v>13587</v>
      </c>
      <c r="Z826" s="1" t="s">
        <v>11812</v>
      </c>
      <c r="AC826" s="1">
        <v>15</v>
      </c>
      <c r="AD826" s="1" t="s">
        <v>210</v>
      </c>
      <c r="AE826" s="1" t="s">
        <v>7181</v>
      </c>
    </row>
    <row r="827" spans="1:72" ht="13.5" customHeight="1">
      <c r="A827" s="2" t="str">
        <f t="shared" si="24"/>
        <v>1687_각북면_339</v>
      </c>
      <c r="B827" s="1">
        <v>1687</v>
      </c>
      <c r="C827" s="1" t="s">
        <v>11423</v>
      </c>
      <c r="D827" s="1" t="s">
        <v>11426</v>
      </c>
      <c r="E827" s="1">
        <v>826</v>
      </c>
      <c r="F827" s="1">
        <v>5</v>
      </c>
      <c r="G827" s="1" t="s">
        <v>11432</v>
      </c>
      <c r="H827" s="1" t="s">
        <v>11444</v>
      </c>
      <c r="I827" s="1">
        <v>2</v>
      </c>
      <c r="L827" s="1">
        <v>2</v>
      </c>
      <c r="M827" s="1" t="s">
        <v>705</v>
      </c>
      <c r="N827" s="1" t="s">
        <v>8471</v>
      </c>
      <c r="S827" s="1" t="s">
        <v>63</v>
      </c>
      <c r="T827" s="1" t="s">
        <v>6596</v>
      </c>
      <c r="Y827" s="1" t="s">
        <v>13566</v>
      </c>
      <c r="Z827" s="1" t="s">
        <v>11790</v>
      </c>
      <c r="AC827" s="1">
        <v>9</v>
      </c>
      <c r="AD827" s="1" t="s">
        <v>253</v>
      </c>
      <c r="AE827" s="1" t="s">
        <v>8793</v>
      </c>
    </row>
    <row r="828" spans="1:72" ht="13.5" customHeight="1">
      <c r="A828" s="2" t="str">
        <f t="shared" si="24"/>
        <v>1687_각북면_339</v>
      </c>
      <c r="B828" s="1">
        <v>1687</v>
      </c>
      <c r="C828" s="1" t="s">
        <v>11423</v>
      </c>
      <c r="D828" s="1" t="s">
        <v>11426</v>
      </c>
      <c r="E828" s="1">
        <v>827</v>
      </c>
      <c r="F828" s="1">
        <v>5</v>
      </c>
      <c r="G828" s="1" t="s">
        <v>11432</v>
      </c>
      <c r="H828" s="1" t="s">
        <v>11444</v>
      </c>
      <c r="I828" s="1">
        <v>2</v>
      </c>
      <c r="L828" s="1">
        <v>2</v>
      </c>
      <c r="M828" s="1" t="s">
        <v>705</v>
      </c>
      <c r="N828" s="1" t="s">
        <v>8471</v>
      </c>
      <c r="S828" s="1" t="s">
        <v>72</v>
      </c>
      <c r="T828" s="1" t="s">
        <v>6595</v>
      </c>
      <c r="Y828" s="1" t="s">
        <v>2084</v>
      </c>
      <c r="Z828" s="1" t="s">
        <v>8309</v>
      </c>
      <c r="AC828" s="1">
        <v>4</v>
      </c>
      <c r="AD828" s="1" t="s">
        <v>103</v>
      </c>
      <c r="AE828" s="1" t="s">
        <v>8773</v>
      </c>
      <c r="AF828" s="1" t="s">
        <v>156</v>
      </c>
      <c r="AG828" s="1" t="s">
        <v>8798</v>
      </c>
    </row>
    <row r="829" spans="1:72" ht="13.5" customHeight="1">
      <c r="A829" s="2" t="str">
        <f t="shared" si="24"/>
        <v>1687_각북면_339</v>
      </c>
      <c r="B829" s="1">
        <v>1687</v>
      </c>
      <c r="C829" s="1" t="s">
        <v>11423</v>
      </c>
      <c r="D829" s="1" t="s">
        <v>11426</v>
      </c>
      <c r="E829" s="1">
        <v>828</v>
      </c>
      <c r="F829" s="1">
        <v>5</v>
      </c>
      <c r="G829" s="1" t="s">
        <v>11432</v>
      </c>
      <c r="H829" s="1" t="s">
        <v>11444</v>
      </c>
      <c r="I829" s="1">
        <v>2</v>
      </c>
      <c r="L829" s="1">
        <v>3</v>
      </c>
      <c r="M829" s="1" t="s">
        <v>2086</v>
      </c>
      <c r="N829" s="1" t="s">
        <v>7239</v>
      </c>
      <c r="T829" s="1" t="s">
        <v>11527</v>
      </c>
      <c r="U829" s="1" t="s">
        <v>2085</v>
      </c>
      <c r="V829" s="1" t="s">
        <v>11646</v>
      </c>
      <c r="Y829" s="1" t="s">
        <v>2086</v>
      </c>
      <c r="Z829" s="1" t="s">
        <v>7239</v>
      </c>
      <c r="AC829" s="1">
        <v>37</v>
      </c>
      <c r="AD829" s="1" t="s">
        <v>215</v>
      </c>
      <c r="AE829" s="1" t="s">
        <v>8786</v>
      </c>
      <c r="AJ829" s="1" t="s">
        <v>17</v>
      </c>
      <c r="AK829" s="1" t="s">
        <v>8918</v>
      </c>
      <c r="AL829" s="1" t="s">
        <v>158</v>
      </c>
      <c r="AM829" s="1" t="s">
        <v>8931</v>
      </c>
      <c r="AT829" s="1" t="s">
        <v>424</v>
      </c>
      <c r="AU829" s="1" t="s">
        <v>9263</v>
      </c>
      <c r="AV829" s="1" t="s">
        <v>2087</v>
      </c>
      <c r="AW829" s="1" t="s">
        <v>12177</v>
      </c>
      <c r="BB829" s="1" t="s">
        <v>182</v>
      </c>
      <c r="BC829" s="1" t="s">
        <v>12214</v>
      </c>
      <c r="BD829" s="1" t="s">
        <v>2088</v>
      </c>
      <c r="BE829" s="1" t="s">
        <v>11784</v>
      </c>
      <c r="BG829" s="1" t="s">
        <v>82</v>
      </c>
      <c r="BH829" s="1" t="s">
        <v>9231</v>
      </c>
      <c r="BI829" s="1" t="s">
        <v>232</v>
      </c>
      <c r="BJ829" s="1" t="s">
        <v>12296</v>
      </c>
      <c r="BK829" s="1" t="s">
        <v>82</v>
      </c>
      <c r="BL829" s="1" t="s">
        <v>9231</v>
      </c>
      <c r="BM829" s="1" t="s">
        <v>288</v>
      </c>
      <c r="BN829" s="1" t="s">
        <v>8716</v>
      </c>
      <c r="BO829" s="1" t="s">
        <v>44</v>
      </c>
      <c r="BP829" s="1" t="s">
        <v>6728</v>
      </c>
      <c r="BQ829" s="1" t="s">
        <v>2089</v>
      </c>
      <c r="BR829" s="1" t="s">
        <v>12693</v>
      </c>
      <c r="BS829" s="1" t="s">
        <v>227</v>
      </c>
      <c r="BT829" s="1" t="s">
        <v>8859</v>
      </c>
    </row>
    <row r="830" spans="1:72" ht="13.5" customHeight="1">
      <c r="A830" s="2" t="str">
        <f t="shared" si="24"/>
        <v>1687_각북면_339</v>
      </c>
      <c r="B830" s="1">
        <v>1687</v>
      </c>
      <c r="C830" s="1" t="s">
        <v>11423</v>
      </c>
      <c r="D830" s="1" t="s">
        <v>11426</v>
      </c>
      <c r="E830" s="1">
        <v>829</v>
      </c>
      <c r="F830" s="1">
        <v>5</v>
      </c>
      <c r="G830" s="1" t="s">
        <v>11432</v>
      </c>
      <c r="H830" s="1" t="s">
        <v>11444</v>
      </c>
      <c r="I830" s="1">
        <v>2</v>
      </c>
      <c r="L830" s="1">
        <v>3</v>
      </c>
      <c r="M830" s="1" t="s">
        <v>2086</v>
      </c>
      <c r="N830" s="1" t="s">
        <v>7239</v>
      </c>
      <c r="S830" s="1" t="s">
        <v>49</v>
      </c>
      <c r="T830" s="1" t="s">
        <v>4842</v>
      </c>
      <c r="U830" s="1" t="s">
        <v>115</v>
      </c>
      <c r="V830" s="1" t="s">
        <v>6665</v>
      </c>
      <c r="Y830" s="1" t="s">
        <v>6348</v>
      </c>
      <c r="Z830" s="1" t="s">
        <v>7091</v>
      </c>
      <c r="AF830" s="1" t="s">
        <v>154</v>
      </c>
      <c r="AG830" s="1" t="s">
        <v>8811</v>
      </c>
    </row>
    <row r="831" spans="1:72" ht="13.5" customHeight="1">
      <c r="A831" s="2" t="str">
        <f t="shared" si="24"/>
        <v>1687_각북면_339</v>
      </c>
      <c r="B831" s="1">
        <v>1687</v>
      </c>
      <c r="C831" s="1" t="s">
        <v>11423</v>
      </c>
      <c r="D831" s="1" t="s">
        <v>11426</v>
      </c>
      <c r="E831" s="1">
        <v>830</v>
      </c>
      <c r="F831" s="1">
        <v>5</v>
      </c>
      <c r="G831" s="1" t="s">
        <v>11432</v>
      </c>
      <c r="H831" s="1" t="s">
        <v>11444</v>
      </c>
      <c r="I831" s="1">
        <v>2</v>
      </c>
      <c r="L831" s="1">
        <v>3</v>
      </c>
      <c r="M831" s="1" t="s">
        <v>2086</v>
      </c>
      <c r="N831" s="1" t="s">
        <v>7239</v>
      </c>
      <c r="S831" s="1" t="s">
        <v>236</v>
      </c>
      <c r="T831" s="1" t="s">
        <v>6602</v>
      </c>
      <c r="U831" s="1" t="s">
        <v>2073</v>
      </c>
      <c r="V831" s="1" t="s">
        <v>11530</v>
      </c>
      <c r="Y831" s="1" t="s">
        <v>2090</v>
      </c>
      <c r="Z831" s="1" t="s">
        <v>11817</v>
      </c>
      <c r="AC831" s="1">
        <v>34</v>
      </c>
      <c r="AD831" s="1" t="s">
        <v>207</v>
      </c>
      <c r="AE831" s="1" t="s">
        <v>8762</v>
      </c>
      <c r="AF831" s="1" t="s">
        <v>156</v>
      </c>
      <c r="AG831" s="1" t="s">
        <v>8798</v>
      </c>
      <c r="AJ831" s="1" t="s">
        <v>17</v>
      </c>
      <c r="AK831" s="1" t="s">
        <v>8918</v>
      </c>
      <c r="AL831" s="1" t="s">
        <v>227</v>
      </c>
      <c r="AM831" s="1" t="s">
        <v>8859</v>
      </c>
      <c r="AT831" s="1" t="s">
        <v>186</v>
      </c>
      <c r="AU831" s="1" t="s">
        <v>12111</v>
      </c>
      <c r="AV831" s="1" t="s">
        <v>356</v>
      </c>
      <c r="AW831" s="1" t="s">
        <v>8707</v>
      </c>
      <c r="BB831" s="1" t="s">
        <v>182</v>
      </c>
      <c r="BC831" s="1" t="s">
        <v>12214</v>
      </c>
      <c r="BD831" s="1" t="s">
        <v>11305</v>
      </c>
      <c r="BE831" s="1" t="s">
        <v>11749</v>
      </c>
      <c r="BG831" s="1" t="s">
        <v>186</v>
      </c>
      <c r="BH831" s="1" t="s">
        <v>12273</v>
      </c>
      <c r="BI831" s="1" t="s">
        <v>153</v>
      </c>
      <c r="BJ831" s="1" t="s">
        <v>7044</v>
      </c>
      <c r="BM831" s="1" t="s">
        <v>164</v>
      </c>
      <c r="BN831" s="1" t="s">
        <v>10510</v>
      </c>
      <c r="BO831" s="1" t="s">
        <v>186</v>
      </c>
      <c r="BP831" s="1" t="s">
        <v>12273</v>
      </c>
      <c r="BQ831" s="1" t="s">
        <v>2091</v>
      </c>
      <c r="BR831" s="1" t="s">
        <v>9562</v>
      </c>
      <c r="BS831" s="1" t="s">
        <v>190</v>
      </c>
      <c r="BT831" s="1" t="s">
        <v>8852</v>
      </c>
    </row>
    <row r="832" spans="1:72" ht="13.5" customHeight="1">
      <c r="A832" s="2" t="str">
        <f t="shared" si="24"/>
        <v>1687_각북면_339</v>
      </c>
      <c r="B832" s="1">
        <v>1687</v>
      </c>
      <c r="C832" s="1" t="s">
        <v>11423</v>
      </c>
      <c r="D832" s="1" t="s">
        <v>11426</v>
      </c>
      <c r="E832" s="1">
        <v>831</v>
      </c>
      <c r="F832" s="1">
        <v>5</v>
      </c>
      <c r="G832" s="1" t="s">
        <v>11432</v>
      </c>
      <c r="H832" s="1" t="s">
        <v>11444</v>
      </c>
      <c r="I832" s="1">
        <v>2</v>
      </c>
      <c r="L832" s="1">
        <v>3</v>
      </c>
      <c r="M832" s="1" t="s">
        <v>2086</v>
      </c>
      <c r="N832" s="1" t="s">
        <v>7239</v>
      </c>
      <c r="S832" s="1" t="s">
        <v>200</v>
      </c>
      <c r="T832" s="1" t="s">
        <v>11584</v>
      </c>
      <c r="U832" s="1" t="s">
        <v>2092</v>
      </c>
      <c r="V832" s="1" t="s">
        <v>11506</v>
      </c>
      <c r="W832" s="1" t="s">
        <v>167</v>
      </c>
      <c r="X832" s="1" t="s">
        <v>8644</v>
      </c>
      <c r="Y832" s="1" t="s">
        <v>423</v>
      </c>
      <c r="Z832" s="1" t="s">
        <v>8470</v>
      </c>
      <c r="AC832" s="1">
        <v>68</v>
      </c>
      <c r="AD832" s="1" t="s">
        <v>503</v>
      </c>
      <c r="AE832" s="1" t="s">
        <v>8136</v>
      </c>
    </row>
    <row r="833" spans="1:73" ht="13.5" customHeight="1">
      <c r="A833" s="2" t="str">
        <f t="shared" si="24"/>
        <v>1687_각북면_339</v>
      </c>
      <c r="B833" s="1">
        <v>1687</v>
      </c>
      <c r="C833" s="1" t="s">
        <v>11423</v>
      </c>
      <c r="D833" s="1" t="s">
        <v>11426</v>
      </c>
      <c r="E833" s="1">
        <v>832</v>
      </c>
      <c r="F833" s="1">
        <v>5</v>
      </c>
      <c r="G833" s="1" t="s">
        <v>11432</v>
      </c>
      <c r="H833" s="1" t="s">
        <v>11444</v>
      </c>
      <c r="I833" s="1">
        <v>2</v>
      </c>
      <c r="L833" s="1">
        <v>3</v>
      </c>
      <c r="M833" s="1" t="s">
        <v>2086</v>
      </c>
      <c r="N833" s="1" t="s">
        <v>7239</v>
      </c>
      <c r="S833" s="1" t="s">
        <v>60</v>
      </c>
      <c r="T833" s="1" t="s">
        <v>6604</v>
      </c>
      <c r="U833" s="1" t="s">
        <v>115</v>
      </c>
      <c r="V833" s="1" t="s">
        <v>6665</v>
      </c>
      <c r="Y833" s="1" t="s">
        <v>2093</v>
      </c>
      <c r="Z833" s="1" t="s">
        <v>8196</v>
      </c>
      <c r="AC833" s="1">
        <v>49</v>
      </c>
      <c r="AD833" s="1" t="s">
        <v>372</v>
      </c>
      <c r="AE833" s="1" t="s">
        <v>8788</v>
      </c>
      <c r="AJ833" s="1" t="s">
        <v>17</v>
      </c>
      <c r="AK833" s="1" t="s">
        <v>8918</v>
      </c>
      <c r="AL833" s="1" t="s">
        <v>59</v>
      </c>
      <c r="AM833" s="1" t="s">
        <v>8921</v>
      </c>
      <c r="AN833" s="1" t="s">
        <v>418</v>
      </c>
      <c r="AO833" s="1" t="s">
        <v>8912</v>
      </c>
      <c r="AP833" s="1" t="s">
        <v>2094</v>
      </c>
      <c r="AQ833" s="1" t="s">
        <v>9037</v>
      </c>
      <c r="AR833" s="1" t="s">
        <v>2095</v>
      </c>
      <c r="AS833" s="1" t="s">
        <v>12057</v>
      </c>
    </row>
    <row r="834" spans="1:73" ht="13.5" customHeight="1">
      <c r="A834" s="2" t="str">
        <f t="shared" si="24"/>
        <v>1687_각북면_339</v>
      </c>
      <c r="B834" s="1">
        <v>1687</v>
      </c>
      <c r="C834" s="1" t="s">
        <v>11423</v>
      </c>
      <c r="D834" s="1" t="s">
        <v>11426</v>
      </c>
      <c r="E834" s="1">
        <v>833</v>
      </c>
      <c r="F834" s="1">
        <v>5</v>
      </c>
      <c r="G834" s="1" t="s">
        <v>11432</v>
      </c>
      <c r="H834" s="1" t="s">
        <v>11444</v>
      </c>
      <c r="I834" s="1">
        <v>2</v>
      </c>
      <c r="L834" s="1">
        <v>3</v>
      </c>
      <c r="M834" s="1" t="s">
        <v>2086</v>
      </c>
      <c r="N834" s="1" t="s">
        <v>7239</v>
      </c>
      <c r="S834" s="1" t="s">
        <v>2096</v>
      </c>
      <c r="T834" s="1" t="s">
        <v>6613</v>
      </c>
      <c r="U834" s="1" t="s">
        <v>182</v>
      </c>
      <c r="V834" s="1" t="s">
        <v>11663</v>
      </c>
      <c r="Y834" s="1" t="s">
        <v>11305</v>
      </c>
      <c r="Z834" s="1" t="s">
        <v>11749</v>
      </c>
      <c r="AC834" s="1">
        <v>70</v>
      </c>
      <c r="AD834" s="1" t="s">
        <v>212</v>
      </c>
      <c r="AE834" s="1" t="s">
        <v>8778</v>
      </c>
      <c r="AJ834" s="1" t="s">
        <v>17</v>
      </c>
      <c r="AK834" s="1" t="s">
        <v>8918</v>
      </c>
      <c r="AL834" s="1" t="s">
        <v>190</v>
      </c>
      <c r="AM834" s="1" t="s">
        <v>8852</v>
      </c>
    </row>
    <row r="835" spans="1:73" ht="13.5" customHeight="1">
      <c r="A835" s="2" t="str">
        <f t="shared" si="24"/>
        <v>1687_각북면_339</v>
      </c>
      <c r="B835" s="1">
        <v>1687</v>
      </c>
      <c r="C835" s="1" t="s">
        <v>11423</v>
      </c>
      <c r="D835" s="1" t="s">
        <v>11426</v>
      </c>
      <c r="E835" s="1">
        <v>834</v>
      </c>
      <c r="F835" s="1">
        <v>5</v>
      </c>
      <c r="G835" s="1" t="s">
        <v>11432</v>
      </c>
      <c r="H835" s="1" t="s">
        <v>11444</v>
      </c>
      <c r="I835" s="1">
        <v>2</v>
      </c>
      <c r="L835" s="1">
        <v>3</v>
      </c>
      <c r="M835" s="1" t="s">
        <v>2086</v>
      </c>
      <c r="N835" s="1" t="s">
        <v>7239</v>
      </c>
      <c r="S835" s="1" t="s">
        <v>63</v>
      </c>
      <c r="T835" s="1" t="s">
        <v>6596</v>
      </c>
      <c r="Y835" s="1" t="s">
        <v>2097</v>
      </c>
      <c r="Z835" s="1" t="s">
        <v>7461</v>
      </c>
      <c r="AC835" s="1">
        <v>8</v>
      </c>
      <c r="AD835" s="1" t="s">
        <v>503</v>
      </c>
      <c r="AE835" s="1" t="s">
        <v>8136</v>
      </c>
      <c r="AF835" s="1" t="s">
        <v>156</v>
      </c>
      <c r="AG835" s="1" t="s">
        <v>8798</v>
      </c>
    </row>
    <row r="836" spans="1:73" ht="13.5" customHeight="1">
      <c r="A836" s="2" t="str">
        <f t="shared" si="24"/>
        <v>1687_각북면_339</v>
      </c>
      <c r="B836" s="1">
        <v>1687</v>
      </c>
      <c r="C836" s="1" t="s">
        <v>11423</v>
      </c>
      <c r="D836" s="1" t="s">
        <v>11426</v>
      </c>
      <c r="E836" s="1">
        <v>835</v>
      </c>
      <c r="F836" s="1">
        <v>5</v>
      </c>
      <c r="G836" s="1" t="s">
        <v>11432</v>
      </c>
      <c r="H836" s="1" t="s">
        <v>11444</v>
      </c>
      <c r="I836" s="1">
        <v>2</v>
      </c>
      <c r="L836" s="1">
        <v>4</v>
      </c>
      <c r="M836" s="1" t="s">
        <v>2099</v>
      </c>
      <c r="N836" s="1" t="s">
        <v>7440</v>
      </c>
      <c r="T836" s="1" t="s">
        <v>11527</v>
      </c>
      <c r="U836" s="1" t="s">
        <v>2098</v>
      </c>
      <c r="V836" s="1" t="s">
        <v>11537</v>
      </c>
      <c r="Y836" s="1" t="s">
        <v>2099</v>
      </c>
      <c r="Z836" s="1" t="s">
        <v>7440</v>
      </c>
      <c r="AC836" s="1">
        <v>28</v>
      </c>
      <c r="AD836" s="1" t="s">
        <v>703</v>
      </c>
      <c r="AE836" s="1" t="s">
        <v>8759</v>
      </c>
      <c r="AJ836" s="1" t="s">
        <v>17</v>
      </c>
      <c r="AK836" s="1" t="s">
        <v>8918</v>
      </c>
      <c r="AL836" s="1" t="s">
        <v>158</v>
      </c>
      <c r="AM836" s="1" t="s">
        <v>8931</v>
      </c>
      <c r="AT836" s="1" t="s">
        <v>1331</v>
      </c>
      <c r="AU836" s="1" t="s">
        <v>6717</v>
      </c>
      <c r="AV836" s="1" t="s">
        <v>2100</v>
      </c>
      <c r="AW836" s="1" t="s">
        <v>12178</v>
      </c>
      <c r="BB836" s="1" t="s">
        <v>171</v>
      </c>
      <c r="BC836" s="1" t="s">
        <v>6676</v>
      </c>
      <c r="BD836" s="1" t="s">
        <v>2101</v>
      </c>
      <c r="BE836" s="1" t="s">
        <v>9956</v>
      </c>
      <c r="BG836" s="1" t="s">
        <v>82</v>
      </c>
      <c r="BH836" s="1" t="s">
        <v>9231</v>
      </c>
      <c r="BI836" s="1" t="s">
        <v>232</v>
      </c>
      <c r="BJ836" s="1" t="s">
        <v>12296</v>
      </c>
      <c r="BK836" s="1" t="s">
        <v>82</v>
      </c>
      <c r="BL836" s="1" t="s">
        <v>9231</v>
      </c>
      <c r="BM836" s="1" t="s">
        <v>288</v>
      </c>
      <c r="BN836" s="1" t="s">
        <v>8716</v>
      </c>
      <c r="BO836" s="1" t="s">
        <v>144</v>
      </c>
      <c r="BP836" s="1" t="s">
        <v>6759</v>
      </c>
      <c r="BQ836" s="1" t="s">
        <v>2102</v>
      </c>
      <c r="BR836" s="1" t="s">
        <v>12285</v>
      </c>
      <c r="BS836" s="1" t="s">
        <v>41</v>
      </c>
      <c r="BT836" s="1" t="s">
        <v>11911</v>
      </c>
    </row>
    <row r="837" spans="1:73" ht="13.5" customHeight="1">
      <c r="A837" s="2" t="str">
        <f t="shared" si="24"/>
        <v>1687_각북면_339</v>
      </c>
      <c r="B837" s="1">
        <v>1687</v>
      </c>
      <c r="C837" s="1" t="s">
        <v>11423</v>
      </c>
      <c r="D837" s="1" t="s">
        <v>11426</v>
      </c>
      <c r="E837" s="1">
        <v>836</v>
      </c>
      <c r="F837" s="1">
        <v>5</v>
      </c>
      <c r="G837" s="1" t="s">
        <v>11432</v>
      </c>
      <c r="H837" s="1" t="s">
        <v>11444</v>
      </c>
      <c r="I837" s="1">
        <v>2</v>
      </c>
      <c r="L837" s="1">
        <v>4</v>
      </c>
      <c r="M837" s="1" t="s">
        <v>2099</v>
      </c>
      <c r="N837" s="1" t="s">
        <v>7440</v>
      </c>
      <c r="S837" s="1" t="s">
        <v>49</v>
      </c>
      <c r="T837" s="1" t="s">
        <v>4842</v>
      </c>
      <c r="U837" s="1" t="s">
        <v>115</v>
      </c>
      <c r="V837" s="1" t="s">
        <v>6665</v>
      </c>
      <c r="Y837" s="1" t="s">
        <v>2103</v>
      </c>
      <c r="Z837" s="1" t="s">
        <v>7418</v>
      </c>
      <c r="AC837" s="1">
        <v>33</v>
      </c>
      <c r="AD837" s="1" t="s">
        <v>353</v>
      </c>
      <c r="AE837" s="1" t="s">
        <v>8775</v>
      </c>
      <c r="AJ837" s="1" t="s">
        <v>17</v>
      </c>
      <c r="AK837" s="1" t="s">
        <v>8918</v>
      </c>
      <c r="AL837" s="1" t="s">
        <v>87</v>
      </c>
      <c r="AM837" s="1" t="s">
        <v>8880</v>
      </c>
      <c r="AN837" s="1" t="s">
        <v>2104</v>
      </c>
      <c r="AO837" s="1" t="s">
        <v>8132</v>
      </c>
      <c r="AP837" s="1" t="s">
        <v>2105</v>
      </c>
      <c r="AQ837" s="1" t="s">
        <v>9021</v>
      </c>
      <c r="AR837" s="1" t="s">
        <v>2106</v>
      </c>
      <c r="AS837" s="1" t="s">
        <v>11984</v>
      </c>
      <c r="AT837" s="1" t="s">
        <v>44</v>
      </c>
      <c r="AU837" s="1" t="s">
        <v>6728</v>
      </c>
      <c r="AV837" s="1" t="s">
        <v>2107</v>
      </c>
      <c r="AW837" s="1" t="s">
        <v>9701</v>
      </c>
      <c r="BB837" s="1" t="s">
        <v>171</v>
      </c>
      <c r="BC837" s="1" t="s">
        <v>6676</v>
      </c>
      <c r="BD837" s="1" t="s">
        <v>2108</v>
      </c>
      <c r="BE837" s="1" t="s">
        <v>9955</v>
      </c>
      <c r="BG837" s="1" t="s">
        <v>320</v>
      </c>
      <c r="BH837" s="1" t="s">
        <v>6758</v>
      </c>
      <c r="BI837" s="1" t="s">
        <v>2109</v>
      </c>
      <c r="BJ837" s="1" t="s">
        <v>10335</v>
      </c>
      <c r="BK837" s="1" t="s">
        <v>320</v>
      </c>
      <c r="BL837" s="1" t="s">
        <v>6758</v>
      </c>
      <c r="BM837" s="1" t="s">
        <v>2110</v>
      </c>
      <c r="BN837" s="1" t="s">
        <v>8092</v>
      </c>
      <c r="BO837" s="1" t="s">
        <v>144</v>
      </c>
      <c r="BP837" s="1" t="s">
        <v>6759</v>
      </c>
      <c r="BQ837" s="1" t="s">
        <v>2111</v>
      </c>
      <c r="BR837" s="1" t="s">
        <v>11137</v>
      </c>
      <c r="BS837" s="1" t="s">
        <v>2112</v>
      </c>
      <c r="BT837" s="1" t="s">
        <v>11250</v>
      </c>
    </row>
    <row r="838" spans="1:73" ht="13.5" customHeight="1">
      <c r="A838" s="2" t="str">
        <f t="shared" si="24"/>
        <v>1687_각북면_339</v>
      </c>
      <c r="B838" s="1">
        <v>1687</v>
      </c>
      <c r="C838" s="1" t="s">
        <v>11423</v>
      </c>
      <c r="D838" s="1" t="s">
        <v>11426</v>
      </c>
      <c r="E838" s="1">
        <v>837</v>
      </c>
      <c r="F838" s="1">
        <v>5</v>
      </c>
      <c r="G838" s="1" t="s">
        <v>11432</v>
      </c>
      <c r="H838" s="1" t="s">
        <v>11444</v>
      </c>
      <c r="I838" s="1">
        <v>2</v>
      </c>
      <c r="L838" s="1">
        <v>4</v>
      </c>
      <c r="M838" s="1" t="s">
        <v>2099</v>
      </c>
      <c r="N838" s="1" t="s">
        <v>7440</v>
      </c>
      <c r="S838" s="1" t="s">
        <v>2113</v>
      </c>
      <c r="T838" s="1" t="s">
        <v>6643</v>
      </c>
      <c r="Y838" s="1" t="s">
        <v>674</v>
      </c>
      <c r="Z838" s="1" t="s">
        <v>8469</v>
      </c>
      <c r="AC838" s="1">
        <v>50</v>
      </c>
      <c r="AD838" s="1" t="s">
        <v>536</v>
      </c>
      <c r="AE838" s="1" t="s">
        <v>8446</v>
      </c>
      <c r="AJ838" s="1" t="s">
        <v>17</v>
      </c>
      <c r="AK838" s="1" t="s">
        <v>8918</v>
      </c>
      <c r="AL838" s="1" t="s">
        <v>59</v>
      </c>
      <c r="AM838" s="1" t="s">
        <v>8921</v>
      </c>
    </row>
    <row r="839" spans="1:73" ht="13.5" customHeight="1">
      <c r="A839" s="2" t="str">
        <f t="shared" si="24"/>
        <v>1687_각북면_339</v>
      </c>
      <c r="B839" s="1">
        <v>1687</v>
      </c>
      <c r="C839" s="1" t="s">
        <v>11423</v>
      </c>
      <c r="D839" s="1" t="s">
        <v>11426</v>
      </c>
      <c r="E839" s="1">
        <v>838</v>
      </c>
      <c r="F839" s="1">
        <v>5</v>
      </c>
      <c r="G839" s="1" t="s">
        <v>11432</v>
      </c>
      <c r="H839" s="1" t="s">
        <v>11444</v>
      </c>
      <c r="I839" s="1">
        <v>2</v>
      </c>
      <c r="L839" s="1">
        <v>4</v>
      </c>
      <c r="M839" s="1" t="s">
        <v>2099</v>
      </c>
      <c r="N839" s="1" t="s">
        <v>7440</v>
      </c>
      <c r="S839" s="1" t="s">
        <v>208</v>
      </c>
      <c r="T839" s="1" t="s">
        <v>6622</v>
      </c>
      <c r="Y839" s="1" t="s">
        <v>2114</v>
      </c>
      <c r="Z839" s="1" t="s">
        <v>8468</v>
      </c>
      <c r="AF839" s="1" t="s">
        <v>65</v>
      </c>
      <c r="AG839" s="1" t="s">
        <v>8805</v>
      </c>
      <c r="AH839" s="1" t="s">
        <v>2115</v>
      </c>
      <c r="AI839" s="1" t="s">
        <v>11927</v>
      </c>
    </row>
    <row r="840" spans="1:73" ht="13.5" customHeight="1">
      <c r="A840" s="2" t="str">
        <f t="shared" si="24"/>
        <v>1687_각북면_339</v>
      </c>
      <c r="B840" s="1">
        <v>1687</v>
      </c>
      <c r="C840" s="1" t="s">
        <v>11423</v>
      </c>
      <c r="D840" s="1" t="s">
        <v>11426</v>
      </c>
      <c r="E840" s="1">
        <v>839</v>
      </c>
      <c r="F840" s="1">
        <v>5</v>
      </c>
      <c r="G840" s="1" t="s">
        <v>11432</v>
      </c>
      <c r="H840" s="1" t="s">
        <v>11444</v>
      </c>
      <c r="I840" s="1">
        <v>2</v>
      </c>
      <c r="L840" s="1">
        <v>4</v>
      </c>
      <c r="M840" s="1" t="s">
        <v>2099</v>
      </c>
      <c r="N840" s="1" t="s">
        <v>7440</v>
      </c>
      <c r="S840" s="1" t="s">
        <v>72</v>
      </c>
      <c r="T840" s="1" t="s">
        <v>6595</v>
      </c>
      <c r="Y840" s="1" t="s">
        <v>2116</v>
      </c>
      <c r="Z840" s="1" t="s">
        <v>8467</v>
      </c>
      <c r="AC840" s="1">
        <v>3</v>
      </c>
      <c r="AD840" s="1" t="s">
        <v>138</v>
      </c>
      <c r="AE840" s="1" t="s">
        <v>8754</v>
      </c>
      <c r="AF840" s="1" t="s">
        <v>156</v>
      </c>
      <c r="AG840" s="1" t="s">
        <v>8798</v>
      </c>
    </row>
    <row r="841" spans="1:73" ht="13.5" customHeight="1">
      <c r="A841" s="2" t="str">
        <f t="shared" si="24"/>
        <v>1687_각북면_339</v>
      </c>
      <c r="B841" s="1">
        <v>1687</v>
      </c>
      <c r="C841" s="1" t="s">
        <v>11423</v>
      </c>
      <c r="D841" s="1" t="s">
        <v>11426</v>
      </c>
      <c r="E841" s="1">
        <v>840</v>
      </c>
      <c r="F841" s="1">
        <v>5</v>
      </c>
      <c r="G841" s="1" t="s">
        <v>11432</v>
      </c>
      <c r="H841" s="1" t="s">
        <v>11444</v>
      </c>
      <c r="I841" s="1">
        <v>2</v>
      </c>
      <c r="L841" s="1">
        <v>4</v>
      </c>
      <c r="M841" s="1" t="s">
        <v>2099</v>
      </c>
      <c r="N841" s="1" t="s">
        <v>7440</v>
      </c>
      <c r="T841" s="1" t="s">
        <v>11563</v>
      </c>
      <c r="U841" s="1" t="s">
        <v>278</v>
      </c>
      <c r="V841" s="1" t="s">
        <v>6692</v>
      </c>
      <c r="Y841" s="1" t="s">
        <v>2117</v>
      </c>
      <c r="Z841" s="1" t="s">
        <v>8466</v>
      </c>
      <c r="AC841" s="1">
        <v>37</v>
      </c>
      <c r="AD841" s="1" t="s">
        <v>215</v>
      </c>
      <c r="AE841" s="1" t="s">
        <v>8786</v>
      </c>
    </row>
    <row r="842" spans="1:73" ht="13.5" customHeight="1">
      <c r="A842" s="2" t="str">
        <f t="shared" si="24"/>
        <v>1687_각북면_339</v>
      </c>
      <c r="B842" s="1">
        <v>1687</v>
      </c>
      <c r="C842" s="1" t="s">
        <v>11423</v>
      </c>
      <c r="D842" s="1" t="s">
        <v>11426</v>
      </c>
      <c r="E842" s="1">
        <v>841</v>
      </c>
      <c r="F842" s="1">
        <v>5</v>
      </c>
      <c r="G842" s="1" t="s">
        <v>11432</v>
      </c>
      <c r="H842" s="1" t="s">
        <v>11444</v>
      </c>
      <c r="I842" s="1">
        <v>2</v>
      </c>
      <c r="L842" s="1">
        <v>4</v>
      </c>
      <c r="M842" s="1" t="s">
        <v>2099</v>
      </c>
      <c r="N842" s="1" t="s">
        <v>7440</v>
      </c>
      <c r="T842" s="1" t="s">
        <v>11563</v>
      </c>
      <c r="U842" s="1" t="s">
        <v>278</v>
      </c>
      <c r="V842" s="1" t="s">
        <v>6692</v>
      </c>
      <c r="Y842" s="1" t="s">
        <v>2118</v>
      </c>
      <c r="Z842" s="1" t="s">
        <v>7912</v>
      </c>
      <c r="AC842" s="1">
        <v>20</v>
      </c>
      <c r="AD842" s="1" t="s">
        <v>96</v>
      </c>
      <c r="AE842" s="1" t="s">
        <v>8792</v>
      </c>
      <c r="BB842" s="1" t="s">
        <v>360</v>
      </c>
      <c r="BC842" s="1" t="s">
        <v>8581</v>
      </c>
      <c r="BE842" s="1" t="s">
        <v>12746</v>
      </c>
      <c r="BF842" s="1" t="s">
        <v>12268</v>
      </c>
    </row>
    <row r="843" spans="1:73" ht="13.5" customHeight="1">
      <c r="A843" s="2" t="str">
        <f t="shared" si="24"/>
        <v>1687_각북면_339</v>
      </c>
      <c r="B843" s="1">
        <v>1687</v>
      </c>
      <c r="C843" s="1" t="s">
        <v>11423</v>
      </c>
      <c r="D843" s="1" t="s">
        <v>11426</v>
      </c>
      <c r="E843" s="1">
        <v>842</v>
      </c>
      <c r="F843" s="1">
        <v>5</v>
      </c>
      <c r="G843" s="1" t="s">
        <v>11432</v>
      </c>
      <c r="H843" s="1" t="s">
        <v>11444</v>
      </c>
      <c r="I843" s="1">
        <v>2</v>
      </c>
      <c r="L843" s="1">
        <v>4</v>
      </c>
      <c r="M843" s="1" t="s">
        <v>2099</v>
      </c>
      <c r="N843" s="1" t="s">
        <v>7440</v>
      </c>
      <c r="T843" s="1" t="s">
        <v>11563</v>
      </c>
      <c r="U843" s="1" t="s">
        <v>278</v>
      </c>
      <c r="V843" s="1" t="s">
        <v>6692</v>
      </c>
      <c r="Y843" s="1" t="s">
        <v>1477</v>
      </c>
      <c r="Z843" s="1" t="s">
        <v>7111</v>
      </c>
      <c r="AC843" s="1">
        <v>15</v>
      </c>
      <c r="AD843" s="1" t="s">
        <v>210</v>
      </c>
      <c r="AE843" s="1" t="s">
        <v>7181</v>
      </c>
      <c r="BC843" s="1" t="s">
        <v>8581</v>
      </c>
      <c r="BE843" s="1" t="s">
        <v>12746</v>
      </c>
      <c r="BF843" s="1" t="s">
        <v>12267</v>
      </c>
    </row>
    <row r="844" spans="1:73" ht="13.5" customHeight="1">
      <c r="A844" s="2" t="str">
        <f t="shared" si="24"/>
        <v>1687_각북면_339</v>
      </c>
      <c r="B844" s="1">
        <v>1687</v>
      </c>
      <c r="C844" s="1" t="s">
        <v>11423</v>
      </c>
      <c r="D844" s="1" t="s">
        <v>11426</v>
      </c>
      <c r="E844" s="1">
        <v>843</v>
      </c>
      <c r="F844" s="1">
        <v>5</v>
      </c>
      <c r="G844" s="1" t="s">
        <v>11432</v>
      </c>
      <c r="H844" s="1" t="s">
        <v>11444</v>
      </c>
      <c r="I844" s="1">
        <v>2</v>
      </c>
      <c r="L844" s="1">
        <v>4</v>
      </c>
      <c r="M844" s="1" t="s">
        <v>2099</v>
      </c>
      <c r="N844" s="1" t="s">
        <v>7440</v>
      </c>
      <c r="T844" s="1" t="s">
        <v>11563</v>
      </c>
      <c r="U844" s="1" t="s">
        <v>275</v>
      </c>
      <c r="V844" s="1" t="s">
        <v>6693</v>
      </c>
      <c r="Y844" s="1" t="s">
        <v>2119</v>
      </c>
      <c r="Z844" s="1" t="s">
        <v>8465</v>
      </c>
      <c r="AC844" s="1">
        <v>11</v>
      </c>
      <c r="AD844" s="1" t="s">
        <v>71</v>
      </c>
      <c r="AE844" s="1" t="s">
        <v>8756</v>
      </c>
      <c r="BC844" s="1" t="s">
        <v>8581</v>
      </c>
      <c r="BE844" s="1" t="s">
        <v>12746</v>
      </c>
      <c r="BF844" s="1" t="s">
        <v>12269</v>
      </c>
    </row>
    <row r="845" spans="1:73" ht="13.5" customHeight="1">
      <c r="A845" s="2" t="str">
        <f t="shared" si="24"/>
        <v>1687_각북면_339</v>
      </c>
      <c r="B845" s="1">
        <v>1687</v>
      </c>
      <c r="C845" s="1" t="s">
        <v>11423</v>
      </c>
      <c r="D845" s="1" t="s">
        <v>11426</v>
      </c>
      <c r="E845" s="1">
        <v>844</v>
      </c>
      <c r="F845" s="1">
        <v>5</v>
      </c>
      <c r="G845" s="1" t="s">
        <v>11432</v>
      </c>
      <c r="H845" s="1" t="s">
        <v>11444</v>
      </c>
      <c r="I845" s="1">
        <v>2</v>
      </c>
      <c r="L845" s="1">
        <v>5</v>
      </c>
      <c r="M845" s="1" t="s">
        <v>295</v>
      </c>
      <c r="N845" s="1" t="s">
        <v>8464</v>
      </c>
      <c r="T845" s="1" t="s">
        <v>11527</v>
      </c>
      <c r="U845" s="1" t="s">
        <v>2098</v>
      </c>
      <c r="V845" s="1" t="s">
        <v>11537</v>
      </c>
      <c r="Y845" s="1" t="s">
        <v>295</v>
      </c>
      <c r="Z845" s="1" t="s">
        <v>8464</v>
      </c>
      <c r="AC845" s="1">
        <v>43</v>
      </c>
      <c r="AD845" s="1" t="s">
        <v>335</v>
      </c>
      <c r="AE845" s="1" t="s">
        <v>8779</v>
      </c>
      <c r="AJ845" s="1" t="s">
        <v>17</v>
      </c>
      <c r="AK845" s="1" t="s">
        <v>8918</v>
      </c>
      <c r="AL845" s="1" t="s">
        <v>239</v>
      </c>
      <c r="AM845" s="1" t="s">
        <v>8877</v>
      </c>
      <c r="AT845" s="1" t="s">
        <v>186</v>
      </c>
      <c r="AU845" s="1" t="s">
        <v>12111</v>
      </c>
      <c r="AV845" s="1" t="s">
        <v>850</v>
      </c>
      <c r="AW845" s="1" t="s">
        <v>8456</v>
      </c>
      <c r="BB845" s="1" t="s">
        <v>171</v>
      </c>
      <c r="BC845" s="1" t="s">
        <v>6676</v>
      </c>
      <c r="BD845" s="1" t="s">
        <v>2120</v>
      </c>
      <c r="BE845" s="1" t="s">
        <v>12254</v>
      </c>
      <c r="BG845" s="1" t="s">
        <v>121</v>
      </c>
      <c r="BH845" s="1" t="s">
        <v>6667</v>
      </c>
      <c r="BI845" s="1" t="s">
        <v>1121</v>
      </c>
      <c r="BJ845" s="1" t="s">
        <v>9699</v>
      </c>
      <c r="BK845" s="1" t="s">
        <v>121</v>
      </c>
      <c r="BL845" s="1" t="s">
        <v>6667</v>
      </c>
      <c r="BM845" s="1" t="s">
        <v>2121</v>
      </c>
      <c r="BN845" s="1" t="s">
        <v>7646</v>
      </c>
      <c r="BO845" s="1" t="s">
        <v>121</v>
      </c>
      <c r="BP845" s="1" t="s">
        <v>6667</v>
      </c>
      <c r="BQ845" s="1" t="s">
        <v>6350</v>
      </c>
      <c r="BR845" s="1" t="s">
        <v>7434</v>
      </c>
      <c r="BS845" s="1" t="s">
        <v>418</v>
      </c>
      <c r="BT845" s="1" t="s">
        <v>8912</v>
      </c>
    </row>
    <row r="846" spans="1:73" ht="13.5" customHeight="1">
      <c r="A846" s="2" t="str">
        <f t="shared" si="24"/>
        <v>1687_각북면_339</v>
      </c>
      <c r="B846" s="1">
        <v>1687</v>
      </c>
      <c r="C846" s="1" t="s">
        <v>11423</v>
      </c>
      <c r="D846" s="1" t="s">
        <v>11426</v>
      </c>
      <c r="E846" s="1">
        <v>845</v>
      </c>
      <c r="F846" s="1">
        <v>5</v>
      </c>
      <c r="G846" s="1" t="s">
        <v>11432</v>
      </c>
      <c r="H846" s="1" t="s">
        <v>11444</v>
      </c>
      <c r="I846" s="1">
        <v>2</v>
      </c>
      <c r="L846" s="1">
        <v>5</v>
      </c>
      <c r="M846" s="1" t="s">
        <v>295</v>
      </c>
      <c r="N846" s="1" t="s">
        <v>8464</v>
      </c>
      <c r="S846" s="1" t="s">
        <v>49</v>
      </c>
      <c r="T846" s="1" t="s">
        <v>4842</v>
      </c>
      <c r="U846" s="1" t="s">
        <v>115</v>
      </c>
      <c r="V846" s="1" t="s">
        <v>6665</v>
      </c>
      <c r="Y846" s="1" t="s">
        <v>1091</v>
      </c>
      <c r="Z846" s="1" t="s">
        <v>8463</v>
      </c>
      <c r="AC846" s="1">
        <v>43</v>
      </c>
      <c r="AD846" s="1" t="s">
        <v>335</v>
      </c>
      <c r="AE846" s="1" t="s">
        <v>8779</v>
      </c>
      <c r="AJ846" s="1" t="s">
        <v>17</v>
      </c>
      <c r="AK846" s="1" t="s">
        <v>8918</v>
      </c>
      <c r="AL846" s="1" t="s">
        <v>418</v>
      </c>
      <c r="AM846" s="1" t="s">
        <v>8912</v>
      </c>
      <c r="AN846" s="1" t="s">
        <v>1582</v>
      </c>
      <c r="AO846" s="1" t="s">
        <v>8948</v>
      </c>
      <c r="AP846" s="1" t="s">
        <v>2122</v>
      </c>
      <c r="AQ846" s="1" t="s">
        <v>6824</v>
      </c>
      <c r="AR846" s="1" t="s">
        <v>2123</v>
      </c>
      <c r="AS846" s="1" t="s">
        <v>9190</v>
      </c>
      <c r="AT846" s="1" t="s">
        <v>186</v>
      </c>
      <c r="AU846" s="1" t="s">
        <v>12111</v>
      </c>
      <c r="AV846" s="1" t="s">
        <v>2124</v>
      </c>
      <c r="AW846" s="1" t="s">
        <v>9592</v>
      </c>
      <c r="BB846" s="1" t="s">
        <v>171</v>
      </c>
      <c r="BC846" s="1" t="s">
        <v>6676</v>
      </c>
      <c r="BD846" s="1" t="s">
        <v>2125</v>
      </c>
      <c r="BE846" s="1" t="s">
        <v>9838</v>
      </c>
      <c r="BG846" s="1" t="s">
        <v>121</v>
      </c>
      <c r="BH846" s="1" t="s">
        <v>6667</v>
      </c>
      <c r="BI846" s="1" t="s">
        <v>124</v>
      </c>
      <c r="BJ846" s="1" t="s">
        <v>7056</v>
      </c>
      <c r="BK846" s="1" t="s">
        <v>121</v>
      </c>
      <c r="BL846" s="1" t="s">
        <v>6667</v>
      </c>
      <c r="BM846" s="1" t="s">
        <v>698</v>
      </c>
      <c r="BN846" s="1" t="s">
        <v>7201</v>
      </c>
      <c r="BO846" s="1" t="s">
        <v>121</v>
      </c>
      <c r="BP846" s="1" t="s">
        <v>6667</v>
      </c>
      <c r="BQ846" s="1" t="s">
        <v>222</v>
      </c>
      <c r="BR846" s="1" t="s">
        <v>8105</v>
      </c>
      <c r="BS846" s="1" t="s">
        <v>1582</v>
      </c>
      <c r="BT846" s="1" t="s">
        <v>8948</v>
      </c>
      <c r="BU846" s="1" t="s">
        <v>11306</v>
      </c>
    </row>
    <row r="847" spans="1:73" ht="13.5" customHeight="1">
      <c r="A847" s="2" t="str">
        <f t="shared" si="24"/>
        <v>1687_각북면_339</v>
      </c>
      <c r="B847" s="1">
        <v>1687</v>
      </c>
      <c r="C847" s="1" t="s">
        <v>11423</v>
      </c>
      <c r="D847" s="1" t="s">
        <v>11426</v>
      </c>
      <c r="E847" s="1">
        <v>846</v>
      </c>
      <c r="F847" s="1">
        <v>5</v>
      </c>
      <c r="G847" s="1" t="s">
        <v>11432</v>
      </c>
      <c r="H847" s="1" t="s">
        <v>11444</v>
      </c>
      <c r="I847" s="1">
        <v>2</v>
      </c>
      <c r="L847" s="1">
        <v>5</v>
      </c>
      <c r="M847" s="1" t="s">
        <v>295</v>
      </c>
      <c r="N847" s="1" t="s">
        <v>8464</v>
      </c>
      <c r="S847" s="1" t="s">
        <v>2126</v>
      </c>
      <c r="T847" s="1" t="s">
        <v>6630</v>
      </c>
      <c r="U847" s="1" t="s">
        <v>275</v>
      </c>
      <c r="V847" s="1" t="s">
        <v>6693</v>
      </c>
      <c r="Y847" s="1" t="s">
        <v>767</v>
      </c>
      <c r="Z847" s="1" t="s">
        <v>7875</v>
      </c>
      <c r="AF847" s="1" t="s">
        <v>701</v>
      </c>
      <c r="AG847" s="1" t="s">
        <v>8814</v>
      </c>
    </row>
    <row r="848" spans="1:73" ht="13.5" customHeight="1">
      <c r="A848" s="2" t="str">
        <f t="shared" si="24"/>
        <v>1687_각북면_339</v>
      </c>
      <c r="B848" s="1">
        <v>1687</v>
      </c>
      <c r="C848" s="1" t="s">
        <v>11423</v>
      </c>
      <c r="D848" s="1" t="s">
        <v>11426</v>
      </c>
      <c r="E848" s="1">
        <v>847</v>
      </c>
      <c r="F848" s="1">
        <v>5</v>
      </c>
      <c r="G848" s="1" t="s">
        <v>11432</v>
      </c>
      <c r="H848" s="1" t="s">
        <v>11444</v>
      </c>
      <c r="I848" s="1">
        <v>2</v>
      </c>
      <c r="L848" s="1">
        <v>5</v>
      </c>
      <c r="M848" s="1" t="s">
        <v>295</v>
      </c>
      <c r="N848" s="1" t="s">
        <v>8464</v>
      </c>
      <c r="S848" s="1" t="s">
        <v>63</v>
      </c>
      <c r="T848" s="1" t="s">
        <v>6596</v>
      </c>
      <c r="Y848" s="1" t="s">
        <v>2127</v>
      </c>
      <c r="Z848" s="1" t="s">
        <v>7021</v>
      </c>
      <c r="AC848" s="1">
        <v>3</v>
      </c>
      <c r="AD848" s="1" t="s">
        <v>138</v>
      </c>
      <c r="AE848" s="1" t="s">
        <v>8754</v>
      </c>
      <c r="AF848" s="1" t="s">
        <v>156</v>
      </c>
      <c r="AG848" s="1" t="s">
        <v>8798</v>
      </c>
    </row>
    <row r="849" spans="1:73" ht="13.5" customHeight="1">
      <c r="A849" s="2" t="str">
        <f t="shared" si="24"/>
        <v>1687_각북면_339</v>
      </c>
      <c r="B849" s="1">
        <v>1687</v>
      </c>
      <c r="C849" s="1" t="s">
        <v>11423</v>
      </c>
      <c r="D849" s="1" t="s">
        <v>11426</v>
      </c>
      <c r="E849" s="1">
        <v>848</v>
      </c>
      <c r="F849" s="1">
        <v>5</v>
      </c>
      <c r="G849" s="1" t="s">
        <v>11432</v>
      </c>
      <c r="H849" s="1" t="s">
        <v>11444</v>
      </c>
      <c r="I849" s="1">
        <v>2</v>
      </c>
      <c r="L849" s="1">
        <v>5</v>
      </c>
      <c r="M849" s="1" t="s">
        <v>295</v>
      </c>
      <c r="N849" s="1" t="s">
        <v>8464</v>
      </c>
      <c r="T849" s="1" t="s">
        <v>11563</v>
      </c>
      <c r="U849" s="1" t="s">
        <v>2128</v>
      </c>
      <c r="V849" s="1" t="s">
        <v>6905</v>
      </c>
      <c r="Y849" s="1" t="s">
        <v>11727</v>
      </c>
      <c r="Z849" s="1" t="s">
        <v>11728</v>
      </c>
      <c r="AC849" s="1">
        <v>27</v>
      </c>
      <c r="AD849" s="1" t="s">
        <v>379</v>
      </c>
      <c r="AE849" s="1" t="s">
        <v>8768</v>
      </c>
      <c r="AF849" s="1" t="s">
        <v>156</v>
      </c>
      <c r="AG849" s="1" t="s">
        <v>8798</v>
      </c>
      <c r="AT849" s="1" t="s">
        <v>121</v>
      </c>
      <c r="AU849" s="1" t="s">
        <v>6667</v>
      </c>
      <c r="AV849" s="1" t="s">
        <v>184</v>
      </c>
      <c r="AW849" s="1" t="s">
        <v>7296</v>
      </c>
      <c r="BB849" s="1" t="s">
        <v>171</v>
      </c>
      <c r="BC849" s="1" t="s">
        <v>6676</v>
      </c>
      <c r="BD849" s="1" t="s">
        <v>13588</v>
      </c>
      <c r="BE849" s="1" t="s">
        <v>12243</v>
      </c>
    </row>
    <row r="850" spans="1:73" ht="13.5" customHeight="1">
      <c r="A850" s="2" t="str">
        <f t="shared" si="24"/>
        <v>1687_각북면_339</v>
      </c>
      <c r="B850" s="1">
        <v>1687</v>
      </c>
      <c r="C850" s="1" t="s">
        <v>11423</v>
      </c>
      <c r="D850" s="1" t="s">
        <v>11426</v>
      </c>
      <c r="E850" s="1">
        <v>849</v>
      </c>
      <c r="F850" s="1">
        <v>5</v>
      </c>
      <c r="G850" s="1" t="s">
        <v>11432</v>
      </c>
      <c r="H850" s="1" t="s">
        <v>11444</v>
      </c>
      <c r="I850" s="1">
        <v>3</v>
      </c>
      <c r="J850" s="1" t="s">
        <v>2129</v>
      </c>
      <c r="K850" s="1" t="s">
        <v>11457</v>
      </c>
      <c r="L850" s="1">
        <v>1</v>
      </c>
      <c r="M850" s="1" t="s">
        <v>12934</v>
      </c>
      <c r="N850" s="1" t="s">
        <v>12935</v>
      </c>
      <c r="T850" s="1" t="s">
        <v>11527</v>
      </c>
      <c r="U850" s="1" t="s">
        <v>2130</v>
      </c>
      <c r="V850" s="1" t="s">
        <v>6904</v>
      </c>
      <c r="W850" s="1" t="s">
        <v>167</v>
      </c>
      <c r="X850" s="1" t="s">
        <v>8644</v>
      </c>
      <c r="Y850" s="1" t="s">
        <v>2131</v>
      </c>
      <c r="Z850" s="1" t="s">
        <v>8462</v>
      </c>
      <c r="AC850" s="1">
        <v>24</v>
      </c>
      <c r="AD850" s="1" t="s">
        <v>297</v>
      </c>
      <c r="AE850" s="1" t="s">
        <v>8761</v>
      </c>
      <c r="AJ850" s="1" t="s">
        <v>17</v>
      </c>
      <c r="AK850" s="1" t="s">
        <v>8918</v>
      </c>
      <c r="AL850" s="1" t="s">
        <v>227</v>
      </c>
      <c r="AM850" s="1" t="s">
        <v>8859</v>
      </c>
      <c r="AT850" s="1" t="s">
        <v>44</v>
      </c>
      <c r="AU850" s="1" t="s">
        <v>6728</v>
      </c>
      <c r="AV850" s="1" t="s">
        <v>1454</v>
      </c>
      <c r="AW850" s="1" t="s">
        <v>8580</v>
      </c>
      <c r="BG850" s="1" t="s">
        <v>121</v>
      </c>
      <c r="BH850" s="1" t="s">
        <v>6667</v>
      </c>
      <c r="BI850" s="1" t="s">
        <v>1121</v>
      </c>
      <c r="BJ850" s="1" t="s">
        <v>9699</v>
      </c>
      <c r="BK850" s="1" t="s">
        <v>44</v>
      </c>
      <c r="BL850" s="1" t="s">
        <v>6728</v>
      </c>
      <c r="BM850" s="1" t="s">
        <v>2121</v>
      </c>
      <c r="BN850" s="1" t="s">
        <v>7646</v>
      </c>
      <c r="BO850" s="1" t="s">
        <v>121</v>
      </c>
      <c r="BP850" s="1" t="s">
        <v>6667</v>
      </c>
      <c r="BQ850" s="1" t="s">
        <v>385</v>
      </c>
      <c r="BR850" s="1" t="s">
        <v>7808</v>
      </c>
      <c r="BS850" s="1" t="s">
        <v>315</v>
      </c>
      <c r="BT850" s="1" t="s">
        <v>8971</v>
      </c>
    </row>
    <row r="851" spans="1:73" ht="13.5" customHeight="1">
      <c r="A851" s="2" t="str">
        <f t="shared" si="24"/>
        <v>1687_각북면_339</v>
      </c>
      <c r="B851" s="1">
        <v>1687</v>
      </c>
      <c r="C851" s="1" t="s">
        <v>11423</v>
      </c>
      <c r="D851" s="1" t="s">
        <v>11426</v>
      </c>
      <c r="E851" s="1">
        <v>850</v>
      </c>
      <c r="F851" s="1">
        <v>5</v>
      </c>
      <c r="G851" s="1" t="s">
        <v>11432</v>
      </c>
      <c r="H851" s="1" t="s">
        <v>11444</v>
      </c>
      <c r="I851" s="1">
        <v>3</v>
      </c>
      <c r="L851" s="1">
        <v>1</v>
      </c>
      <c r="M851" s="1" t="s">
        <v>12934</v>
      </c>
      <c r="N851" s="1" t="s">
        <v>12935</v>
      </c>
      <c r="S851" s="1" t="s">
        <v>49</v>
      </c>
      <c r="T851" s="1" t="s">
        <v>4842</v>
      </c>
      <c r="U851" s="1" t="s">
        <v>2132</v>
      </c>
      <c r="V851" s="1" t="s">
        <v>11720</v>
      </c>
      <c r="Y851" s="1" t="s">
        <v>2133</v>
      </c>
      <c r="Z851" s="1" t="s">
        <v>8461</v>
      </c>
      <c r="AC851" s="1">
        <v>34</v>
      </c>
      <c r="AD851" s="1" t="s">
        <v>207</v>
      </c>
      <c r="AE851" s="1" t="s">
        <v>8762</v>
      </c>
      <c r="AJ851" s="1" t="s">
        <v>17</v>
      </c>
      <c r="AK851" s="1" t="s">
        <v>8918</v>
      </c>
      <c r="AL851" s="1" t="s">
        <v>190</v>
      </c>
      <c r="AM851" s="1" t="s">
        <v>8852</v>
      </c>
      <c r="AT851" s="1" t="s">
        <v>186</v>
      </c>
      <c r="AU851" s="1" t="s">
        <v>12111</v>
      </c>
      <c r="AV851" s="1" t="s">
        <v>2134</v>
      </c>
      <c r="AW851" s="1" t="s">
        <v>9700</v>
      </c>
      <c r="BB851" s="1" t="s">
        <v>182</v>
      </c>
      <c r="BC851" s="1" t="s">
        <v>12214</v>
      </c>
      <c r="BD851" s="1" t="s">
        <v>2135</v>
      </c>
      <c r="BE851" s="1" t="s">
        <v>9954</v>
      </c>
      <c r="BG851" s="1" t="s">
        <v>186</v>
      </c>
      <c r="BH851" s="1" t="s">
        <v>12273</v>
      </c>
      <c r="BI851" s="1" t="s">
        <v>13589</v>
      </c>
      <c r="BJ851" s="1" t="s">
        <v>10334</v>
      </c>
      <c r="BK851" s="1" t="s">
        <v>144</v>
      </c>
      <c r="BL851" s="1" t="s">
        <v>6759</v>
      </c>
      <c r="BM851" s="1" t="s">
        <v>2136</v>
      </c>
      <c r="BN851" s="1" t="s">
        <v>12382</v>
      </c>
      <c r="BO851" s="1" t="s">
        <v>186</v>
      </c>
      <c r="BP851" s="1" t="s">
        <v>12273</v>
      </c>
      <c r="BQ851" s="1" t="s">
        <v>2137</v>
      </c>
      <c r="BR851" s="1" t="s">
        <v>9341</v>
      </c>
      <c r="BS851" s="1" t="s">
        <v>158</v>
      </c>
      <c r="BT851" s="1" t="s">
        <v>8931</v>
      </c>
    </row>
    <row r="852" spans="1:73" ht="13.5" customHeight="1">
      <c r="A852" s="2" t="str">
        <f t="shared" si="24"/>
        <v>1687_각북면_339</v>
      </c>
      <c r="B852" s="1">
        <v>1687</v>
      </c>
      <c r="C852" s="1" t="s">
        <v>11423</v>
      </c>
      <c r="D852" s="1" t="s">
        <v>11426</v>
      </c>
      <c r="E852" s="1">
        <v>851</v>
      </c>
      <c r="F852" s="1">
        <v>5</v>
      </c>
      <c r="G852" s="1" t="s">
        <v>11432</v>
      </c>
      <c r="H852" s="1" t="s">
        <v>11444</v>
      </c>
      <c r="I852" s="1">
        <v>3</v>
      </c>
      <c r="L852" s="1">
        <v>1</v>
      </c>
      <c r="M852" s="1" t="s">
        <v>12934</v>
      </c>
      <c r="N852" s="1" t="s">
        <v>12935</v>
      </c>
      <c r="S852" s="1" t="s">
        <v>261</v>
      </c>
      <c r="T852" s="1" t="s">
        <v>6605</v>
      </c>
      <c r="U852" s="1" t="s">
        <v>2138</v>
      </c>
      <c r="V852" s="1" t="s">
        <v>11716</v>
      </c>
      <c r="Y852" s="1" t="s">
        <v>2139</v>
      </c>
      <c r="Z852" s="1" t="s">
        <v>8460</v>
      </c>
      <c r="AC852" s="1">
        <v>51</v>
      </c>
      <c r="AD852" s="1" t="s">
        <v>117</v>
      </c>
      <c r="AE852" s="1" t="s">
        <v>8789</v>
      </c>
    </row>
    <row r="853" spans="1:73" ht="13.5" customHeight="1">
      <c r="A853" s="2" t="str">
        <f t="shared" si="24"/>
        <v>1687_각북면_339</v>
      </c>
      <c r="B853" s="1">
        <v>1687</v>
      </c>
      <c r="C853" s="1" t="s">
        <v>11423</v>
      </c>
      <c r="D853" s="1" t="s">
        <v>11426</v>
      </c>
      <c r="E853" s="1">
        <v>852</v>
      </c>
      <c r="F853" s="1">
        <v>5</v>
      </c>
      <c r="G853" s="1" t="s">
        <v>11432</v>
      </c>
      <c r="H853" s="1" t="s">
        <v>11444</v>
      </c>
      <c r="I853" s="1">
        <v>3</v>
      </c>
      <c r="L853" s="1">
        <v>1</v>
      </c>
      <c r="M853" s="1" t="s">
        <v>12934</v>
      </c>
      <c r="N853" s="1" t="s">
        <v>12935</v>
      </c>
      <c r="S853" s="1" t="s">
        <v>1744</v>
      </c>
      <c r="T853" s="1" t="s">
        <v>6603</v>
      </c>
      <c r="U853" s="1" t="s">
        <v>391</v>
      </c>
      <c r="V853" s="1" t="s">
        <v>6664</v>
      </c>
      <c r="Y853" s="1" t="s">
        <v>2140</v>
      </c>
      <c r="Z853" s="1" t="s">
        <v>7170</v>
      </c>
      <c r="AC853" s="1">
        <v>21</v>
      </c>
      <c r="AD853" s="1" t="s">
        <v>264</v>
      </c>
      <c r="AE853" s="1" t="s">
        <v>8750</v>
      </c>
    </row>
    <row r="854" spans="1:73" ht="13.5" customHeight="1">
      <c r="A854" s="2" t="str">
        <f t="shared" si="24"/>
        <v>1687_각북면_339</v>
      </c>
      <c r="B854" s="1">
        <v>1687</v>
      </c>
      <c r="C854" s="1" t="s">
        <v>11423</v>
      </c>
      <c r="D854" s="1" t="s">
        <v>11426</v>
      </c>
      <c r="E854" s="1">
        <v>853</v>
      </c>
      <c r="F854" s="1">
        <v>5</v>
      </c>
      <c r="G854" s="1" t="s">
        <v>11432</v>
      </c>
      <c r="H854" s="1" t="s">
        <v>11444</v>
      </c>
      <c r="I854" s="1">
        <v>3</v>
      </c>
      <c r="L854" s="1">
        <v>1</v>
      </c>
      <c r="M854" s="1" t="s">
        <v>12934</v>
      </c>
      <c r="N854" s="1" t="s">
        <v>12935</v>
      </c>
      <c r="S854" s="1" t="s">
        <v>63</v>
      </c>
      <c r="T854" s="1" t="s">
        <v>6596</v>
      </c>
      <c r="Y854" s="1" t="s">
        <v>6351</v>
      </c>
      <c r="Z854" s="1" t="s">
        <v>8216</v>
      </c>
      <c r="AC854" s="1">
        <v>7</v>
      </c>
      <c r="AD854" s="1" t="s">
        <v>475</v>
      </c>
      <c r="AE854" s="1" t="s">
        <v>8747</v>
      </c>
    </row>
    <row r="855" spans="1:73" ht="13.5" customHeight="1">
      <c r="A855" s="2" t="str">
        <f t="shared" si="24"/>
        <v>1687_각북면_339</v>
      </c>
      <c r="B855" s="1">
        <v>1687</v>
      </c>
      <c r="C855" s="1" t="s">
        <v>11423</v>
      </c>
      <c r="D855" s="1" t="s">
        <v>11426</v>
      </c>
      <c r="E855" s="1">
        <v>854</v>
      </c>
      <c r="F855" s="1">
        <v>5</v>
      </c>
      <c r="G855" s="1" t="s">
        <v>11432</v>
      </c>
      <c r="H855" s="1" t="s">
        <v>11444</v>
      </c>
      <c r="I855" s="1">
        <v>3</v>
      </c>
      <c r="L855" s="1">
        <v>2</v>
      </c>
      <c r="M855" s="1" t="s">
        <v>947</v>
      </c>
      <c r="N855" s="1" t="s">
        <v>7822</v>
      </c>
      <c r="T855" s="1" t="s">
        <v>11527</v>
      </c>
      <c r="U855" s="1" t="s">
        <v>2141</v>
      </c>
      <c r="V855" s="1" t="s">
        <v>11538</v>
      </c>
      <c r="Y855" s="1" t="s">
        <v>947</v>
      </c>
      <c r="Z855" s="1" t="s">
        <v>7822</v>
      </c>
      <c r="AC855" s="1">
        <v>43</v>
      </c>
      <c r="AD855" s="1" t="s">
        <v>335</v>
      </c>
      <c r="AE855" s="1" t="s">
        <v>8779</v>
      </c>
      <c r="AJ855" s="1" t="s">
        <v>17</v>
      </c>
      <c r="AK855" s="1" t="s">
        <v>8918</v>
      </c>
      <c r="AL855" s="1" t="s">
        <v>227</v>
      </c>
      <c r="AM855" s="1" t="s">
        <v>8859</v>
      </c>
      <c r="AT855" s="1" t="s">
        <v>121</v>
      </c>
      <c r="AU855" s="1" t="s">
        <v>6667</v>
      </c>
      <c r="AV855" s="1" t="s">
        <v>1121</v>
      </c>
      <c r="AW855" s="1" t="s">
        <v>9699</v>
      </c>
      <c r="BB855" s="1" t="s">
        <v>182</v>
      </c>
      <c r="BC855" s="1" t="s">
        <v>12214</v>
      </c>
      <c r="BD855" s="1" t="s">
        <v>2057</v>
      </c>
      <c r="BE855" s="1" t="s">
        <v>8474</v>
      </c>
      <c r="BG855" s="1" t="s">
        <v>186</v>
      </c>
      <c r="BH855" s="1" t="s">
        <v>12273</v>
      </c>
      <c r="BI855" s="1" t="s">
        <v>2121</v>
      </c>
      <c r="BJ855" s="1" t="s">
        <v>7646</v>
      </c>
      <c r="BK855" s="1" t="s">
        <v>186</v>
      </c>
      <c r="BL855" s="1" t="s">
        <v>12273</v>
      </c>
      <c r="BM855" s="1" t="s">
        <v>2142</v>
      </c>
      <c r="BN855" s="1" t="s">
        <v>10330</v>
      </c>
      <c r="BO855" s="1" t="s">
        <v>121</v>
      </c>
      <c r="BP855" s="1" t="s">
        <v>6667</v>
      </c>
      <c r="BQ855" s="1" t="s">
        <v>2143</v>
      </c>
      <c r="BR855" s="1" t="s">
        <v>10581</v>
      </c>
      <c r="BS855" s="1" t="s">
        <v>159</v>
      </c>
      <c r="BT855" s="1" t="s">
        <v>8879</v>
      </c>
    </row>
    <row r="856" spans="1:73" ht="13.5" customHeight="1">
      <c r="A856" s="2" t="str">
        <f t="shared" si="24"/>
        <v>1687_각북면_339</v>
      </c>
      <c r="B856" s="1">
        <v>1687</v>
      </c>
      <c r="C856" s="1" t="s">
        <v>11423</v>
      </c>
      <c r="D856" s="1" t="s">
        <v>11426</v>
      </c>
      <c r="E856" s="1">
        <v>855</v>
      </c>
      <c r="F856" s="1">
        <v>5</v>
      </c>
      <c r="G856" s="1" t="s">
        <v>11432</v>
      </c>
      <c r="H856" s="1" t="s">
        <v>11444</v>
      </c>
      <c r="I856" s="1">
        <v>3</v>
      </c>
      <c r="L856" s="1">
        <v>2</v>
      </c>
      <c r="M856" s="1" t="s">
        <v>947</v>
      </c>
      <c r="N856" s="1" t="s">
        <v>7822</v>
      </c>
      <c r="S856" s="1" t="s">
        <v>49</v>
      </c>
      <c r="T856" s="1" t="s">
        <v>4842</v>
      </c>
      <c r="U856" s="1" t="s">
        <v>115</v>
      </c>
      <c r="V856" s="1" t="s">
        <v>6665</v>
      </c>
      <c r="Y856" s="1" t="s">
        <v>1835</v>
      </c>
      <c r="Z856" s="1" t="s">
        <v>7645</v>
      </c>
      <c r="AC856" s="1">
        <v>44</v>
      </c>
      <c r="AD856" s="1" t="s">
        <v>401</v>
      </c>
      <c r="AE856" s="1" t="s">
        <v>8782</v>
      </c>
      <c r="AJ856" s="1" t="s">
        <v>17</v>
      </c>
      <c r="AK856" s="1" t="s">
        <v>8918</v>
      </c>
      <c r="AL856" s="1" t="s">
        <v>729</v>
      </c>
      <c r="AM856" s="1" t="s">
        <v>8886</v>
      </c>
      <c r="AN856" s="1" t="s">
        <v>729</v>
      </c>
      <c r="AO856" s="1" t="s">
        <v>8886</v>
      </c>
      <c r="AP856" s="1" t="s">
        <v>44</v>
      </c>
      <c r="AQ856" s="1" t="s">
        <v>6728</v>
      </c>
      <c r="AR856" s="1" t="s">
        <v>2144</v>
      </c>
      <c r="AS856" s="1" t="s">
        <v>9189</v>
      </c>
      <c r="AT856" s="1" t="s">
        <v>186</v>
      </c>
      <c r="AU856" s="1" t="s">
        <v>12111</v>
      </c>
      <c r="AV856" s="1" t="s">
        <v>2145</v>
      </c>
      <c r="AW856" s="1" t="s">
        <v>9498</v>
      </c>
      <c r="BB856" s="1" t="s">
        <v>171</v>
      </c>
      <c r="BC856" s="1" t="s">
        <v>6676</v>
      </c>
      <c r="BD856" s="1" t="s">
        <v>2146</v>
      </c>
      <c r="BE856" s="1" t="s">
        <v>9953</v>
      </c>
      <c r="BG856" s="1" t="s">
        <v>121</v>
      </c>
      <c r="BH856" s="1" t="s">
        <v>6667</v>
      </c>
      <c r="BI856" s="1" t="s">
        <v>496</v>
      </c>
      <c r="BJ856" s="1" t="s">
        <v>7088</v>
      </c>
      <c r="BM856" s="1" t="s">
        <v>164</v>
      </c>
      <c r="BN856" s="1" t="s">
        <v>10510</v>
      </c>
      <c r="BQ856" s="1" t="s">
        <v>164</v>
      </c>
      <c r="BR856" s="1" t="s">
        <v>10510</v>
      </c>
      <c r="BU856" s="1" t="s">
        <v>174</v>
      </c>
    </row>
    <row r="857" spans="1:73" ht="13.5" customHeight="1">
      <c r="A857" s="2" t="str">
        <f t="shared" si="24"/>
        <v>1687_각북면_339</v>
      </c>
      <c r="B857" s="1">
        <v>1687</v>
      </c>
      <c r="C857" s="1" t="s">
        <v>11423</v>
      </c>
      <c r="D857" s="1" t="s">
        <v>11426</v>
      </c>
      <c r="E857" s="1">
        <v>856</v>
      </c>
      <c r="F857" s="1">
        <v>5</v>
      </c>
      <c r="G857" s="1" t="s">
        <v>11432</v>
      </c>
      <c r="H857" s="1" t="s">
        <v>11444</v>
      </c>
      <c r="I857" s="1">
        <v>3</v>
      </c>
      <c r="L857" s="1">
        <v>2</v>
      </c>
      <c r="M857" s="1" t="s">
        <v>947</v>
      </c>
      <c r="N857" s="1" t="s">
        <v>7822</v>
      </c>
      <c r="S857" s="1" t="s">
        <v>67</v>
      </c>
      <c r="T857" s="1" t="s">
        <v>6597</v>
      </c>
      <c r="U857" s="1" t="s">
        <v>2147</v>
      </c>
      <c r="V857" s="1" t="s">
        <v>6673</v>
      </c>
      <c r="Y857" s="1" t="s">
        <v>2148</v>
      </c>
      <c r="Z857" s="1" t="s">
        <v>8459</v>
      </c>
      <c r="AF857" s="1" t="s">
        <v>74</v>
      </c>
      <c r="AG857" s="1" t="s">
        <v>8800</v>
      </c>
    </row>
    <row r="858" spans="1:73" ht="13.5" customHeight="1">
      <c r="A858" s="2" t="str">
        <f t="shared" si="24"/>
        <v>1687_각북면_339</v>
      </c>
      <c r="B858" s="1">
        <v>1687</v>
      </c>
      <c r="C858" s="1" t="s">
        <v>11423</v>
      </c>
      <c r="D858" s="1" t="s">
        <v>11426</v>
      </c>
      <c r="E858" s="1">
        <v>857</v>
      </c>
      <c r="F858" s="1">
        <v>5</v>
      </c>
      <c r="G858" s="1" t="s">
        <v>11432</v>
      </c>
      <c r="H858" s="1" t="s">
        <v>11444</v>
      </c>
      <c r="I858" s="1">
        <v>3</v>
      </c>
      <c r="L858" s="1">
        <v>2</v>
      </c>
      <c r="M858" s="1" t="s">
        <v>947</v>
      </c>
      <c r="N858" s="1" t="s">
        <v>7822</v>
      </c>
      <c r="S858" s="1" t="s">
        <v>72</v>
      </c>
      <c r="T858" s="1" t="s">
        <v>6595</v>
      </c>
      <c r="U858" s="1" t="s">
        <v>2149</v>
      </c>
      <c r="V858" s="1" t="s">
        <v>6903</v>
      </c>
      <c r="Y858" s="1" t="s">
        <v>2150</v>
      </c>
      <c r="Z858" s="1" t="s">
        <v>8458</v>
      </c>
      <c r="AC858" s="1">
        <v>17</v>
      </c>
      <c r="AD858" s="1" t="s">
        <v>773</v>
      </c>
      <c r="AE858" s="1" t="s">
        <v>8783</v>
      </c>
      <c r="BU858" s="1" t="s">
        <v>2151</v>
      </c>
    </row>
    <row r="859" spans="1:73" ht="13.5" customHeight="1">
      <c r="A859" s="2" t="str">
        <f t="shared" si="24"/>
        <v>1687_각북면_339</v>
      </c>
      <c r="B859" s="1">
        <v>1687</v>
      </c>
      <c r="C859" s="1" t="s">
        <v>11423</v>
      </c>
      <c r="D859" s="1" t="s">
        <v>11426</v>
      </c>
      <c r="E859" s="1">
        <v>858</v>
      </c>
      <c r="F859" s="1">
        <v>5</v>
      </c>
      <c r="G859" s="1" t="s">
        <v>11432</v>
      </c>
      <c r="H859" s="1" t="s">
        <v>11444</v>
      </c>
      <c r="I859" s="1">
        <v>3</v>
      </c>
      <c r="L859" s="1">
        <v>2</v>
      </c>
      <c r="M859" s="1" t="s">
        <v>947</v>
      </c>
      <c r="N859" s="1" t="s">
        <v>7822</v>
      </c>
      <c r="S859" s="1" t="s">
        <v>72</v>
      </c>
      <c r="T859" s="1" t="s">
        <v>6595</v>
      </c>
      <c r="U859" s="1" t="s">
        <v>121</v>
      </c>
      <c r="V859" s="1" t="s">
        <v>6667</v>
      </c>
      <c r="Y859" s="1" t="s">
        <v>2152</v>
      </c>
      <c r="Z859" s="1" t="s">
        <v>8457</v>
      </c>
      <c r="AF859" s="1" t="s">
        <v>74</v>
      </c>
      <c r="AG859" s="1" t="s">
        <v>8800</v>
      </c>
    </row>
    <row r="860" spans="1:73" ht="13.5" customHeight="1">
      <c r="A860" s="2" t="str">
        <f t="shared" si="24"/>
        <v>1687_각북면_339</v>
      </c>
      <c r="B860" s="1">
        <v>1687</v>
      </c>
      <c r="C860" s="1" t="s">
        <v>11423</v>
      </c>
      <c r="D860" s="1" t="s">
        <v>11426</v>
      </c>
      <c r="E860" s="1">
        <v>859</v>
      </c>
      <c r="F860" s="1">
        <v>5</v>
      </c>
      <c r="G860" s="1" t="s">
        <v>11432</v>
      </c>
      <c r="H860" s="1" t="s">
        <v>11444</v>
      </c>
      <c r="I860" s="1">
        <v>3</v>
      </c>
      <c r="L860" s="1">
        <v>3</v>
      </c>
      <c r="M860" s="1" t="s">
        <v>850</v>
      </c>
      <c r="N860" s="1" t="s">
        <v>8456</v>
      </c>
      <c r="T860" s="1" t="s">
        <v>11527</v>
      </c>
      <c r="U860" s="1" t="s">
        <v>2153</v>
      </c>
      <c r="V860" s="1" t="s">
        <v>11539</v>
      </c>
      <c r="Y860" s="1" t="s">
        <v>850</v>
      </c>
      <c r="Z860" s="1" t="s">
        <v>8456</v>
      </c>
      <c r="AC860" s="1">
        <v>60</v>
      </c>
      <c r="AD860" s="1" t="s">
        <v>220</v>
      </c>
      <c r="AE860" s="1" t="s">
        <v>8764</v>
      </c>
      <c r="AJ860" s="1" t="s">
        <v>17</v>
      </c>
      <c r="AK860" s="1" t="s">
        <v>8918</v>
      </c>
      <c r="AL860" s="1" t="s">
        <v>239</v>
      </c>
      <c r="AM860" s="1" t="s">
        <v>8877</v>
      </c>
      <c r="AT860" s="1" t="s">
        <v>121</v>
      </c>
      <c r="AU860" s="1" t="s">
        <v>6667</v>
      </c>
      <c r="AV860" s="1" t="s">
        <v>1121</v>
      </c>
      <c r="AW860" s="1" t="s">
        <v>9699</v>
      </c>
      <c r="BB860" s="1" t="s">
        <v>182</v>
      </c>
      <c r="BC860" s="1" t="s">
        <v>12214</v>
      </c>
      <c r="BD860" s="1" t="s">
        <v>2057</v>
      </c>
      <c r="BE860" s="1" t="s">
        <v>8474</v>
      </c>
      <c r="BG860" s="1" t="s">
        <v>121</v>
      </c>
      <c r="BH860" s="1" t="s">
        <v>6667</v>
      </c>
      <c r="BI860" s="1" t="s">
        <v>2121</v>
      </c>
      <c r="BJ860" s="1" t="s">
        <v>7646</v>
      </c>
      <c r="BK860" s="1" t="s">
        <v>121</v>
      </c>
      <c r="BL860" s="1" t="s">
        <v>6667</v>
      </c>
      <c r="BM860" s="1" t="s">
        <v>2142</v>
      </c>
      <c r="BN860" s="1" t="s">
        <v>10330</v>
      </c>
      <c r="BO860" s="1" t="s">
        <v>121</v>
      </c>
      <c r="BP860" s="1" t="s">
        <v>6667</v>
      </c>
      <c r="BQ860" s="1" t="s">
        <v>2143</v>
      </c>
      <c r="BR860" s="1" t="s">
        <v>10581</v>
      </c>
      <c r="BS860" s="1" t="s">
        <v>227</v>
      </c>
      <c r="BT860" s="1" t="s">
        <v>8859</v>
      </c>
    </row>
    <row r="861" spans="1:73" ht="13.5" customHeight="1">
      <c r="A861" s="2" t="str">
        <f t="shared" si="24"/>
        <v>1687_각북면_339</v>
      </c>
      <c r="B861" s="1">
        <v>1687</v>
      </c>
      <c r="C861" s="1" t="s">
        <v>11423</v>
      </c>
      <c r="D861" s="1" t="s">
        <v>11426</v>
      </c>
      <c r="E861" s="1">
        <v>860</v>
      </c>
      <c r="F861" s="1">
        <v>5</v>
      </c>
      <c r="G861" s="1" t="s">
        <v>11432</v>
      </c>
      <c r="H861" s="1" t="s">
        <v>11444</v>
      </c>
      <c r="I861" s="1">
        <v>3</v>
      </c>
      <c r="L861" s="1">
        <v>3</v>
      </c>
      <c r="M861" s="1" t="s">
        <v>850</v>
      </c>
      <c r="N861" s="1" t="s">
        <v>8456</v>
      </c>
      <c r="S861" s="1" t="s">
        <v>49</v>
      </c>
      <c r="T861" s="1" t="s">
        <v>4842</v>
      </c>
      <c r="U861" s="1" t="s">
        <v>50</v>
      </c>
      <c r="V861" s="1" t="s">
        <v>11472</v>
      </c>
      <c r="W861" s="1" t="s">
        <v>330</v>
      </c>
      <c r="X861" s="1" t="s">
        <v>6985</v>
      </c>
      <c r="Y861" s="1" t="s">
        <v>2154</v>
      </c>
      <c r="Z861" s="1" t="s">
        <v>7207</v>
      </c>
      <c r="AC861" s="1">
        <v>55</v>
      </c>
      <c r="AD861" s="1" t="s">
        <v>653</v>
      </c>
      <c r="AE861" s="1" t="s">
        <v>8780</v>
      </c>
      <c r="AJ861" s="1" t="s">
        <v>17</v>
      </c>
      <c r="AK861" s="1" t="s">
        <v>8918</v>
      </c>
      <c r="AL861" s="1" t="s">
        <v>427</v>
      </c>
      <c r="AM861" s="1" t="s">
        <v>8905</v>
      </c>
      <c r="AT861" s="1" t="s">
        <v>82</v>
      </c>
      <c r="AU861" s="1" t="s">
        <v>9231</v>
      </c>
      <c r="AV861" s="1" t="s">
        <v>2155</v>
      </c>
      <c r="AW861" s="1" t="s">
        <v>6708</v>
      </c>
      <c r="BG861" s="1" t="s">
        <v>82</v>
      </c>
      <c r="BH861" s="1" t="s">
        <v>9231</v>
      </c>
      <c r="BI861" s="1" t="s">
        <v>1255</v>
      </c>
      <c r="BJ861" s="1" t="s">
        <v>7524</v>
      </c>
      <c r="BK861" s="1" t="s">
        <v>82</v>
      </c>
      <c r="BL861" s="1" t="s">
        <v>9231</v>
      </c>
      <c r="BM861" s="1" t="s">
        <v>1111</v>
      </c>
      <c r="BN861" s="1" t="s">
        <v>7975</v>
      </c>
      <c r="BO861" s="1" t="s">
        <v>44</v>
      </c>
      <c r="BP861" s="1" t="s">
        <v>6728</v>
      </c>
      <c r="BQ861" s="1" t="s">
        <v>2156</v>
      </c>
      <c r="BR861" s="1" t="s">
        <v>7674</v>
      </c>
      <c r="BS861" s="1" t="s">
        <v>190</v>
      </c>
      <c r="BT861" s="1" t="s">
        <v>8852</v>
      </c>
    </row>
    <row r="862" spans="1:73" ht="13.5" customHeight="1">
      <c r="A862" s="2" t="str">
        <f t="shared" si="24"/>
        <v>1687_각북면_339</v>
      </c>
      <c r="B862" s="1">
        <v>1687</v>
      </c>
      <c r="C862" s="1" t="s">
        <v>11423</v>
      </c>
      <c r="D862" s="1" t="s">
        <v>11426</v>
      </c>
      <c r="E862" s="1">
        <v>861</v>
      </c>
      <c r="F862" s="1">
        <v>5</v>
      </c>
      <c r="G862" s="1" t="s">
        <v>11432</v>
      </c>
      <c r="H862" s="1" t="s">
        <v>11444</v>
      </c>
      <c r="I862" s="1">
        <v>3</v>
      </c>
      <c r="L862" s="1">
        <v>3</v>
      </c>
      <c r="M862" s="1" t="s">
        <v>850</v>
      </c>
      <c r="N862" s="1" t="s">
        <v>8456</v>
      </c>
      <c r="S862" s="1" t="s">
        <v>2157</v>
      </c>
      <c r="T862" s="1" t="s">
        <v>6623</v>
      </c>
      <c r="Y862" s="1" t="s">
        <v>2158</v>
      </c>
      <c r="Z862" s="1" t="s">
        <v>8455</v>
      </c>
      <c r="AC862" s="1">
        <v>9</v>
      </c>
      <c r="AD862" s="1" t="s">
        <v>253</v>
      </c>
      <c r="AE862" s="1" t="s">
        <v>8793</v>
      </c>
    </row>
    <row r="863" spans="1:73" ht="13.5" customHeight="1">
      <c r="A863" s="2" t="str">
        <f t="shared" si="24"/>
        <v>1687_각북면_339</v>
      </c>
      <c r="B863" s="1">
        <v>1687</v>
      </c>
      <c r="C863" s="1" t="s">
        <v>11423</v>
      </c>
      <c r="D863" s="1" t="s">
        <v>11426</v>
      </c>
      <c r="E863" s="1">
        <v>862</v>
      </c>
      <c r="F863" s="1">
        <v>5</v>
      </c>
      <c r="G863" s="1" t="s">
        <v>11432</v>
      </c>
      <c r="H863" s="1" t="s">
        <v>11444</v>
      </c>
      <c r="I863" s="1">
        <v>3</v>
      </c>
      <c r="L863" s="1">
        <v>3</v>
      </c>
      <c r="M863" s="1" t="s">
        <v>850</v>
      </c>
      <c r="N863" s="1" t="s">
        <v>8456</v>
      </c>
      <c r="S863" s="1" t="s">
        <v>869</v>
      </c>
      <c r="T863" s="1" t="s">
        <v>6599</v>
      </c>
      <c r="Y863" s="1" t="s">
        <v>2159</v>
      </c>
      <c r="Z863" s="1" t="s">
        <v>7216</v>
      </c>
      <c r="AF863" s="1" t="s">
        <v>326</v>
      </c>
      <c r="AG863" s="1" t="s">
        <v>8802</v>
      </c>
    </row>
    <row r="864" spans="1:73" ht="13.5" customHeight="1">
      <c r="A864" s="2" t="str">
        <f t="shared" si="24"/>
        <v>1687_각북면_339</v>
      </c>
      <c r="B864" s="1">
        <v>1687</v>
      </c>
      <c r="C864" s="1" t="s">
        <v>11423</v>
      </c>
      <c r="D864" s="1" t="s">
        <v>11426</v>
      </c>
      <c r="E864" s="1">
        <v>863</v>
      </c>
      <c r="F864" s="1">
        <v>5</v>
      </c>
      <c r="G864" s="1" t="s">
        <v>11432</v>
      </c>
      <c r="H864" s="1" t="s">
        <v>11444</v>
      </c>
      <c r="I864" s="1">
        <v>3</v>
      </c>
      <c r="L864" s="1">
        <v>3</v>
      </c>
      <c r="M864" s="1" t="s">
        <v>850</v>
      </c>
      <c r="N864" s="1" t="s">
        <v>8456</v>
      </c>
      <c r="S864" s="1" t="s">
        <v>151</v>
      </c>
      <c r="T864" s="1" t="s">
        <v>6601</v>
      </c>
      <c r="U864" s="1" t="s">
        <v>2160</v>
      </c>
      <c r="V864" s="1" t="s">
        <v>6902</v>
      </c>
      <c r="Y864" s="1" t="s">
        <v>609</v>
      </c>
      <c r="Z864" s="1" t="s">
        <v>7351</v>
      </c>
      <c r="AC864" s="1">
        <v>28</v>
      </c>
      <c r="AD864" s="1" t="s">
        <v>703</v>
      </c>
      <c r="AE864" s="1" t="s">
        <v>8759</v>
      </c>
      <c r="AF864" s="1" t="s">
        <v>156</v>
      </c>
      <c r="AG864" s="1" t="s">
        <v>8798</v>
      </c>
    </row>
    <row r="865" spans="1:73" ht="13.5" customHeight="1">
      <c r="A865" s="2" t="str">
        <f t="shared" ref="A865:A904" si="25">HYPERLINK("http://kyu.snu.ac.kr/sdhj/index.jsp?type=hj/GK14817_00IH_0001_0340.jpg","1687_각북면_340")</f>
        <v>1687_각북면_340</v>
      </c>
      <c r="B865" s="1">
        <v>1687</v>
      </c>
      <c r="C865" s="1" t="s">
        <v>11423</v>
      </c>
      <c r="D865" s="1" t="s">
        <v>11426</v>
      </c>
      <c r="E865" s="1">
        <v>864</v>
      </c>
      <c r="F865" s="1">
        <v>5</v>
      </c>
      <c r="G865" s="1" t="s">
        <v>11432</v>
      </c>
      <c r="H865" s="1" t="s">
        <v>11444</v>
      </c>
      <c r="I865" s="1">
        <v>3</v>
      </c>
      <c r="L865" s="1">
        <v>4</v>
      </c>
      <c r="M865" s="1" t="s">
        <v>1404</v>
      </c>
      <c r="N865" s="1" t="s">
        <v>7369</v>
      </c>
      <c r="T865" s="1" t="s">
        <v>11527</v>
      </c>
      <c r="U865" s="1" t="s">
        <v>591</v>
      </c>
      <c r="V865" s="1" t="s">
        <v>6858</v>
      </c>
      <c r="Y865" s="1" t="s">
        <v>1404</v>
      </c>
      <c r="Z865" s="1" t="s">
        <v>7369</v>
      </c>
      <c r="AC865" s="1">
        <v>40</v>
      </c>
      <c r="AD865" s="1" t="s">
        <v>189</v>
      </c>
      <c r="AE865" s="1" t="s">
        <v>8767</v>
      </c>
      <c r="AJ865" s="1" t="s">
        <v>17</v>
      </c>
      <c r="AK865" s="1" t="s">
        <v>8918</v>
      </c>
      <c r="AL865" s="1" t="s">
        <v>158</v>
      </c>
      <c r="AM865" s="1" t="s">
        <v>8931</v>
      </c>
      <c r="AN865" s="1" t="s">
        <v>118</v>
      </c>
      <c r="AO865" s="1" t="s">
        <v>8999</v>
      </c>
      <c r="AP865" s="1" t="s">
        <v>2161</v>
      </c>
      <c r="AQ865" s="1" t="s">
        <v>9034</v>
      </c>
      <c r="AR865" s="1" t="s">
        <v>2162</v>
      </c>
      <c r="AS865" s="1" t="s">
        <v>12013</v>
      </c>
      <c r="AT865" s="1" t="s">
        <v>424</v>
      </c>
      <c r="AU865" s="1" t="s">
        <v>9263</v>
      </c>
      <c r="AV865" s="1" t="s">
        <v>2163</v>
      </c>
      <c r="AW865" s="1" t="s">
        <v>9698</v>
      </c>
      <c r="BB865" s="1" t="s">
        <v>171</v>
      </c>
      <c r="BC865" s="1" t="s">
        <v>6676</v>
      </c>
      <c r="BD865" s="1" t="s">
        <v>2164</v>
      </c>
      <c r="BE865" s="1" t="s">
        <v>8025</v>
      </c>
      <c r="BG865" s="1" t="s">
        <v>82</v>
      </c>
      <c r="BH865" s="1" t="s">
        <v>9231</v>
      </c>
      <c r="BI865" s="1" t="s">
        <v>232</v>
      </c>
      <c r="BJ865" s="1" t="s">
        <v>12296</v>
      </c>
      <c r="BK865" s="1" t="s">
        <v>82</v>
      </c>
      <c r="BL865" s="1" t="s">
        <v>9231</v>
      </c>
      <c r="BM865" s="1" t="s">
        <v>288</v>
      </c>
      <c r="BN865" s="1" t="s">
        <v>8716</v>
      </c>
      <c r="BO865" s="1" t="s">
        <v>121</v>
      </c>
      <c r="BP865" s="1" t="s">
        <v>6667</v>
      </c>
      <c r="BQ865" s="1" t="s">
        <v>1358</v>
      </c>
      <c r="BR865" s="1" t="s">
        <v>7235</v>
      </c>
      <c r="BS865" s="1" t="s">
        <v>158</v>
      </c>
      <c r="BT865" s="1" t="s">
        <v>8931</v>
      </c>
    </row>
    <row r="866" spans="1:73" ht="13.5" customHeight="1">
      <c r="A866" s="2" t="str">
        <f t="shared" si="25"/>
        <v>1687_각북면_340</v>
      </c>
      <c r="B866" s="1">
        <v>1687</v>
      </c>
      <c r="C866" s="1" t="s">
        <v>11423</v>
      </c>
      <c r="D866" s="1" t="s">
        <v>11426</v>
      </c>
      <c r="E866" s="1">
        <v>865</v>
      </c>
      <c r="F866" s="1">
        <v>5</v>
      </c>
      <c r="G866" s="1" t="s">
        <v>11432</v>
      </c>
      <c r="H866" s="1" t="s">
        <v>11444</v>
      </c>
      <c r="I866" s="1">
        <v>3</v>
      </c>
      <c r="L866" s="1">
        <v>4</v>
      </c>
      <c r="M866" s="1" t="s">
        <v>1404</v>
      </c>
      <c r="N866" s="1" t="s">
        <v>7369</v>
      </c>
      <c r="S866" s="1" t="s">
        <v>49</v>
      </c>
      <c r="T866" s="1" t="s">
        <v>4842</v>
      </c>
      <c r="U866" s="1" t="s">
        <v>2165</v>
      </c>
      <c r="V866" s="1" t="s">
        <v>6901</v>
      </c>
      <c r="Y866" s="1" t="s">
        <v>2166</v>
      </c>
      <c r="Z866" s="1" t="s">
        <v>7503</v>
      </c>
      <c r="AC866" s="1">
        <v>45</v>
      </c>
      <c r="AD866" s="1" t="s">
        <v>141</v>
      </c>
      <c r="AE866" s="1" t="s">
        <v>8758</v>
      </c>
      <c r="AJ866" s="1" t="s">
        <v>17</v>
      </c>
      <c r="AK866" s="1" t="s">
        <v>8918</v>
      </c>
      <c r="AL866" s="1" t="s">
        <v>190</v>
      </c>
      <c r="AM866" s="1" t="s">
        <v>8852</v>
      </c>
      <c r="AT866" s="1" t="s">
        <v>186</v>
      </c>
      <c r="AU866" s="1" t="s">
        <v>12111</v>
      </c>
      <c r="AV866" s="1" t="s">
        <v>13590</v>
      </c>
      <c r="AW866" s="1" t="s">
        <v>11801</v>
      </c>
      <c r="BB866" s="1" t="s">
        <v>171</v>
      </c>
      <c r="BC866" s="1" t="s">
        <v>6676</v>
      </c>
      <c r="BD866" s="1" t="s">
        <v>13591</v>
      </c>
      <c r="BE866" s="1" t="s">
        <v>12235</v>
      </c>
      <c r="BG866" s="1" t="s">
        <v>186</v>
      </c>
      <c r="BH866" s="1" t="s">
        <v>12273</v>
      </c>
      <c r="BI866" s="1" t="s">
        <v>2068</v>
      </c>
      <c r="BJ866" s="1" t="s">
        <v>10333</v>
      </c>
      <c r="BM866" s="1" t="s">
        <v>164</v>
      </c>
      <c r="BN866" s="1" t="s">
        <v>10510</v>
      </c>
      <c r="BQ866" s="1" t="s">
        <v>164</v>
      </c>
      <c r="BR866" s="1" t="s">
        <v>10510</v>
      </c>
      <c r="BU866" s="1" t="s">
        <v>174</v>
      </c>
    </row>
    <row r="867" spans="1:73" ht="13.5" customHeight="1">
      <c r="A867" s="2" t="str">
        <f t="shared" si="25"/>
        <v>1687_각북면_340</v>
      </c>
      <c r="B867" s="1">
        <v>1687</v>
      </c>
      <c r="C867" s="1" t="s">
        <v>11423</v>
      </c>
      <c r="D867" s="1" t="s">
        <v>11426</v>
      </c>
      <c r="E867" s="1">
        <v>866</v>
      </c>
      <c r="F867" s="1">
        <v>5</v>
      </c>
      <c r="G867" s="1" t="s">
        <v>11432</v>
      </c>
      <c r="H867" s="1" t="s">
        <v>11444</v>
      </c>
      <c r="I867" s="1">
        <v>3</v>
      </c>
      <c r="L867" s="1">
        <v>4</v>
      </c>
      <c r="M867" s="1" t="s">
        <v>1404</v>
      </c>
      <c r="N867" s="1" t="s">
        <v>7369</v>
      </c>
      <c r="S867" s="1" t="s">
        <v>72</v>
      </c>
      <c r="T867" s="1" t="s">
        <v>6595</v>
      </c>
      <c r="Y867" s="1" t="s">
        <v>378</v>
      </c>
      <c r="Z867" s="1" t="s">
        <v>8454</v>
      </c>
      <c r="AF867" s="1" t="s">
        <v>100</v>
      </c>
      <c r="AG867" s="1" t="s">
        <v>8842</v>
      </c>
      <c r="AH867" s="1" t="s">
        <v>2167</v>
      </c>
      <c r="AI867" s="1" t="s">
        <v>8898</v>
      </c>
    </row>
    <row r="868" spans="1:73" ht="13.5" customHeight="1">
      <c r="A868" s="2" t="str">
        <f t="shared" si="25"/>
        <v>1687_각북면_340</v>
      </c>
      <c r="B868" s="1">
        <v>1687</v>
      </c>
      <c r="C868" s="1" t="s">
        <v>11423</v>
      </c>
      <c r="D868" s="1" t="s">
        <v>11426</v>
      </c>
      <c r="E868" s="1">
        <v>867</v>
      </c>
      <c r="F868" s="1">
        <v>5</v>
      </c>
      <c r="G868" s="1" t="s">
        <v>11432</v>
      </c>
      <c r="H868" s="1" t="s">
        <v>11444</v>
      </c>
      <c r="I868" s="1">
        <v>3</v>
      </c>
      <c r="L868" s="1">
        <v>4</v>
      </c>
      <c r="M868" s="1" t="s">
        <v>1404</v>
      </c>
      <c r="N868" s="1" t="s">
        <v>7369</v>
      </c>
      <c r="S868" s="1" t="s">
        <v>72</v>
      </c>
      <c r="T868" s="1" t="s">
        <v>6595</v>
      </c>
      <c r="Y868" s="1" t="s">
        <v>2168</v>
      </c>
      <c r="Z868" s="1" t="s">
        <v>8453</v>
      </c>
      <c r="AC868" s="1">
        <v>11</v>
      </c>
      <c r="AD868" s="1" t="s">
        <v>71</v>
      </c>
      <c r="AE868" s="1" t="s">
        <v>8756</v>
      </c>
    </row>
    <row r="869" spans="1:73" ht="13.5" customHeight="1">
      <c r="A869" s="2" t="str">
        <f t="shared" si="25"/>
        <v>1687_각북면_340</v>
      </c>
      <c r="B869" s="1">
        <v>1687</v>
      </c>
      <c r="C869" s="1" t="s">
        <v>11423</v>
      </c>
      <c r="D869" s="1" t="s">
        <v>11426</v>
      </c>
      <c r="E869" s="1">
        <v>868</v>
      </c>
      <c r="F869" s="1">
        <v>5</v>
      </c>
      <c r="G869" s="1" t="s">
        <v>11432</v>
      </c>
      <c r="H869" s="1" t="s">
        <v>11444</v>
      </c>
      <c r="I869" s="1">
        <v>3</v>
      </c>
      <c r="L869" s="1">
        <v>4</v>
      </c>
      <c r="M869" s="1" t="s">
        <v>1404</v>
      </c>
      <c r="N869" s="1" t="s">
        <v>7369</v>
      </c>
      <c r="S869" s="1" t="s">
        <v>72</v>
      </c>
      <c r="T869" s="1" t="s">
        <v>6595</v>
      </c>
      <c r="Y869" s="1" t="s">
        <v>2169</v>
      </c>
      <c r="Z869" s="1" t="s">
        <v>7591</v>
      </c>
      <c r="AC869" s="1">
        <v>4</v>
      </c>
      <c r="AD869" s="1" t="s">
        <v>103</v>
      </c>
      <c r="AE869" s="1" t="s">
        <v>8773</v>
      </c>
    </row>
    <row r="870" spans="1:73" ht="13.5" customHeight="1">
      <c r="A870" s="2" t="str">
        <f t="shared" si="25"/>
        <v>1687_각북면_340</v>
      </c>
      <c r="B870" s="1">
        <v>1687</v>
      </c>
      <c r="C870" s="1" t="s">
        <v>11423</v>
      </c>
      <c r="D870" s="1" t="s">
        <v>11426</v>
      </c>
      <c r="E870" s="1">
        <v>869</v>
      </c>
      <c r="F870" s="1">
        <v>5</v>
      </c>
      <c r="G870" s="1" t="s">
        <v>11432</v>
      </c>
      <c r="H870" s="1" t="s">
        <v>11444</v>
      </c>
      <c r="I870" s="1">
        <v>3</v>
      </c>
      <c r="L870" s="1">
        <v>5</v>
      </c>
      <c r="M870" s="1" t="s">
        <v>2170</v>
      </c>
      <c r="N870" s="1" t="s">
        <v>8452</v>
      </c>
      <c r="T870" s="1" t="s">
        <v>11527</v>
      </c>
      <c r="U870" s="1" t="s">
        <v>591</v>
      </c>
      <c r="V870" s="1" t="s">
        <v>6858</v>
      </c>
      <c r="Y870" s="1" t="s">
        <v>2170</v>
      </c>
      <c r="Z870" s="1" t="s">
        <v>8452</v>
      </c>
      <c r="AC870" s="1">
        <v>49</v>
      </c>
      <c r="AD870" s="1" t="s">
        <v>372</v>
      </c>
      <c r="AE870" s="1" t="s">
        <v>8788</v>
      </c>
      <c r="AJ870" s="1" t="s">
        <v>17</v>
      </c>
      <c r="AK870" s="1" t="s">
        <v>8918</v>
      </c>
      <c r="AL870" s="1" t="s">
        <v>227</v>
      </c>
      <c r="AM870" s="1" t="s">
        <v>8859</v>
      </c>
      <c r="AN870" s="1" t="s">
        <v>492</v>
      </c>
      <c r="AO870" s="1" t="s">
        <v>6594</v>
      </c>
      <c r="AP870" s="1" t="s">
        <v>889</v>
      </c>
      <c r="AQ870" s="1" t="s">
        <v>9035</v>
      </c>
      <c r="AR870" s="1" t="s">
        <v>2171</v>
      </c>
      <c r="AS870" s="1" t="s">
        <v>9186</v>
      </c>
      <c r="AT870" s="1" t="s">
        <v>42</v>
      </c>
      <c r="AU870" s="1" t="s">
        <v>6735</v>
      </c>
      <c r="AV870" s="1" t="s">
        <v>231</v>
      </c>
      <c r="AW870" s="1" t="s">
        <v>8440</v>
      </c>
      <c r="BB870" s="1" t="s">
        <v>171</v>
      </c>
      <c r="BC870" s="1" t="s">
        <v>6676</v>
      </c>
      <c r="BD870" s="1" t="s">
        <v>699</v>
      </c>
      <c r="BE870" s="1" t="s">
        <v>8660</v>
      </c>
      <c r="BG870" s="1" t="s">
        <v>82</v>
      </c>
      <c r="BH870" s="1" t="s">
        <v>9231</v>
      </c>
      <c r="BI870" s="1" t="s">
        <v>232</v>
      </c>
      <c r="BJ870" s="1" t="s">
        <v>12296</v>
      </c>
      <c r="BK870" s="1" t="s">
        <v>82</v>
      </c>
      <c r="BL870" s="1" t="s">
        <v>9231</v>
      </c>
      <c r="BM870" s="1" t="s">
        <v>288</v>
      </c>
      <c r="BN870" s="1" t="s">
        <v>8716</v>
      </c>
      <c r="BO870" s="1" t="s">
        <v>121</v>
      </c>
      <c r="BP870" s="1" t="s">
        <v>6667</v>
      </c>
      <c r="BQ870" s="1" t="s">
        <v>2172</v>
      </c>
      <c r="BR870" s="1" t="s">
        <v>9399</v>
      </c>
      <c r="BS870" s="1" t="s">
        <v>59</v>
      </c>
      <c r="BT870" s="1" t="s">
        <v>8921</v>
      </c>
    </row>
    <row r="871" spans="1:73" ht="13.5" customHeight="1">
      <c r="A871" s="2" t="str">
        <f t="shared" si="25"/>
        <v>1687_각북면_340</v>
      </c>
      <c r="B871" s="1">
        <v>1687</v>
      </c>
      <c r="C871" s="1" t="s">
        <v>11423</v>
      </c>
      <c r="D871" s="1" t="s">
        <v>11426</v>
      </c>
      <c r="E871" s="1">
        <v>870</v>
      </c>
      <c r="F871" s="1">
        <v>5</v>
      </c>
      <c r="G871" s="1" t="s">
        <v>11432</v>
      </c>
      <c r="H871" s="1" t="s">
        <v>11444</v>
      </c>
      <c r="I871" s="1">
        <v>3</v>
      </c>
      <c r="L871" s="1">
        <v>5</v>
      </c>
      <c r="M871" s="1" t="s">
        <v>2170</v>
      </c>
      <c r="N871" s="1" t="s">
        <v>8452</v>
      </c>
      <c r="S871" s="1" t="s">
        <v>49</v>
      </c>
      <c r="T871" s="1" t="s">
        <v>4842</v>
      </c>
      <c r="U871" s="1" t="s">
        <v>115</v>
      </c>
      <c r="V871" s="1" t="s">
        <v>6665</v>
      </c>
      <c r="Y871" s="1" t="s">
        <v>2173</v>
      </c>
      <c r="Z871" s="1" t="s">
        <v>8451</v>
      </c>
      <c r="AC871" s="1">
        <v>28</v>
      </c>
      <c r="AD871" s="1" t="s">
        <v>703</v>
      </c>
      <c r="AE871" s="1" t="s">
        <v>8759</v>
      </c>
      <c r="AJ871" s="1" t="s">
        <v>17</v>
      </c>
      <c r="AK871" s="1" t="s">
        <v>8918</v>
      </c>
      <c r="AL871" s="1" t="s">
        <v>53</v>
      </c>
      <c r="AM871" s="1" t="s">
        <v>8954</v>
      </c>
      <c r="AN871" s="1" t="s">
        <v>418</v>
      </c>
      <c r="AO871" s="1" t="s">
        <v>8912</v>
      </c>
      <c r="AP871" s="1" t="s">
        <v>119</v>
      </c>
      <c r="AQ871" s="1" t="s">
        <v>6694</v>
      </c>
      <c r="AR871" s="1" t="s">
        <v>2174</v>
      </c>
      <c r="AS871" s="1" t="s">
        <v>12061</v>
      </c>
      <c r="AT871" s="1" t="s">
        <v>121</v>
      </c>
      <c r="AU871" s="1" t="s">
        <v>6667</v>
      </c>
      <c r="AV871" s="1" t="s">
        <v>2175</v>
      </c>
      <c r="AW871" s="1" t="s">
        <v>9697</v>
      </c>
      <c r="BB871" s="1" t="s">
        <v>171</v>
      </c>
      <c r="BC871" s="1" t="s">
        <v>6676</v>
      </c>
      <c r="BD871" s="1" t="s">
        <v>496</v>
      </c>
      <c r="BE871" s="1" t="s">
        <v>7088</v>
      </c>
      <c r="BG871" s="1" t="s">
        <v>121</v>
      </c>
      <c r="BH871" s="1" t="s">
        <v>6667</v>
      </c>
      <c r="BI871" s="1" t="s">
        <v>11307</v>
      </c>
      <c r="BJ871" s="1" t="s">
        <v>10332</v>
      </c>
      <c r="BM871" s="1" t="s">
        <v>164</v>
      </c>
      <c r="BN871" s="1" t="s">
        <v>10510</v>
      </c>
      <c r="BQ871" s="1" t="s">
        <v>164</v>
      </c>
      <c r="BR871" s="1" t="s">
        <v>10510</v>
      </c>
      <c r="BU871" s="1" t="s">
        <v>174</v>
      </c>
    </row>
    <row r="872" spans="1:73" ht="13.5" customHeight="1">
      <c r="A872" s="2" t="str">
        <f t="shared" si="25"/>
        <v>1687_각북면_340</v>
      </c>
      <c r="B872" s="1">
        <v>1687</v>
      </c>
      <c r="C872" s="1" t="s">
        <v>11423</v>
      </c>
      <c r="D872" s="1" t="s">
        <v>11426</v>
      </c>
      <c r="E872" s="1">
        <v>871</v>
      </c>
      <c r="F872" s="1">
        <v>5</v>
      </c>
      <c r="G872" s="1" t="s">
        <v>11432</v>
      </c>
      <c r="H872" s="1" t="s">
        <v>11444</v>
      </c>
      <c r="I872" s="1">
        <v>3</v>
      </c>
      <c r="L872" s="1">
        <v>5</v>
      </c>
      <c r="M872" s="1" t="s">
        <v>2170</v>
      </c>
      <c r="N872" s="1" t="s">
        <v>8452</v>
      </c>
      <c r="S872" s="1" t="s">
        <v>67</v>
      </c>
      <c r="T872" s="1" t="s">
        <v>6597</v>
      </c>
      <c r="U872" s="1" t="s">
        <v>591</v>
      </c>
      <c r="V872" s="1" t="s">
        <v>6858</v>
      </c>
      <c r="Y872" s="1" t="s">
        <v>2176</v>
      </c>
      <c r="Z872" s="1" t="s">
        <v>8450</v>
      </c>
      <c r="AC872" s="1">
        <v>22</v>
      </c>
      <c r="AD872" s="1" t="s">
        <v>203</v>
      </c>
      <c r="AE872" s="1" t="s">
        <v>8760</v>
      </c>
    </row>
    <row r="873" spans="1:73" ht="13.5" customHeight="1">
      <c r="A873" s="2" t="str">
        <f t="shared" si="25"/>
        <v>1687_각북면_340</v>
      </c>
      <c r="B873" s="1">
        <v>1687</v>
      </c>
      <c r="C873" s="1" t="s">
        <v>11423</v>
      </c>
      <c r="D873" s="1" t="s">
        <v>11426</v>
      </c>
      <c r="E873" s="1">
        <v>872</v>
      </c>
      <c r="F873" s="1">
        <v>5</v>
      </c>
      <c r="G873" s="1" t="s">
        <v>11432</v>
      </c>
      <c r="H873" s="1" t="s">
        <v>11444</v>
      </c>
      <c r="I873" s="1">
        <v>3</v>
      </c>
      <c r="L873" s="1">
        <v>5</v>
      </c>
      <c r="M873" s="1" t="s">
        <v>2170</v>
      </c>
      <c r="N873" s="1" t="s">
        <v>8452</v>
      </c>
      <c r="S873" s="1" t="s">
        <v>72</v>
      </c>
      <c r="T873" s="1" t="s">
        <v>6595</v>
      </c>
      <c r="U873" s="1" t="s">
        <v>121</v>
      </c>
      <c r="V873" s="1" t="s">
        <v>6667</v>
      </c>
      <c r="Y873" s="1" t="s">
        <v>2177</v>
      </c>
      <c r="Z873" s="1" t="s">
        <v>8449</v>
      </c>
      <c r="AC873" s="1">
        <v>13</v>
      </c>
      <c r="AD873" s="1" t="s">
        <v>149</v>
      </c>
      <c r="AE873" s="1" t="s">
        <v>8757</v>
      </c>
      <c r="AF873" s="1" t="s">
        <v>100</v>
      </c>
      <c r="AG873" s="1" t="s">
        <v>8842</v>
      </c>
      <c r="AH873" s="1" t="s">
        <v>2178</v>
      </c>
      <c r="AI873" s="1" t="s">
        <v>8897</v>
      </c>
    </row>
    <row r="874" spans="1:73" ht="13.5" customHeight="1">
      <c r="A874" s="2" t="str">
        <f t="shared" si="25"/>
        <v>1687_각북면_340</v>
      </c>
      <c r="B874" s="1">
        <v>1687</v>
      </c>
      <c r="C874" s="1" t="s">
        <v>11423</v>
      </c>
      <c r="D874" s="1" t="s">
        <v>11426</v>
      </c>
      <c r="E874" s="1">
        <v>873</v>
      </c>
      <c r="F874" s="1">
        <v>5</v>
      </c>
      <c r="G874" s="1" t="s">
        <v>11432</v>
      </c>
      <c r="H874" s="1" t="s">
        <v>11444</v>
      </c>
      <c r="I874" s="1">
        <v>3</v>
      </c>
      <c r="L874" s="1">
        <v>5</v>
      </c>
      <c r="M874" s="1" t="s">
        <v>2170</v>
      </c>
      <c r="N874" s="1" t="s">
        <v>8452</v>
      </c>
      <c r="S874" s="1" t="s">
        <v>72</v>
      </c>
      <c r="T874" s="1" t="s">
        <v>6595</v>
      </c>
      <c r="U874" s="1" t="s">
        <v>121</v>
      </c>
      <c r="V874" s="1" t="s">
        <v>6667</v>
      </c>
      <c r="Y874" s="1" t="s">
        <v>2179</v>
      </c>
      <c r="Z874" s="1" t="s">
        <v>8018</v>
      </c>
      <c r="AC874" s="1">
        <v>5</v>
      </c>
      <c r="AD874" s="1" t="s">
        <v>76</v>
      </c>
      <c r="AE874" s="1" t="s">
        <v>8744</v>
      </c>
    </row>
    <row r="875" spans="1:73" ht="13.5" customHeight="1">
      <c r="A875" s="2" t="str">
        <f t="shared" si="25"/>
        <v>1687_각북면_340</v>
      </c>
      <c r="B875" s="1">
        <v>1687</v>
      </c>
      <c r="C875" s="1" t="s">
        <v>11423</v>
      </c>
      <c r="D875" s="1" t="s">
        <v>11426</v>
      </c>
      <c r="E875" s="1">
        <v>874</v>
      </c>
      <c r="F875" s="1">
        <v>5</v>
      </c>
      <c r="G875" s="1" t="s">
        <v>11432</v>
      </c>
      <c r="H875" s="1" t="s">
        <v>11444</v>
      </c>
      <c r="I875" s="1">
        <v>3</v>
      </c>
      <c r="L875" s="1">
        <v>5</v>
      </c>
      <c r="M875" s="1" t="s">
        <v>2170</v>
      </c>
      <c r="N875" s="1" t="s">
        <v>8452</v>
      </c>
      <c r="S875" s="1" t="s">
        <v>72</v>
      </c>
      <c r="T875" s="1" t="s">
        <v>6595</v>
      </c>
      <c r="U875" s="1" t="s">
        <v>121</v>
      </c>
      <c r="V875" s="1" t="s">
        <v>6667</v>
      </c>
      <c r="Y875" s="1" t="s">
        <v>2180</v>
      </c>
      <c r="Z875" s="1" t="s">
        <v>8448</v>
      </c>
      <c r="AC875" s="1">
        <v>2</v>
      </c>
      <c r="AD875" s="1" t="s">
        <v>168</v>
      </c>
      <c r="AE875" s="1" t="s">
        <v>6664</v>
      </c>
      <c r="AF875" s="1" t="s">
        <v>156</v>
      </c>
      <c r="AG875" s="1" t="s">
        <v>8798</v>
      </c>
    </row>
    <row r="876" spans="1:73" ht="13.5" customHeight="1">
      <c r="A876" s="2" t="str">
        <f t="shared" si="25"/>
        <v>1687_각북면_340</v>
      </c>
      <c r="B876" s="1">
        <v>1687</v>
      </c>
      <c r="C876" s="1" t="s">
        <v>11423</v>
      </c>
      <c r="D876" s="1" t="s">
        <v>11426</v>
      </c>
      <c r="E876" s="1">
        <v>875</v>
      </c>
      <c r="F876" s="1">
        <v>5</v>
      </c>
      <c r="G876" s="1" t="s">
        <v>11432</v>
      </c>
      <c r="H876" s="1" t="s">
        <v>11444</v>
      </c>
      <c r="I876" s="1">
        <v>4</v>
      </c>
      <c r="J876" s="1" t="s">
        <v>2181</v>
      </c>
      <c r="K876" s="1" t="s">
        <v>6556</v>
      </c>
      <c r="L876" s="1">
        <v>1</v>
      </c>
      <c r="M876" s="1" t="s">
        <v>12936</v>
      </c>
      <c r="N876" s="1" t="s">
        <v>12937</v>
      </c>
      <c r="T876" s="1" t="s">
        <v>11527</v>
      </c>
      <c r="U876" s="1" t="s">
        <v>899</v>
      </c>
      <c r="V876" s="1" t="s">
        <v>6854</v>
      </c>
      <c r="W876" s="1" t="s">
        <v>272</v>
      </c>
      <c r="X876" s="1" t="s">
        <v>6993</v>
      </c>
      <c r="Y876" s="1" t="s">
        <v>2182</v>
      </c>
      <c r="Z876" s="1" t="s">
        <v>8447</v>
      </c>
      <c r="AC876" s="1">
        <v>39</v>
      </c>
      <c r="AD876" s="1" t="s">
        <v>387</v>
      </c>
      <c r="AE876" s="1" t="s">
        <v>8746</v>
      </c>
      <c r="AJ876" s="1" t="s">
        <v>17</v>
      </c>
      <c r="AK876" s="1" t="s">
        <v>8918</v>
      </c>
      <c r="AL876" s="1" t="s">
        <v>159</v>
      </c>
      <c r="AM876" s="1" t="s">
        <v>8879</v>
      </c>
      <c r="AT876" s="1" t="s">
        <v>186</v>
      </c>
      <c r="AU876" s="1" t="s">
        <v>12111</v>
      </c>
      <c r="AV876" s="1" t="s">
        <v>590</v>
      </c>
      <c r="AW876" s="1" t="s">
        <v>7306</v>
      </c>
      <c r="BG876" s="1" t="s">
        <v>121</v>
      </c>
      <c r="BH876" s="1" t="s">
        <v>6667</v>
      </c>
      <c r="BI876" s="1" t="s">
        <v>2183</v>
      </c>
      <c r="BJ876" s="1" t="s">
        <v>10083</v>
      </c>
      <c r="BK876" s="1" t="s">
        <v>121</v>
      </c>
      <c r="BL876" s="1" t="s">
        <v>6667</v>
      </c>
      <c r="BM876" s="1" t="s">
        <v>2184</v>
      </c>
      <c r="BN876" s="1" t="s">
        <v>10621</v>
      </c>
      <c r="BO876" s="1" t="s">
        <v>180</v>
      </c>
      <c r="BP876" s="1" t="s">
        <v>11467</v>
      </c>
      <c r="BQ876" s="1" t="s">
        <v>2185</v>
      </c>
      <c r="BR876" s="1" t="s">
        <v>11011</v>
      </c>
      <c r="BS876" s="1" t="s">
        <v>227</v>
      </c>
      <c r="BT876" s="1" t="s">
        <v>8859</v>
      </c>
    </row>
    <row r="877" spans="1:73" ht="13.5" customHeight="1">
      <c r="A877" s="2" t="str">
        <f t="shared" si="25"/>
        <v>1687_각북면_340</v>
      </c>
      <c r="B877" s="1">
        <v>1687</v>
      </c>
      <c r="C877" s="1" t="s">
        <v>11423</v>
      </c>
      <c r="D877" s="1" t="s">
        <v>11426</v>
      </c>
      <c r="E877" s="1">
        <v>876</v>
      </c>
      <c r="F877" s="1">
        <v>5</v>
      </c>
      <c r="G877" s="1" t="s">
        <v>11432</v>
      </c>
      <c r="H877" s="1" t="s">
        <v>11444</v>
      </c>
      <c r="I877" s="1">
        <v>4</v>
      </c>
      <c r="L877" s="1">
        <v>1</v>
      </c>
      <c r="M877" s="1" t="s">
        <v>12936</v>
      </c>
      <c r="N877" s="1" t="s">
        <v>12937</v>
      </c>
      <c r="S877" s="1" t="s">
        <v>49</v>
      </c>
      <c r="T877" s="1" t="s">
        <v>4842</v>
      </c>
      <c r="U877" s="1" t="s">
        <v>115</v>
      </c>
      <c r="V877" s="1" t="s">
        <v>6665</v>
      </c>
      <c r="Y877" s="1" t="s">
        <v>745</v>
      </c>
      <c r="Z877" s="1" t="s">
        <v>7327</v>
      </c>
      <c r="AC877" s="1">
        <v>31</v>
      </c>
      <c r="AD877" s="1" t="s">
        <v>130</v>
      </c>
      <c r="AE877" s="1" t="s">
        <v>8774</v>
      </c>
      <c r="AJ877" s="1" t="s">
        <v>17</v>
      </c>
      <c r="AK877" s="1" t="s">
        <v>8918</v>
      </c>
      <c r="AL877" s="1" t="s">
        <v>227</v>
      </c>
      <c r="AM877" s="1" t="s">
        <v>8859</v>
      </c>
      <c r="AN877" s="1" t="s">
        <v>956</v>
      </c>
      <c r="AO877" s="1" t="s">
        <v>8873</v>
      </c>
      <c r="AP877" s="1" t="s">
        <v>270</v>
      </c>
      <c r="AQ877" s="1" t="s">
        <v>9036</v>
      </c>
      <c r="AR877" s="1" t="s">
        <v>2186</v>
      </c>
      <c r="AS877" s="1" t="s">
        <v>12039</v>
      </c>
      <c r="AT877" s="1" t="s">
        <v>121</v>
      </c>
      <c r="AU877" s="1" t="s">
        <v>6667</v>
      </c>
      <c r="AV877" s="1" t="s">
        <v>2187</v>
      </c>
      <c r="AW877" s="1" t="s">
        <v>8446</v>
      </c>
      <c r="BB877" s="1" t="s">
        <v>171</v>
      </c>
      <c r="BC877" s="1" t="s">
        <v>6676</v>
      </c>
      <c r="BD877" s="1" t="s">
        <v>1911</v>
      </c>
      <c r="BE877" s="1" t="s">
        <v>7269</v>
      </c>
      <c r="BG877" s="1" t="s">
        <v>121</v>
      </c>
      <c r="BH877" s="1" t="s">
        <v>6667</v>
      </c>
      <c r="BI877" s="1" t="s">
        <v>13592</v>
      </c>
      <c r="BJ877" s="1" t="s">
        <v>10331</v>
      </c>
      <c r="BK877" s="1" t="s">
        <v>121</v>
      </c>
      <c r="BL877" s="1" t="s">
        <v>6667</v>
      </c>
      <c r="BM877" s="1" t="s">
        <v>2188</v>
      </c>
      <c r="BN877" s="1" t="s">
        <v>10692</v>
      </c>
      <c r="BO877" s="1" t="s">
        <v>121</v>
      </c>
      <c r="BP877" s="1" t="s">
        <v>6667</v>
      </c>
      <c r="BQ877" s="1" t="s">
        <v>232</v>
      </c>
      <c r="BR877" s="1" t="s">
        <v>12296</v>
      </c>
      <c r="BS877" s="1" t="s">
        <v>227</v>
      </c>
      <c r="BT877" s="1" t="s">
        <v>8859</v>
      </c>
    </row>
    <row r="878" spans="1:73" ht="13.5" customHeight="1">
      <c r="A878" s="2" t="str">
        <f t="shared" si="25"/>
        <v>1687_각북면_340</v>
      </c>
      <c r="B878" s="1">
        <v>1687</v>
      </c>
      <c r="C878" s="1" t="s">
        <v>11423</v>
      </c>
      <c r="D878" s="1" t="s">
        <v>11426</v>
      </c>
      <c r="E878" s="1">
        <v>877</v>
      </c>
      <c r="F878" s="1">
        <v>5</v>
      </c>
      <c r="G878" s="1" t="s">
        <v>11432</v>
      </c>
      <c r="H878" s="1" t="s">
        <v>11444</v>
      </c>
      <c r="I878" s="1">
        <v>4</v>
      </c>
      <c r="L878" s="1">
        <v>1</v>
      </c>
      <c r="M878" s="1" t="s">
        <v>12936</v>
      </c>
      <c r="N878" s="1" t="s">
        <v>12937</v>
      </c>
      <c r="S878" s="1" t="s">
        <v>2189</v>
      </c>
      <c r="T878" s="1" t="s">
        <v>6614</v>
      </c>
      <c r="U878" s="1" t="s">
        <v>121</v>
      </c>
      <c r="V878" s="1" t="s">
        <v>6667</v>
      </c>
      <c r="Y878" s="1" t="s">
        <v>2187</v>
      </c>
      <c r="Z878" s="1" t="s">
        <v>8446</v>
      </c>
      <c r="AC878" s="1">
        <v>80</v>
      </c>
      <c r="AD878" s="1" t="s">
        <v>96</v>
      </c>
      <c r="AE878" s="1" t="s">
        <v>8792</v>
      </c>
      <c r="AJ878" s="1" t="s">
        <v>17</v>
      </c>
      <c r="AK878" s="1" t="s">
        <v>8918</v>
      </c>
      <c r="AL878" s="1" t="s">
        <v>642</v>
      </c>
      <c r="AM878" s="1" t="s">
        <v>8903</v>
      </c>
    </row>
    <row r="879" spans="1:73" ht="13.5" customHeight="1">
      <c r="A879" s="2" t="str">
        <f t="shared" si="25"/>
        <v>1687_각북면_340</v>
      </c>
      <c r="B879" s="1">
        <v>1687</v>
      </c>
      <c r="C879" s="1" t="s">
        <v>11423</v>
      </c>
      <c r="D879" s="1" t="s">
        <v>11426</v>
      </c>
      <c r="E879" s="1">
        <v>878</v>
      </c>
      <c r="F879" s="1">
        <v>5</v>
      </c>
      <c r="G879" s="1" t="s">
        <v>11432</v>
      </c>
      <c r="H879" s="1" t="s">
        <v>11444</v>
      </c>
      <c r="I879" s="1">
        <v>4</v>
      </c>
      <c r="L879" s="1">
        <v>1</v>
      </c>
      <c r="M879" s="1" t="s">
        <v>12936</v>
      </c>
      <c r="N879" s="1" t="s">
        <v>12937</v>
      </c>
      <c r="S879" s="1" t="s">
        <v>63</v>
      </c>
      <c r="T879" s="1" t="s">
        <v>6596</v>
      </c>
      <c r="Y879" s="1" t="s">
        <v>13566</v>
      </c>
      <c r="Z879" s="1" t="s">
        <v>11790</v>
      </c>
      <c r="AC879" s="1">
        <v>8</v>
      </c>
      <c r="AD879" s="1" t="s">
        <v>503</v>
      </c>
      <c r="AE879" s="1" t="s">
        <v>8136</v>
      </c>
    </row>
    <row r="880" spans="1:73" ht="13.5" customHeight="1">
      <c r="A880" s="2" t="str">
        <f t="shared" si="25"/>
        <v>1687_각북면_340</v>
      </c>
      <c r="B880" s="1">
        <v>1687</v>
      </c>
      <c r="C880" s="1" t="s">
        <v>11423</v>
      </c>
      <c r="D880" s="1" t="s">
        <v>11426</v>
      </c>
      <c r="E880" s="1">
        <v>879</v>
      </c>
      <c r="F880" s="1">
        <v>5</v>
      </c>
      <c r="G880" s="1" t="s">
        <v>11432</v>
      </c>
      <c r="H880" s="1" t="s">
        <v>11444</v>
      </c>
      <c r="I880" s="1">
        <v>4</v>
      </c>
      <c r="L880" s="1">
        <v>1</v>
      </c>
      <c r="M880" s="1" t="s">
        <v>12936</v>
      </c>
      <c r="N880" s="1" t="s">
        <v>12937</v>
      </c>
      <c r="S880" s="1" t="s">
        <v>72</v>
      </c>
      <c r="T880" s="1" t="s">
        <v>6595</v>
      </c>
      <c r="Y880" s="1" t="s">
        <v>13586</v>
      </c>
      <c r="Z880" s="1" t="s">
        <v>11798</v>
      </c>
      <c r="AC880" s="1">
        <v>6</v>
      </c>
      <c r="AD880" s="1" t="s">
        <v>217</v>
      </c>
      <c r="AE880" s="1" t="s">
        <v>8765</v>
      </c>
    </row>
    <row r="881" spans="1:72" ht="13.5" customHeight="1">
      <c r="A881" s="2" t="str">
        <f t="shared" si="25"/>
        <v>1687_각북면_340</v>
      </c>
      <c r="B881" s="1">
        <v>1687</v>
      </c>
      <c r="C881" s="1" t="s">
        <v>11423</v>
      </c>
      <c r="D881" s="1" t="s">
        <v>11426</v>
      </c>
      <c r="E881" s="1">
        <v>880</v>
      </c>
      <c r="F881" s="1">
        <v>5</v>
      </c>
      <c r="G881" s="1" t="s">
        <v>11432</v>
      </c>
      <c r="H881" s="1" t="s">
        <v>11444</v>
      </c>
      <c r="I881" s="1">
        <v>4</v>
      </c>
      <c r="L881" s="1">
        <v>2</v>
      </c>
      <c r="M881" s="1" t="s">
        <v>2191</v>
      </c>
      <c r="N881" s="1" t="s">
        <v>8445</v>
      </c>
      <c r="T881" s="1" t="s">
        <v>11527</v>
      </c>
      <c r="U881" s="1" t="s">
        <v>2190</v>
      </c>
      <c r="V881" s="1" t="s">
        <v>6900</v>
      </c>
      <c r="Y881" s="1" t="s">
        <v>2191</v>
      </c>
      <c r="Z881" s="1" t="s">
        <v>8445</v>
      </c>
      <c r="AC881" s="1">
        <v>56</v>
      </c>
      <c r="AD881" s="1" t="s">
        <v>483</v>
      </c>
      <c r="AE881" s="1" t="s">
        <v>8794</v>
      </c>
      <c r="AJ881" s="1" t="s">
        <v>17</v>
      </c>
      <c r="AK881" s="1" t="s">
        <v>8918</v>
      </c>
      <c r="AL881" s="1" t="s">
        <v>239</v>
      </c>
      <c r="AM881" s="1" t="s">
        <v>8877</v>
      </c>
      <c r="AN881" s="1" t="s">
        <v>888</v>
      </c>
      <c r="AO881" s="1" t="s">
        <v>8953</v>
      </c>
      <c r="AP881" s="1" t="s">
        <v>119</v>
      </c>
      <c r="AQ881" s="1" t="s">
        <v>6694</v>
      </c>
      <c r="AR881" s="1" t="s">
        <v>890</v>
      </c>
      <c r="AS881" s="1" t="s">
        <v>9188</v>
      </c>
      <c r="AT881" s="1" t="s">
        <v>121</v>
      </c>
      <c r="AU881" s="1" t="s">
        <v>6667</v>
      </c>
      <c r="AV881" s="1" t="s">
        <v>2121</v>
      </c>
      <c r="AW881" s="1" t="s">
        <v>7646</v>
      </c>
      <c r="BB881" s="1" t="s">
        <v>171</v>
      </c>
      <c r="BC881" s="1" t="s">
        <v>6676</v>
      </c>
      <c r="BD881" s="1" t="s">
        <v>2192</v>
      </c>
      <c r="BE881" s="1" t="s">
        <v>8320</v>
      </c>
      <c r="BG881" s="1" t="s">
        <v>121</v>
      </c>
      <c r="BH881" s="1" t="s">
        <v>6667</v>
      </c>
      <c r="BI881" s="1" t="s">
        <v>2142</v>
      </c>
      <c r="BJ881" s="1" t="s">
        <v>10330</v>
      </c>
      <c r="BK881" s="1" t="s">
        <v>121</v>
      </c>
      <c r="BL881" s="1" t="s">
        <v>6667</v>
      </c>
      <c r="BM881" s="1" t="s">
        <v>2192</v>
      </c>
      <c r="BN881" s="1" t="s">
        <v>8320</v>
      </c>
      <c r="BO881" s="1" t="s">
        <v>180</v>
      </c>
      <c r="BP881" s="1" t="s">
        <v>11467</v>
      </c>
      <c r="BQ881" s="1" t="s">
        <v>2193</v>
      </c>
      <c r="BR881" s="1" t="s">
        <v>11136</v>
      </c>
      <c r="BS881" s="1" t="s">
        <v>227</v>
      </c>
      <c r="BT881" s="1" t="s">
        <v>8859</v>
      </c>
    </row>
    <row r="882" spans="1:72" ht="13.5" customHeight="1">
      <c r="A882" s="2" t="str">
        <f t="shared" si="25"/>
        <v>1687_각북면_340</v>
      </c>
      <c r="B882" s="1">
        <v>1687</v>
      </c>
      <c r="C882" s="1" t="s">
        <v>11423</v>
      </c>
      <c r="D882" s="1" t="s">
        <v>11426</v>
      </c>
      <c r="E882" s="1">
        <v>881</v>
      </c>
      <c r="F882" s="1">
        <v>5</v>
      </c>
      <c r="G882" s="1" t="s">
        <v>11432</v>
      </c>
      <c r="H882" s="1" t="s">
        <v>11444</v>
      </c>
      <c r="I882" s="1">
        <v>4</v>
      </c>
      <c r="L882" s="1">
        <v>2</v>
      </c>
      <c r="M882" s="1" t="s">
        <v>2191</v>
      </c>
      <c r="N882" s="1" t="s">
        <v>8445</v>
      </c>
      <c r="S882" s="1" t="s">
        <v>49</v>
      </c>
      <c r="T882" s="1" t="s">
        <v>4842</v>
      </c>
      <c r="U882" s="1" t="s">
        <v>2194</v>
      </c>
      <c r="V882" s="1" t="s">
        <v>6899</v>
      </c>
      <c r="Y882" s="1" t="s">
        <v>287</v>
      </c>
      <c r="Z882" s="1" t="s">
        <v>7157</v>
      </c>
      <c r="AC882" s="1">
        <v>42</v>
      </c>
      <c r="AD882" s="1" t="s">
        <v>618</v>
      </c>
      <c r="AE882" s="1" t="s">
        <v>8771</v>
      </c>
      <c r="AJ882" s="1" t="s">
        <v>17</v>
      </c>
      <c r="AK882" s="1" t="s">
        <v>8918</v>
      </c>
      <c r="AL882" s="1" t="s">
        <v>227</v>
      </c>
      <c r="AM882" s="1" t="s">
        <v>8859</v>
      </c>
      <c r="AT882" s="1" t="s">
        <v>373</v>
      </c>
      <c r="AU882" s="1" t="s">
        <v>6687</v>
      </c>
      <c r="AV882" s="1" t="s">
        <v>2195</v>
      </c>
      <c r="AW882" s="1" t="s">
        <v>9550</v>
      </c>
      <c r="BB882" s="1" t="s">
        <v>171</v>
      </c>
      <c r="BC882" s="1" t="s">
        <v>6676</v>
      </c>
      <c r="BD882" s="1" t="s">
        <v>2196</v>
      </c>
      <c r="BE882" s="1" t="s">
        <v>12250</v>
      </c>
      <c r="BG882" s="1" t="s">
        <v>373</v>
      </c>
      <c r="BH882" s="1" t="s">
        <v>6687</v>
      </c>
      <c r="BI882" s="1" t="s">
        <v>2197</v>
      </c>
      <c r="BJ882" s="1" t="s">
        <v>8282</v>
      </c>
      <c r="BM882" s="1" t="s">
        <v>164</v>
      </c>
      <c r="BN882" s="1" t="s">
        <v>10510</v>
      </c>
      <c r="BO882" s="1" t="s">
        <v>180</v>
      </c>
      <c r="BP882" s="1" t="s">
        <v>11467</v>
      </c>
      <c r="BQ882" s="1" t="s">
        <v>2198</v>
      </c>
      <c r="BR882" s="1" t="s">
        <v>12640</v>
      </c>
      <c r="BS882" s="1" t="s">
        <v>158</v>
      </c>
      <c r="BT882" s="1" t="s">
        <v>8931</v>
      </c>
    </row>
    <row r="883" spans="1:72" ht="13.5" customHeight="1">
      <c r="A883" s="2" t="str">
        <f t="shared" si="25"/>
        <v>1687_각북면_340</v>
      </c>
      <c r="B883" s="1">
        <v>1687</v>
      </c>
      <c r="C883" s="1" t="s">
        <v>11423</v>
      </c>
      <c r="D883" s="1" t="s">
        <v>11426</v>
      </c>
      <c r="E883" s="1">
        <v>882</v>
      </c>
      <c r="F883" s="1">
        <v>5</v>
      </c>
      <c r="G883" s="1" t="s">
        <v>11432</v>
      </c>
      <c r="H883" s="1" t="s">
        <v>11444</v>
      </c>
      <c r="I883" s="1">
        <v>4</v>
      </c>
      <c r="L883" s="1">
        <v>2</v>
      </c>
      <c r="M883" s="1" t="s">
        <v>2191</v>
      </c>
      <c r="N883" s="1" t="s">
        <v>8445</v>
      </c>
      <c r="S883" s="1" t="s">
        <v>67</v>
      </c>
      <c r="T883" s="1" t="s">
        <v>6597</v>
      </c>
      <c r="U883" s="1" t="s">
        <v>391</v>
      </c>
      <c r="V883" s="1" t="s">
        <v>6664</v>
      </c>
      <c r="Y883" s="1" t="s">
        <v>2199</v>
      </c>
      <c r="Z883" s="1" t="s">
        <v>8444</v>
      </c>
      <c r="AC883" s="1">
        <v>40</v>
      </c>
      <c r="AD883" s="1" t="s">
        <v>189</v>
      </c>
      <c r="AE883" s="1" t="s">
        <v>8767</v>
      </c>
    </row>
    <row r="884" spans="1:72" ht="13.5" customHeight="1">
      <c r="A884" s="2" t="str">
        <f t="shared" si="25"/>
        <v>1687_각북면_340</v>
      </c>
      <c r="B884" s="1">
        <v>1687</v>
      </c>
      <c r="C884" s="1" t="s">
        <v>11423</v>
      </c>
      <c r="D884" s="1" t="s">
        <v>11426</v>
      </c>
      <c r="E884" s="1">
        <v>883</v>
      </c>
      <c r="F884" s="1">
        <v>5</v>
      </c>
      <c r="G884" s="1" t="s">
        <v>11432</v>
      </c>
      <c r="H884" s="1" t="s">
        <v>11444</v>
      </c>
      <c r="I884" s="1">
        <v>4</v>
      </c>
      <c r="L884" s="1">
        <v>2</v>
      </c>
      <c r="M884" s="1" t="s">
        <v>2191</v>
      </c>
      <c r="N884" s="1" t="s">
        <v>8445</v>
      </c>
      <c r="S884" s="1" t="s">
        <v>72</v>
      </c>
      <c r="T884" s="1" t="s">
        <v>6595</v>
      </c>
      <c r="Y884" s="1" t="s">
        <v>2200</v>
      </c>
      <c r="Z884" s="1" t="s">
        <v>8443</v>
      </c>
      <c r="AC884" s="1">
        <v>4</v>
      </c>
      <c r="AD884" s="1" t="s">
        <v>103</v>
      </c>
      <c r="AE884" s="1" t="s">
        <v>8773</v>
      </c>
    </row>
    <row r="885" spans="1:72" ht="13.5" customHeight="1">
      <c r="A885" s="2" t="str">
        <f t="shared" si="25"/>
        <v>1687_각북면_340</v>
      </c>
      <c r="B885" s="1">
        <v>1687</v>
      </c>
      <c r="C885" s="1" t="s">
        <v>11423</v>
      </c>
      <c r="D885" s="1" t="s">
        <v>11426</v>
      </c>
      <c r="E885" s="1">
        <v>884</v>
      </c>
      <c r="F885" s="1">
        <v>5</v>
      </c>
      <c r="G885" s="1" t="s">
        <v>11432</v>
      </c>
      <c r="H885" s="1" t="s">
        <v>11444</v>
      </c>
      <c r="I885" s="1">
        <v>4</v>
      </c>
      <c r="L885" s="1">
        <v>3</v>
      </c>
      <c r="M885" s="1" t="s">
        <v>257</v>
      </c>
      <c r="N885" s="1" t="s">
        <v>12938</v>
      </c>
      <c r="T885" s="1" t="s">
        <v>11527</v>
      </c>
      <c r="U885" s="1" t="s">
        <v>1683</v>
      </c>
      <c r="V885" s="1" t="s">
        <v>6898</v>
      </c>
      <c r="W885" s="1" t="s">
        <v>167</v>
      </c>
      <c r="X885" s="1" t="s">
        <v>8644</v>
      </c>
      <c r="Y885" s="1" t="s">
        <v>2201</v>
      </c>
      <c r="Z885" s="1" t="s">
        <v>11825</v>
      </c>
      <c r="AC885" s="1">
        <v>52</v>
      </c>
      <c r="AD885" s="1" t="s">
        <v>230</v>
      </c>
      <c r="AE885" s="1" t="s">
        <v>8790</v>
      </c>
      <c r="AJ885" s="1" t="s">
        <v>17</v>
      </c>
      <c r="AK885" s="1" t="s">
        <v>8918</v>
      </c>
      <c r="AL885" s="1" t="s">
        <v>158</v>
      </c>
      <c r="AM885" s="1" t="s">
        <v>8931</v>
      </c>
      <c r="AT885" s="1" t="s">
        <v>197</v>
      </c>
      <c r="AU885" s="1" t="s">
        <v>6836</v>
      </c>
      <c r="AV885" s="1" t="s">
        <v>2202</v>
      </c>
      <c r="AW885" s="1" t="s">
        <v>9696</v>
      </c>
      <c r="BG885" s="1" t="s">
        <v>44</v>
      </c>
      <c r="BH885" s="1" t="s">
        <v>6728</v>
      </c>
      <c r="BI885" s="1" t="s">
        <v>232</v>
      </c>
      <c r="BJ885" s="1" t="s">
        <v>12296</v>
      </c>
      <c r="BK885" s="1" t="s">
        <v>54</v>
      </c>
      <c r="BL885" s="1" t="s">
        <v>6714</v>
      </c>
      <c r="BM885" s="1" t="s">
        <v>288</v>
      </c>
      <c r="BN885" s="1" t="s">
        <v>8716</v>
      </c>
      <c r="BO885" s="1" t="s">
        <v>44</v>
      </c>
      <c r="BP885" s="1" t="s">
        <v>6728</v>
      </c>
      <c r="BQ885" s="1" t="s">
        <v>2203</v>
      </c>
      <c r="BR885" s="1" t="s">
        <v>11135</v>
      </c>
      <c r="BS885" s="1" t="s">
        <v>729</v>
      </c>
      <c r="BT885" s="1" t="s">
        <v>8886</v>
      </c>
    </row>
    <row r="886" spans="1:72" ht="13.5" customHeight="1">
      <c r="A886" s="2" t="str">
        <f t="shared" si="25"/>
        <v>1687_각북면_340</v>
      </c>
      <c r="B886" s="1">
        <v>1687</v>
      </c>
      <c r="C886" s="1" t="s">
        <v>11423</v>
      </c>
      <c r="D886" s="1" t="s">
        <v>11426</v>
      </c>
      <c r="E886" s="1">
        <v>885</v>
      </c>
      <c r="F886" s="1">
        <v>5</v>
      </c>
      <c r="G886" s="1" t="s">
        <v>11432</v>
      </c>
      <c r="H886" s="1" t="s">
        <v>11444</v>
      </c>
      <c r="I886" s="1">
        <v>4</v>
      </c>
      <c r="L886" s="1">
        <v>3</v>
      </c>
      <c r="M886" s="1" t="s">
        <v>257</v>
      </c>
      <c r="N886" s="1" t="s">
        <v>12938</v>
      </c>
      <c r="S886" s="1" t="s">
        <v>49</v>
      </c>
      <c r="T886" s="1" t="s">
        <v>4842</v>
      </c>
      <c r="U886" s="1" t="s">
        <v>50</v>
      </c>
      <c r="V886" s="1" t="s">
        <v>11472</v>
      </c>
      <c r="W886" s="1" t="s">
        <v>152</v>
      </c>
      <c r="X886" s="1" t="s">
        <v>6978</v>
      </c>
      <c r="Y886" s="1" t="s">
        <v>140</v>
      </c>
      <c r="Z886" s="1" t="s">
        <v>7100</v>
      </c>
      <c r="AC886" s="1">
        <v>48</v>
      </c>
      <c r="AD886" s="1" t="s">
        <v>351</v>
      </c>
      <c r="AE886" s="1" t="s">
        <v>7146</v>
      </c>
      <c r="AJ886" s="1" t="s">
        <v>17</v>
      </c>
      <c r="AK886" s="1" t="s">
        <v>8918</v>
      </c>
      <c r="AL886" s="1" t="s">
        <v>227</v>
      </c>
      <c r="AM886" s="1" t="s">
        <v>8859</v>
      </c>
      <c r="AT886" s="1" t="s">
        <v>759</v>
      </c>
      <c r="AU886" s="1" t="s">
        <v>9026</v>
      </c>
      <c r="AV886" s="1" t="s">
        <v>2204</v>
      </c>
      <c r="AW886" s="1" t="s">
        <v>9695</v>
      </c>
      <c r="BG886" s="1" t="s">
        <v>2205</v>
      </c>
      <c r="BH886" s="1" t="s">
        <v>10009</v>
      </c>
      <c r="BI886" s="1" t="s">
        <v>2206</v>
      </c>
      <c r="BJ886" s="1" t="s">
        <v>10329</v>
      </c>
      <c r="BK886" s="1" t="s">
        <v>47</v>
      </c>
      <c r="BL886" s="1" t="s">
        <v>9039</v>
      </c>
      <c r="BM886" s="1" t="s">
        <v>1482</v>
      </c>
      <c r="BN886" s="1" t="s">
        <v>9342</v>
      </c>
      <c r="BO886" s="1" t="s">
        <v>759</v>
      </c>
      <c r="BP886" s="1" t="s">
        <v>9026</v>
      </c>
      <c r="BQ886" s="1" t="s">
        <v>2207</v>
      </c>
      <c r="BR886" s="1" t="s">
        <v>12443</v>
      </c>
      <c r="BS886" s="1" t="s">
        <v>41</v>
      </c>
      <c r="BT886" s="1" t="s">
        <v>11911</v>
      </c>
    </row>
    <row r="887" spans="1:72" ht="13.5" customHeight="1">
      <c r="A887" s="2" t="str">
        <f t="shared" si="25"/>
        <v>1687_각북면_340</v>
      </c>
      <c r="B887" s="1">
        <v>1687</v>
      </c>
      <c r="C887" s="1" t="s">
        <v>11423</v>
      </c>
      <c r="D887" s="1" t="s">
        <v>11426</v>
      </c>
      <c r="E887" s="1">
        <v>886</v>
      </c>
      <c r="F887" s="1">
        <v>5</v>
      </c>
      <c r="G887" s="1" t="s">
        <v>11432</v>
      </c>
      <c r="H887" s="1" t="s">
        <v>11444</v>
      </c>
      <c r="I887" s="1">
        <v>4</v>
      </c>
      <c r="L887" s="1">
        <v>3</v>
      </c>
      <c r="M887" s="1" t="s">
        <v>257</v>
      </c>
      <c r="N887" s="1" t="s">
        <v>12938</v>
      </c>
      <c r="S887" s="1" t="s">
        <v>261</v>
      </c>
      <c r="T887" s="1" t="s">
        <v>6605</v>
      </c>
      <c r="U887" s="1" t="s">
        <v>50</v>
      </c>
      <c r="V887" s="1" t="s">
        <v>11472</v>
      </c>
      <c r="W887" s="1" t="s">
        <v>107</v>
      </c>
      <c r="X887" s="1" t="s">
        <v>6975</v>
      </c>
      <c r="Y887" s="1" t="s">
        <v>140</v>
      </c>
      <c r="Z887" s="1" t="s">
        <v>7100</v>
      </c>
      <c r="AC887" s="1">
        <v>78</v>
      </c>
      <c r="AD887" s="1" t="s">
        <v>302</v>
      </c>
      <c r="AE887" s="1" t="s">
        <v>8785</v>
      </c>
      <c r="AJ887" s="1" t="s">
        <v>17</v>
      </c>
      <c r="AK887" s="1" t="s">
        <v>8918</v>
      </c>
      <c r="AL887" s="1" t="s">
        <v>729</v>
      </c>
      <c r="AM887" s="1" t="s">
        <v>8886</v>
      </c>
    </row>
    <row r="888" spans="1:72" ht="13.5" customHeight="1">
      <c r="A888" s="2" t="str">
        <f t="shared" si="25"/>
        <v>1687_각북면_340</v>
      </c>
      <c r="B888" s="1">
        <v>1687</v>
      </c>
      <c r="C888" s="1" t="s">
        <v>11423</v>
      </c>
      <c r="D888" s="1" t="s">
        <v>11426</v>
      </c>
      <c r="E888" s="1">
        <v>887</v>
      </c>
      <c r="F888" s="1">
        <v>5</v>
      </c>
      <c r="G888" s="1" t="s">
        <v>11432</v>
      </c>
      <c r="H888" s="1" t="s">
        <v>11444</v>
      </c>
      <c r="I888" s="1">
        <v>4</v>
      </c>
      <c r="L888" s="1">
        <v>3</v>
      </c>
      <c r="M888" s="1" t="s">
        <v>257</v>
      </c>
      <c r="N888" s="1" t="s">
        <v>12938</v>
      </c>
      <c r="S888" s="1" t="s">
        <v>72</v>
      </c>
      <c r="T888" s="1" t="s">
        <v>6595</v>
      </c>
      <c r="U888" s="1" t="s">
        <v>848</v>
      </c>
      <c r="V888" s="1" t="s">
        <v>6850</v>
      </c>
      <c r="Y888" s="1" t="s">
        <v>2208</v>
      </c>
      <c r="Z888" s="1" t="s">
        <v>8198</v>
      </c>
      <c r="AC888" s="1">
        <v>27</v>
      </c>
      <c r="AD888" s="1" t="s">
        <v>379</v>
      </c>
      <c r="AE888" s="1" t="s">
        <v>8768</v>
      </c>
    </row>
    <row r="889" spans="1:72" ht="13.5" customHeight="1">
      <c r="A889" s="2" t="str">
        <f t="shared" si="25"/>
        <v>1687_각북면_340</v>
      </c>
      <c r="B889" s="1">
        <v>1687</v>
      </c>
      <c r="C889" s="1" t="s">
        <v>11423</v>
      </c>
      <c r="D889" s="1" t="s">
        <v>11426</v>
      </c>
      <c r="E889" s="1">
        <v>888</v>
      </c>
      <c r="F889" s="1">
        <v>5</v>
      </c>
      <c r="G889" s="1" t="s">
        <v>11432</v>
      </c>
      <c r="H889" s="1" t="s">
        <v>11444</v>
      </c>
      <c r="I889" s="1">
        <v>4</v>
      </c>
      <c r="L889" s="1">
        <v>3</v>
      </c>
      <c r="M889" s="1" t="s">
        <v>257</v>
      </c>
      <c r="N889" s="1" t="s">
        <v>12938</v>
      </c>
      <c r="S889" s="1" t="s">
        <v>329</v>
      </c>
      <c r="T889" s="1" t="s">
        <v>6594</v>
      </c>
      <c r="U889" s="1" t="s">
        <v>50</v>
      </c>
      <c r="V889" s="1" t="s">
        <v>11472</v>
      </c>
      <c r="W889" s="1" t="s">
        <v>1087</v>
      </c>
      <c r="X889" s="1" t="s">
        <v>6974</v>
      </c>
      <c r="Y889" s="1" t="s">
        <v>140</v>
      </c>
      <c r="Z889" s="1" t="s">
        <v>7100</v>
      </c>
      <c r="AC889" s="1">
        <v>28</v>
      </c>
      <c r="AD889" s="1" t="s">
        <v>703</v>
      </c>
      <c r="AE889" s="1" t="s">
        <v>8759</v>
      </c>
      <c r="AJ889" s="1" t="s">
        <v>17</v>
      </c>
      <c r="AK889" s="1" t="s">
        <v>8918</v>
      </c>
      <c r="AL889" s="1" t="s">
        <v>244</v>
      </c>
      <c r="AM889" s="1" t="s">
        <v>8945</v>
      </c>
    </row>
    <row r="890" spans="1:72" ht="13.5" customHeight="1">
      <c r="A890" s="2" t="str">
        <f t="shared" si="25"/>
        <v>1687_각북면_340</v>
      </c>
      <c r="B890" s="1">
        <v>1687</v>
      </c>
      <c r="C890" s="1" t="s">
        <v>11423</v>
      </c>
      <c r="D890" s="1" t="s">
        <v>11426</v>
      </c>
      <c r="E890" s="1">
        <v>889</v>
      </c>
      <c r="F890" s="1">
        <v>5</v>
      </c>
      <c r="G890" s="1" t="s">
        <v>11432</v>
      </c>
      <c r="H890" s="1" t="s">
        <v>11444</v>
      </c>
      <c r="I890" s="1">
        <v>4</v>
      </c>
      <c r="L890" s="1">
        <v>3</v>
      </c>
      <c r="M890" s="1" t="s">
        <v>257</v>
      </c>
      <c r="N890" s="1" t="s">
        <v>12938</v>
      </c>
      <c r="S890" s="1" t="s">
        <v>63</v>
      </c>
      <c r="T890" s="1" t="s">
        <v>6596</v>
      </c>
      <c r="Y890" s="1" t="s">
        <v>2209</v>
      </c>
      <c r="Z890" s="1" t="s">
        <v>8091</v>
      </c>
      <c r="AC890" s="1">
        <v>13</v>
      </c>
      <c r="AD890" s="1" t="s">
        <v>149</v>
      </c>
      <c r="AE890" s="1" t="s">
        <v>8757</v>
      </c>
    </row>
    <row r="891" spans="1:72" ht="13.5" customHeight="1">
      <c r="A891" s="2" t="str">
        <f t="shared" si="25"/>
        <v>1687_각북면_340</v>
      </c>
      <c r="B891" s="1">
        <v>1687</v>
      </c>
      <c r="C891" s="1" t="s">
        <v>11423</v>
      </c>
      <c r="D891" s="1" t="s">
        <v>11426</v>
      </c>
      <c r="E891" s="1">
        <v>890</v>
      </c>
      <c r="F891" s="1">
        <v>5</v>
      </c>
      <c r="G891" s="1" t="s">
        <v>11432</v>
      </c>
      <c r="H891" s="1" t="s">
        <v>11444</v>
      </c>
      <c r="I891" s="1">
        <v>4</v>
      </c>
      <c r="L891" s="1">
        <v>4</v>
      </c>
      <c r="M891" s="1" t="s">
        <v>12939</v>
      </c>
      <c r="N891" s="1" t="s">
        <v>12940</v>
      </c>
      <c r="Q891" s="1" t="s">
        <v>11605</v>
      </c>
      <c r="R891" s="1" t="s">
        <v>11606</v>
      </c>
      <c r="T891" s="1" t="s">
        <v>11527</v>
      </c>
      <c r="U891" s="1" t="s">
        <v>50</v>
      </c>
      <c r="V891" s="1" t="s">
        <v>11472</v>
      </c>
      <c r="W891" s="1" t="s">
        <v>38</v>
      </c>
      <c r="X891" s="1" t="s">
        <v>11733</v>
      </c>
      <c r="Y891" s="1" t="s">
        <v>1383</v>
      </c>
      <c r="Z891" s="1" t="s">
        <v>7150</v>
      </c>
      <c r="AC891" s="1">
        <v>34</v>
      </c>
      <c r="AD891" s="1" t="s">
        <v>207</v>
      </c>
      <c r="AE891" s="1" t="s">
        <v>8762</v>
      </c>
      <c r="AJ891" s="1" t="s">
        <v>17</v>
      </c>
      <c r="AK891" s="1" t="s">
        <v>8918</v>
      </c>
      <c r="AL891" s="1" t="s">
        <v>227</v>
      </c>
      <c r="AM891" s="1" t="s">
        <v>8859</v>
      </c>
      <c r="AT891" s="1" t="s">
        <v>44</v>
      </c>
      <c r="AU891" s="1" t="s">
        <v>6728</v>
      </c>
      <c r="AV891" s="1" t="s">
        <v>2210</v>
      </c>
      <c r="AW891" s="1" t="s">
        <v>8425</v>
      </c>
      <c r="BG891" s="1" t="s">
        <v>121</v>
      </c>
      <c r="BH891" s="1" t="s">
        <v>6667</v>
      </c>
      <c r="BI891" s="1" t="s">
        <v>2211</v>
      </c>
      <c r="BJ891" s="1" t="s">
        <v>8533</v>
      </c>
      <c r="BK891" s="1" t="s">
        <v>121</v>
      </c>
      <c r="BL891" s="1" t="s">
        <v>6667</v>
      </c>
      <c r="BM891" s="1" t="s">
        <v>2212</v>
      </c>
      <c r="BN891" s="1" t="s">
        <v>12355</v>
      </c>
      <c r="BO891" s="1" t="s">
        <v>44</v>
      </c>
      <c r="BP891" s="1" t="s">
        <v>6728</v>
      </c>
      <c r="BQ891" s="1" t="s">
        <v>2213</v>
      </c>
      <c r="BR891" s="1" t="s">
        <v>12402</v>
      </c>
      <c r="BS891" s="1" t="s">
        <v>41</v>
      </c>
      <c r="BT891" s="1" t="s">
        <v>11911</v>
      </c>
    </row>
    <row r="892" spans="1:72" ht="13.5" customHeight="1">
      <c r="A892" s="2" t="str">
        <f t="shared" si="25"/>
        <v>1687_각북면_340</v>
      </c>
      <c r="B892" s="1">
        <v>1687</v>
      </c>
      <c r="C892" s="1" t="s">
        <v>11423</v>
      </c>
      <c r="D892" s="1" t="s">
        <v>11426</v>
      </c>
      <c r="E892" s="1">
        <v>891</v>
      </c>
      <c r="F892" s="1">
        <v>5</v>
      </c>
      <c r="G892" s="1" t="s">
        <v>11432</v>
      </c>
      <c r="H892" s="1" t="s">
        <v>11444</v>
      </c>
      <c r="I892" s="1">
        <v>4</v>
      </c>
      <c r="L892" s="1">
        <v>4</v>
      </c>
      <c r="M892" s="1" t="s">
        <v>12939</v>
      </c>
      <c r="N892" s="1" t="s">
        <v>12940</v>
      </c>
      <c r="S892" s="1" t="s">
        <v>134</v>
      </c>
      <c r="T892" s="1" t="s">
        <v>6598</v>
      </c>
      <c r="Y892" s="1" t="s">
        <v>745</v>
      </c>
      <c r="Z892" s="1" t="s">
        <v>7327</v>
      </c>
      <c r="AC892" s="1">
        <v>18</v>
      </c>
      <c r="AD892" s="1" t="s">
        <v>302</v>
      </c>
      <c r="AE892" s="1" t="s">
        <v>8785</v>
      </c>
    </row>
    <row r="893" spans="1:72" ht="13.5" customHeight="1">
      <c r="A893" s="2" t="str">
        <f t="shared" si="25"/>
        <v>1687_각북면_340</v>
      </c>
      <c r="B893" s="1">
        <v>1687</v>
      </c>
      <c r="C893" s="1" t="s">
        <v>11423</v>
      </c>
      <c r="D893" s="1" t="s">
        <v>11426</v>
      </c>
      <c r="E893" s="1">
        <v>892</v>
      </c>
      <c r="F893" s="1">
        <v>5</v>
      </c>
      <c r="G893" s="1" t="s">
        <v>11432</v>
      </c>
      <c r="H893" s="1" t="s">
        <v>11444</v>
      </c>
      <c r="I893" s="1">
        <v>4</v>
      </c>
      <c r="L893" s="1">
        <v>4</v>
      </c>
      <c r="M893" s="1" t="s">
        <v>12939</v>
      </c>
      <c r="N893" s="1" t="s">
        <v>12940</v>
      </c>
      <c r="S893" s="1" t="s">
        <v>2059</v>
      </c>
      <c r="T893" s="1" t="s">
        <v>6606</v>
      </c>
      <c r="U893" s="1" t="s">
        <v>2214</v>
      </c>
      <c r="V893" s="1" t="s">
        <v>6897</v>
      </c>
      <c r="W893" s="1" t="s">
        <v>167</v>
      </c>
      <c r="X893" s="1" t="s">
        <v>8644</v>
      </c>
      <c r="Y893" s="1" t="s">
        <v>2215</v>
      </c>
      <c r="Z893" s="1" t="s">
        <v>8442</v>
      </c>
      <c r="AC893" s="1">
        <v>28</v>
      </c>
      <c r="AD893" s="1" t="s">
        <v>703</v>
      </c>
      <c r="AE893" s="1" t="s">
        <v>8759</v>
      </c>
      <c r="AF893" s="1" t="s">
        <v>156</v>
      </c>
      <c r="AG893" s="1" t="s">
        <v>8798</v>
      </c>
      <c r="AJ893" s="1" t="s">
        <v>17</v>
      </c>
      <c r="AK893" s="1" t="s">
        <v>8918</v>
      </c>
      <c r="AL893" s="1" t="s">
        <v>159</v>
      </c>
      <c r="AM893" s="1" t="s">
        <v>8879</v>
      </c>
    </row>
    <row r="894" spans="1:72" ht="13.5" customHeight="1">
      <c r="A894" s="2" t="str">
        <f t="shared" si="25"/>
        <v>1687_각북면_340</v>
      </c>
      <c r="B894" s="1">
        <v>1687</v>
      </c>
      <c r="C894" s="1" t="s">
        <v>11423</v>
      </c>
      <c r="D894" s="1" t="s">
        <v>11426</v>
      </c>
      <c r="E894" s="1">
        <v>893</v>
      </c>
      <c r="F894" s="1">
        <v>5</v>
      </c>
      <c r="G894" s="1" t="s">
        <v>11432</v>
      </c>
      <c r="H894" s="1" t="s">
        <v>11444</v>
      </c>
      <c r="I894" s="1">
        <v>4</v>
      </c>
      <c r="L894" s="1">
        <v>5</v>
      </c>
      <c r="M894" s="1" t="s">
        <v>1274</v>
      </c>
      <c r="N894" s="1" t="s">
        <v>7770</v>
      </c>
      <c r="T894" s="1" t="s">
        <v>11527</v>
      </c>
      <c r="U894" s="1" t="s">
        <v>121</v>
      </c>
      <c r="V894" s="1" t="s">
        <v>6667</v>
      </c>
      <c r="Y894" s="1" t="s">
        <v>1274</v>
      </c>
      <c r="Z894" s="1" t="s">
        <v>7770</v>
      </c>
      <c r="AC894" s="1">
        <v>72</v>
      </c>
      <c r="AD894" s="1" t="s">
        <v>135</v>
      </c>
      <c r="AE894" s="1" t="s">
        <v>8742</v>
      </c>
      <c r="AJ894" s="1" t="s">
        <v>17</v>
      </c>
      <c r="AK894" s="1" t="s">
        <v>8918</v>
      </c>
      <c r="AL894" s="1" t="s">
        <v>41</v>
      </c>
      <c r="AM894" s="1" t="s">
        <v>11911</v>
      </c>
      <c r="AN894" s="1" t="s">
        <v>118</v>
      </c>
      <c r="AO894" s="1" t="s">
        <v>8999</v>
      </c>
      <c r="AP894" s="1" t="s">
        <v>119</v>
      </c>
      <c r="AQ894" s="1" t="s">
        <v>6694</v>
      </c>
      <c r="AR894" s="1" t="s">
        <v>2216</v>
      </c>
      <c r="AS894" s="1" t="s">
        <v>12066</v>
      </c>
      <c r="AT894" s="1" t="s">
        <v>186</v>
      </c>
      <c r="AU894" s="1" t="s">
        <v>12111</v>
      </c>
      <c r="AV894" s="1" t="s">
        <v>929</v>
      </c>
      <c r="AW894" s="1" t="s">
        <v>9694</v>
      </c>
      <c r="BB894" s="1" t="s">
        <v>171</v>
      </c>
      <c r="BC894" s="1" t="s">
        <v>6676</v>
      </c>
      <c r="BD894" s="1" t="s">
        <v>1846</v>
      </c>
      <c r="BE894" s="1" t="s">
        <v>8078</v>
      </c>
      <c r="BG894" s="1" t="s">
        <v>121</v>
      </c>
      <c r="BH894" s="1" t="s">
        <v>6667</v>
      </c>
      <c r="BI894" s="1" t="s">
        <v>565</v>
      </c>
      <c r="BJ894" s="1" t="s">
        <v>7043</v>
      </c>
      <c r="BK894" s="1" t="s">
        <v>121</v>
      </c>
      <c r="BL894" s="1" t="s">
        <v>6667</v>
      </c>
      <c r="BM894" s="1" t="s">
        <v>1265</v>
      </c>
      <c r="BN894" s="1" t="s">
        <v>10208</v>
      </c>
      <c r="BO894" s="1" t="s">
        <v>121</v>
      </c>
      <c r="BP894" s="1" t="s">
        <v>6667</v>
      </c>
      <c r="BQ894" s="1" t="s">
        <v>362</v>
      </c>
      <c r="BR894" s="1" t="s">
        <v>7144</v>
      </c>
      <c r="BS894" s="1" t="s">
        <v>227</v>
      </c>
      <c r="BT894" s="1" t="s">
        <v>8859</v>
      </c>
    </row>
    <row r="895" spans="1:72" ht="13.5" customHeight="1">
      <c r="A895" s="2" t="str">
        <f t="shared" si="25"/>
        <v>1687_각북면_340</v>
      </c>
      <c r="B895" s="1">
        <v>1687</v>
      </c>
      <c r="C895" s="1" t="s">
        <v>11423</v>
      </c>
      <c r="D895" s="1" t="s">
        <v>11426</v>
      </c>
      <c r="E895" s="1">
        <v>894</v>
      </c>
      <c r="F895" s="1">
        <v>5</v>
      </c>
      <c r="G895" s="1" t="s">
        <v>11432</v>
      </c>
      <c r="H895" s="1" t="s">
        <v>11444</v>
      </c>
      <c r="I895" s="1">
        <v>4</v>
      </c>
      <c r="L895" s="1">
        <v>5</v>
      </c>
      <c r="M895" s="1" t="s">
        <v>1274</v>
      </c>
      <c r="N895" s="1" t="s">
        <v>7770</v>
      </c>
      <c r="S895" s="1" t="s">
        <v>236</v>
      </c>
      <c r="T895" s="1" t="s">
        <v>6602</v>
      </c>
      <c r="U895" s="1" t="s">
        <v>115</v>
      </c>
      <c r="V895" s="1" t="s">
        <v>6665</v>
      </c>
      <c r="Y895" s="1" t="s">
        <v>490</v>
      </c>
      <c r="Z895" s="1" t="s">
        <v>7056</v>
      </c>
      <c r="AC895" s="1">
        <v>49</v>
      </c>
      <c r="AD895" s="1" t="s">
        <v>372</v>
      </c>
      <c r="AE895" s="1" t="s">
        <v>8788</v>
      </c>
      <c r="AJ895" s="1" t="s">
        <v>17</v>
      </c>
      <c r="AK895" s="1" t="s">
        <v>8918</v>
      </c>
      <c r="AL895" s="1" t="s">
        <v>158</v>
      </c>
      <c r="AM895" s="1" t="s">
        <v>8931</v>
      </c>
      <c r="AN895" s="1" t="s">
        <v>1233</v>
      </c>
      <c r="AO895" s="1" t="s">
        <v>8935</v>
      </c>
      <c r="AP895" s="1" t="s">
        <v>44</v>
      </c>
      <c r="AQ895" s="1" t="s">
        <v>6728</v>
      </c>
      <c r="AR895" s="1" t="s">
        <v>2217</v>
      </c>
      <c r="AS895" s="1" t="s">
        <v>9187</v>
      </c>
      <c r="AT895" s="1" t="s">
        <v>121</v>
      </c>
      <c r="AU895" s="1" t="s">
        <v>6667</v>
      </c>
      <c r="AV895" s="1" t="s">
        <v>2218</v>
      </c>
      <c r="AW895" s="1" t="s">
        <v>7978</v>
      </c>
      <c r="BB895" s="1" t="s">
        <v>171</v>
      </c>
      <c r="BC895" s="1" t="s">
        <v>6676</v>
      </c>
      <c r="BD895" s="1" t="s">
        <v>173</v>
      </c>
      <c r="BE895" s="1" t="s">
        <v>8250</v>
      </c>
      <c r="BG895" s="1" t="s">
        <v>121</v>
      </c>
      <c r="BH895" s="1" t="s">
        <v>6667</v>
      </c>
      <c r="BI895" s="1" t="s">
        <v>1328</v>
      </c>
      <c r="BJ895" s="1" t="s">
        <v>7272</v>
      </c>
      <c r="BK895" s="1" t="s">
        <v>121</v>
      </c>
      <c r="BL895" s="1" t="s">
        <v>6667</v>
      </c>
      <c r="BM895" s="1" t="s">
        <v>232</v>
      </c>
      <c r="BN895" s="1" t="s">
        <v>7400</v>
      </c>
      <c r="BO895" s="1" t="s">
        <v>121</v>
      </c>
      <c r="BP895" s="1" t="s">
        <v>6667</v>
      </c>
      <c r="BQ895" s="1" t="s">
        <v>1529</v>
      </c>
      <c r="BR895" s="1" t="s">
        <v>9300</v>
      </c>
      <c r="BS895" s="1" t="s">
        <v>59</v>
      </c>
      <c r="BT895" s="1" t="s">
        <v>8921</v>
      </c>
    </row>
    <row r="896" spans="1:72" ht="13.5" customHeight="1">
      <c r="A896" s="2" t="str">
        <f t="shared" si="25"/>
        <v>1687_각북면_340</v>
      </c>
      <c r="B896" s="1">
        <v>1687</v>
      </c>
      <c r="C896" s="1" t="s">
        <v>11423</v>
      </c>
      <c r="D896" s="1" t="s">
        <v>11426</v>
      </c>
      <c r="E896" s="1">
        <v>895</v>
      </c>
      <c r="F896" s="1">
        <v>5</v>
      </c>
      <c r="G896" s="1" t="s">
        <v>11432</v>
      </c>
      <c r="H896" s="1" t="s">
        <v>11444</v>
      </c>
      <c r="I896" s="1">
        <v>4</v>
      </c>
      <c r="L896" s="1">
        <v>5</v>
      </c>
      <c r="M896" s="1" t="s">
        <v>1274</v>
      </c>
      <c r="N896" s="1" t="s">
        <v>7770</v>
      </c>
      <c r="S896" s="1" t="s">
        <v>134</v>
      </c>
      <c r="T896" s="1" t="s">
        <v>6598</v>
      </c>
      <c r="Y896" s="1" t="s">
        <v>2219</v>
      </c>
      <c r="Z896" s="1" t="s">
        <v>7480</v>
      </c>
      <c r="AC896" s="1">
        <v>12</v>
      </c>
      <c r="AD896" s="1" t="s">
        <v>135</v>
      </c>
      <c r="AE896" s="1" t="s">
        <v>8742</v>
      </c>
    </row>
    <row r="897" spans="1:73" ht="13.5" customHeight="1">
      <c r="A897" s="2" t="str">
        <f t="shared" si="25"/>
        <v>1687_각북면_340</v>
      </c>
      <c r="B897" s="1">
        <v>1687</v>
      </c>
      <c r="C897" s="1" t="s">
        <v>11423</v>
      </c>
      <c r="D897" s="1" t="s">
        <v>11426</v>
      </c>
      <c r="E897" s="1">
        <v>896</v>
      </c>
      <c r="F897" s="1">
        <v>5</v>
      </c>
      <c r="G897" s="1" t="s">
        <v>11432</v>
      </c>
      <c r="H897" s="1" t="s">
        <v>11444</v>
      </c>
      <c r="I897" s="1">
        <v>4</v>
      </c>
      <c r="L897" s="1">
        <v>5</v>
      </c>
      <c r="M897" s="1" t="s">
        <v>1274</v>
      </c>
      <c r="N897" s="1" t="s">
        <v>7770</v>
      </c>
      <c r="S897" s="1" t="s">
        <v>72</v>
      </c>
      <c r="T897" s="1" t="s">
        <v>6595</v>
      </c>
      <c r="Y897" s="1" t="s">
        <v>496</v>
      </c>
      <c r="Z897" s="1" t="s">
        <v>7088</v>
      </c>
      <c r="AC897" s="1">
        <v>5</v>
      </c>
      <c r="AD897" s="1" t="s">
        <v>76</v>
      </c>
      <c r="AE897" s="1" t="s">
        <v>8744</v>
      </c>
    </row>
    <row r="898" spans="1:73" ht="13.5" customHeight="1">
      <c r="A898" s="2" t="str">
        <f t="shared" si="25"/>
        <v>1687_각북면_340</v>
      </c>
      <c r="B898" s="1">
        <v>1687</v>
      </c>
      <c r="C898" s="1" t="s">
        <v>11423</v>
      </c>
      <c r="D898" s="1" t="s">
        <v>11426</v>
      </c>
      <c r="E898" s="1">
        <v>897</v>
      </c>
      <c r="F898" s="1">
        <v>5</v>
      </c>
      <c r="G898" s="1" t="s">
        <v>11432</v>
      </c>
      <c r="H898" s="1" t="s">
        <v>11444</v>
      </c>
      <c r="I898" s="1">
        <v>4</v>
      </c>
      <c r="L898" s="1">
        <v>5</v>
      </c>
      <c r="M898" s="1" t="s">
        <v>1274</v>
      </c>
      <c r="N898" s="1" t="s">
        <v>7770</v>
      </c>
      <c r="S898" s="1" t="s">
        <v>63</v>
      </c>
      <c r="T898" s="1" t="s">
        <v>6596</v>
      </c>
      <c r="Y898" s="1" t="s">
        <v>2220</v>
      </c>
      <c r="Z898" s="1" t="s">
        <v>7415</v>
      </c>
      <c r="AC898" s="1">
        <v>3</v>
      </c>
      <c r="AD898" s="1" t="s">
        <v>138</v>
      </c>
      <c r="AE898" s="1" t="s">
        <v>8754</v>
      </c>
      <c r="AF898" s="1" t="s">
        <v>156</v>
      </c>
      <c r="AG898" s="1" t="s">
        <v>8798</v>
      </c>
    </row>
    <row r="899" spans="1:73" ht="13.5" customHeight="1">
      <c r="A899" s="2" t="str">
        <f t="shared" si="25"/>
        <v>1687_각북면_340</v>
      </c>
      <c r="B899" s="1">
        <v>1687</v>
      </c>
      <c r="C899" s="1" t="s">
        <v>11423</v>
      </c>
      <c r="D899" s="1" t="s">
        <v>11426</v>
      </c>
      <c r="E899" s="1">
        <v>898</v>
      </c>
      <c r="F899" s="1">
        <v>5</v>
      </c>
      <c r="G899" s="1" t="s">
        <v>11432</v>
      </c>
      <c r="H899" s="1" t="s">
        <v>11444</v>
      </c>
      <c r="I899" s="1">
        <v>5</v>
      </c>
      <c r="J899" s="1" t="s">
        <v>2221</v>
      </c>
      <c r="K899" s="1" t="s">
        <v>6555</v>
      </c>
      <c r="L899" s="1">
        <v>1</v>
      </c>
      <c r="M899" s="1" t="s">
        <v>2222</v>
      </c>
      <c r="N899" s="1" t="s">
        <v>7939</v>
      </c>
      <c r="T899" s="1" t="s">
        <v>11527</v>
      </c>
      <c r="U899" s="1" t="s">
        <v>591</v>
      </c>
      <c r="V899" s="1" t="s">
        <v>6858</v>
      </c>
      <c r="Y899" s="1" t="s">
        <v>2222</v>
      </c>
      <c r="Z899" s="1" t="s">
        <v>7939</v>
      </c>
      <c r="AC899" s="1">
        <v>33</v>
      </c>
      <c r="AD899" s="1" t="s">
        <v>353</v>
      </c>
      <c r="AE899" s="1" t="s">
        <v>8775</v>
      </c>
      <c r="AJ899" s="1" t="s">
        <v>17</v>
      </c>
      <c r="AK899" s="1" t="s">
        <v>8918</v>
      </c>
      <c r="AL899" s="1" t="s">
        <v>227</v>
      </c>
      <c r="AM899" s="1" t="s">
        <v>8859</v>
      </c>
      <c r="AN899" s="1" t="s">
        <v>492</v>
      </c>
      <c r="AO899" s="1" t="s">
        <v>6594</v>
      </c>
      <c r="AP899" s="1" t="s">
        <v>889</v>
      </c>
      <c r="AQ899" s="1" t="s">
        <v>9035</v>
      </c>
      <c r="AR899" s="1" t="s">
        <v>2171</v>
      </c>
      <c r="AS899" s="1" t="s">
        <v>9186</v>
      </c>
      <c r="AT899" s="1" t="s">
        <v>44</v>
      </c>
      <c r="AU899" s="1" t="s">
        <v>6728</v>
      </c>
      <c r="AV899" s="1" t="s">
        <v>2223</v>
      </c>
      <c r="AW899" s="1" t="s">
        <v>12191</v>
      </c>
      <c r="BG899" s="1" t="s">
        <v>82</v>
      </c>
      <c r="BH899" s="1" t="s">
        <v>9231</v>
      </c>
      <c r="BI899" s="1" t="s">
        <v>232</v>
      </c>
      <c r="BJ899" s="1" t="s">
        <v>12296</v>
      </c>
      <c r="BK899" s="1" t="s">
        <v>82</v>
      </c>
      <c r="BL899" s="1" t="s">
        <v>9231</v>
      </c>
      <c r="BM899" s="1" t="s">
        <v>288</v>
      </c>
      <c r="BN899" s="1" t="s">
        <v>8716</v>
      </c>
      <c r="BQ899" s="1" t="s">
        <v>164</v>
      </c>
      <c r="BR899" s="1" t="s">
        <v>10510</v>
      </c>
    </row>
    <row r="900" spans="1:73" ht="13.5" customHeight="1">
      <c r="A900" s="2" t="str">
        <f t="shared" si="25"/>
        <v>1687_각북면_340</v>
      </c>
      <c r="B900" s="1">
        <v>1687</v>
      </c>
      <c r="C900" s="1" t="s">
        <v>11423</v>
      </c>
      <c r="D900" s="1" t="s">
        <v>11426</v>
      </c>
      <c r="E900" s="1">
        <v>899</v>
      </c>
      <c r="F900" s="1">
        <v>5</v>
      </c>
      <c r="G900" s="1" t="s">
        <v>11432</v>
      </c>
      <c r="H900" s="1" t="s">
        <v>11444</v>
      </c>
      <c r="I900" s="1">
        <v>5</v>
      </c>
      <c r="L900" s="1">
        <v>1</v>
      </c>
      <c r="M900" s="1" t="s">
        <v>2222</v>
      </c>
      <c r="N900" s="1" t="s">
        <v>7939</v>
      </c>
      <c r="S900" s="1" t="s">
        <v>49</v>
      </c>
      <c r="T900" s="1" t="s">
        <v>4842</v>
      </c>
      <c r="U900" s="1" t="s">
        <v>115</v>
      </c>
      <c r="V900" s="1" t="s">
        <v>6665</v>
      </c>
      <c r="Y900" s="1" t="s">
        <v>2224</v>
      </c>
      <c r="Z900" s="1" t="s">
        <v>8441</v>
      </c>
      <c r="AC900" s="1">
        <v>32</v>
      </c>
      <c r="AD900" s="1" t="s">
        <v>660</v>
      </c>
      <c r="AE900" s="1" t="s">
        <v>8752</v>
      </c>
      <c r="AJ900" s="1" t="s">
        <v>17</v>
      </c>
      <c r="AK900" s="1" t="s">
        <v>8918</v>
      </c>
      <c r="AL900" s="1" t="s">
        <v>41</v>
      </c>
      <c r="AM900" s="1" t="s">
        <v>11911</v>
      </c>
      <c r="AN900" s="1" t="s">
        <v>118</v>
      </c>
      <c r="AO900" s="1" t="s">
        <v>8999</v>
      </c>
      <c r="AP900" s="1" t="s">
        <v>119</v>
      </c>
      <c r="AQ900" s="1" t="s">
        <v>6694</v>
      </c>
      <c r="AR900" s="1" t="s">
        <v>2065</v>
      </c>
      <c r="AS900" s="1" t="s">
        <v>12092</v>
      </c>
      <c r="AT900" s="1" t="s">
        <v>44</v>
      </c>
      <c r="AU900" s="1" t="s">
        <v>6728</v>
      </c>
      <c r="AV900" s="1" t="s">
        <v>2225</v>
      </c>
      <c r="AW900" s="1" t="s">
        <v>12133</v>
      </c>
      <c r="BB900" s="1" t="s">
        <v>171</v>
      </c>
      <c r="BC900" s="1" t="s">
        <v>6676</v>
      </c>
      <c r="BD900" s="1" t="s">
        <v>2067</v>
      </c>
      <c r="BE900" s="1" t="s">
        <v>9952</v>
      </c>
      <c r="BG900" s="1" t="s">
        <v>44</v>
      </c>
      <c r="BH900" s="1" t="s">
        <v>6728</v>
      </c>
      <c r="BI900" s="1" t="s">
        <v>2226</v>
      </c>
      <c r="BJ900" s="1" t="s">
        <v>8134</v>
      </c>
      <c r="BK900" s="1" t="s">
        <v>44</v>
      </c>
      <c r="BL900" s="1" t="s">
        <v>6728</v>
      </c>
      <c r="BM900" s="1" t="s">
        <v>2069</v>
      </c>
      <c r="BN900" s="1" t="s">
        <v>10691</v>
      </c>
      <c r="BO900" s="1" t="s">
        <v>2070</v>
      </c>
      <c r="BP900" s="1" t="s">
        <v>9232</v>
      </c>
      <c r="BQ900" s="1" t="s">
        <v>2071</v>
      </c>
      <c r="BR900" s="1" t="s">
        <v>12662</v>
      </c>
      <c r="BS900" s="1" t="s">
        <v>158</v>
      </c>
      <c r="BT900" s="1" t="s">
        <v>8931</v>
      </c>
      <c r="BU900" s="1" t="s">
        <v>2227</v>
      </c>
    </row>
    <row r="901" spans="1:73" ht="13.5" customHeight="1">
      <c r="A901" s="2" t="str">
        <f t="shared" si="25"/>
        <v>1687_각북면_340</v>
      </c>
      <c r="B901" s="1">
        <v>1687</v>
      </c>
      <c r="C901" s="1" t="s">
        <v>11423</v>
      </c>
      <c r="D901" s="1" t="s">
        <v>11426</v>
      </c>
      <c r="E901" s="1">
        <v>900</v>
      </c>
      <c r="F901" s="1">
        <v>5</v>
      </c>
      <c r="G901" s="1" t="s">
        <v>11432</v>
      </c>
      <c r="H901" s="1" t="s">
        <v>11444</v>
      </c>
      <c r="I901" s="1">
        <v>5</v>
      </c>
      <c r="L901" s="1">
        <v>1</v>
      </c>
      <c r="M901" s="1" t="s">
        <v>2222</v>
      </c>
      <c r="N901" s="1" t="s">
        <v>7939</v>
      </c>
      <c r="S901" s="1" t="s">
        <v>200</v>
      </c>
      <c r="T901" s="1" t="s">
        <v>11584</v>
      </c>
      <c r="U901" s="1" t="s">
        <v>201</v>
      </c>
      <c r="V901" s="1" t="s">
        <v>11464</v>
      </c>
      <c r="W901" s="1" t="s">
        <v>167</v>
      </c>
      <c r="X901" s="1" t="s">
        <v>8644</v>
      </c>
      <c r="Y901" s="1" t="s">
        <v>231</v>
      </c>
      <c r="Z901" s="1" t="s">
        <v>8440</v>
      </c>
      <c r="AC901" s="1">
        <v>81</v>
      </c>
      <c r="AD901" s="1" t="s">
        <v>264</v>
      </c>
      <c r="AE901" s="1" t="s">
        <v>8750</v>
      </c>
    </row>
    <row r="902" spans="1:73" ht="13.5" customHeight="1">
      <c r="A902" s="2" t="str">
        <f t="shared" si="25"/>
        <v>1687_각북면_340</v>
      </c>
      <c r="B902" s="1">
        <v>1687</v>
      </c>
      <c r="C902" s="1" t="s">
        <v>11423</v>
      </c>
      <c r="D902" s="1" t="s">
        <v>11426</v>
      </c>
      <c r="E902" s="1">
        <v>901</v>
      </c>
      <c r="F902" s="1">
        <v>5</v>
      </c>
      <c r="G902" s="1" t="s">
        <v>11432</v>
      </c>
      <c r="H902" s="1" t="s">
        <v>11444</v>
      </c>
      <c r="I902" s="1">
        <v>5</v>
      </c>
      <c r="L902" s="1">
        <v>1</v>
      </c>
      <c r="M902" s="1" t="s">
        <v>2222</v>
      </c>
      <c r="N902" s="1" t="s">
        <v>7939</v>
      </c>
      <c r="S902" s="1" t="s">
        <v>63</v>
      </c>
      <c r="T902" s="1" t="s">
        <v>6596</v>
      </c>
      <c r="Y902" s="1" t="s">
        <v>2228</v>
      </c>
      <c r="Z902" s="1" t="s">
        <v>8439</v>
      </c>
      <c r="AC902" s="1">
        <v>6</v>
      </c>
      <c r="AD902" s="1" t="s">
        <v>217</v>
      </c>
      <c r="AE902" s="1" t="s">
        <v>8765</v>
      </c>
    </row>
    <row r="903" spans="1:73" ht="13.5" customHeight="1">
      <c r="A903" s="2" t="str">
        <f t="shared" si="25"/>
        <v>1687_각북면_340</v>
      </c>
      <c r="B903" s="1">
        <v>1687</v>
      </c>
      <c r="C903" s="1" t="s">
        <v>11423</v>
      </c>
      <c r="D903" s="1" t="s">
        <v>11426</v>
      </c>
      <c r="E903" s="1">
        <v>902</v>
      </c>
      <c r="F903" s="1">
        <v>5</v>
      </c>
      <c r="G903" s="1" t="s">
        <v>11432</v>
      </c>
      <c r="H903" s="1" t="s">
        <v>11444</v>
      </c>
      <c r="I903" s="1">
        <v>5</v>
      </c>
      <c r="L903" s="1">
        <v>2</v>
      </c>
      <c r="M903" s="1" t="s">
        <v>12941</v>
      </c>
      <c r="N903" s="1" t="s">
        <v>12942</v>
      </c>
      <c r="T903" s="1" t="s">
        <v>11527</v>
      </c>
      <c r="U903" s="1" t="s">
        <v>848</v>
      </c>
      <c r="V903" s="1" t="s">
        <v>6850</v>
      </c>
      <c r="W903" s="1" t="s">
        <v>38</v>
      </c>
      <c r="X903" s="1" t="s">
        <v>11733</v>
      </c>
      <c r="Y903" s="1" t="s">
        <v>2229</v>
      </c>
      <c r="Z903" s="1" t="s">
        <v>8438</v>
      </c>
      <c r="AC903" s="1">
        <v>58</v>
      </c>
      <c r="AD903" s="1" t="s">
        <v>440</v>
      </c>
      <c r="AE903" s="1" t="s">
        <v>8791</v>
      </c>
      <c r="AJ903" s="1" t="s">
        <v>17</v>
      </c>
      <c r="AK903" s="1" t="s">
        <v>8918</v>
      </c>
      <c r="AL903" s="1" t="s">
        <v>59</v>
      </c>
      <c r="AM903" s="1" t="s">
        <v>8921</v>
      </c>
      <c r="AT903" s="1" t="s">
        <v>44</v>
      </c>
      <c r="AU903" s="1" t="s">
        <v>6728</v>
      </c>
      <c r="AV903" s="1" t="s">
        <v>2230</v>
      </c>
      <c r="AW903" s="1" t="s">
        <v>8110</v>
      </c>
      <c r="BG903" s="1" t="s">
        <v>44</v>
      </c>
      <c r="BH903" s="1" t="s">
        <v>6728</v>
      </c>
      <c r="BI903" s="1" t="s">
        <v>1293</v>
      </c>
      <c r="BJ903" s="1" t="s">
        <v>10259</v>
      </c>
      <c r="BM903" s="1" t="s">
        <v>164</v>
      </c>
      <c r="BN903" s="1" t="s">
        <v>10510</v>
      </c>
      <c r="BO903" s="1" t="s">
        <v>44</v>
      </c>
      <c r="BP903" s="1" t="s">
        <v>6728</v>
      </c>
      <c r="BQ903" s="1" t="s">
        <v>1919</v>
      </c>
      <c r="BR903" s="1" t="s">
        <v>12543</v>
      </c>
      <c r="BS903" s="1" t="s">
        <v>41</v>
      </c>
      <c r="BT903" s="1" t="s">
        <v>11911</v>
      </c>
    </row>
    <row r="904" spans="1:73" ht="13.5" customHeight="1">
      <c r="A904" s="2" t="str">
        <f t="shared" si="25"/>
        <v>1687_각북면_340</v>
      </c>
      <c r="B904" s="1">
        <v>1687</v>
      </c>
      <c r="C904" s="1" t="s">
        <v>11423</v>
      </c>
      <c r="D904" s="1" t="s">
        <v>11426</v>
      </c>
      <c r="E904" s="1">
        <v>903</v>
      </c>
      <c r="F904" s="1">
        <v>5</v>
      </c>
      <c r="G904" s="1" t="s">
        <v>11432</v>
      </c>
      <c r="H904" s="1" t="s">
        <v>11444</v>
      </c>
      <c r="I904" s="1">
        <v>5</v>
      </c>
      <c r="L904" s="1">
        <v>2</v>
      </c>
      <c r="M904" s="1" t="s">
        <v>12941</v>
      </c>
      <c r="N904" s="1" t="s">
        <v>12942</v>
      </c>
      <c r="S904" s="1" t="s">
        <v>49</v>
      </c>
      <c r="T904" s="1" t="s">
        <v>4842</v>
      </c>
      <c r="U904" s="1" t="s">
        <v>115</v>
      </c>
      <c r="V904" s="1" t="s">
        <v>6665</v>
      </c>
      <c r="Y904" s="1" t="s">
        <v>2231</v>
      </c>
      <c r="Z904" s="1" t="s">
        <v>8437</v>
      </c>
      <c r="AC904" s="1">
        <v>40</v>
      </c>
      <c r="AD904" s="1" t="s">
        <v>189</v>
      </c>
      <c r="AE904" s="1" t="s">
        <v>8767</v>
      </c>
      <c r="AJ904" s="1" t="s">
        <v>17</v>
      </c>
      <c r="AK904" s="1" t="s">
        <v>8918</v>
      </c>
      <c r="AL904" s="1" t="s">
        <v>227</v>
      </c>
      <c r="AM904" s="1" t="s">
        <v>8859</v>
      </c>
      <c r="AN904" s="1" t="s">
        <v>956</v>
      </c>
      <c r="AO904" s="1" t="s">
        <v>8873</v>
      </c>
      <c r="AP904" s="1" t="s">
        <v>119</v>
      </c>
      <c r="AQ904" s="1" t="s">
        <v>6694</v>
      </c>
      <c r="AR904" s="1" t="s">
        <v>2186</v>
      </c>
      <c r="AS904" s="1" t="s">
        <v>12039</v>
      </c>
      <c r="AT904" s="1" t="s">
        <v>121</v>
      </c>
      <c r="AU904" s="1" t="s">
        <v>6667</v>
      </c>
      <c r="AV904" s="1" t="s">
        <v>2187</v>
      </c>
      <c r="AW904" s="1" t="s">
        <v>8446</v>
      </c>
      <c r="BB904" s="1" t="s">
        <v>171</v>
      </c>
      <c r="BC904" s="1" t="s">
        <v>6676</v>
      </c>
      <c r="BD904" s="1" t="s">
        <v>1911</v>
      </c>
      <c r="BE904" s="1" t="s">
        <v>7269</v>
      </c>
      <c r="BG904" s="1" t="s">
        <v>121</v>
      </c>
      <c r="BH904" s="1" t="s">
        <v>6667</v>
      </c>
      <c r="BI904" s="1" t="s">
        <v>153</v>
      </c>
      <c r="BJ904" s="1" t="s">
        <v>7044</v>
      </c>
      <c r="BM904" s="1" t="s">
        <v>164</v>
      </c>
      <c r="BN904" s="1" t="s">
        <v>10510</v>
      </c>
      <c r="BQ904" s="1" t="s">
        <v>164</v>
      </c>
      <c r="BR904" s="1" t="s">
        <v>10510</v>
      </c>
      <c r="BU904" s="1" t="s">
        <v>174</v>
      </c>
    </row>
    <row r="905" spans="1:73" ht="13.5" customHeight="1">
      <c r="A905" s="2" t="str">
        <f t="shared" ref="A905:A946" si="26">HYPERLINK("http://kyu.snu.ac.kr/sdhj/index.jsp?type=hj/GK14817_00IH_0001_0341.jpg","1687_각북면_341")</f>
        <v>1687_각북면_341</v>
      </c>
      <c r="B905" s="1">
        <v>1687</v>
      </c>
      <c r="C905" s="1" t="s">
        <v>11423</v>
      </c>
      <c r="D905" s="1" t="s">
        <v>11426</v>
      </c>
      <c r="E905" s="1">
        <v>904</v>
      </c>
      <c r="F905" s="1">
        <v>5</v>
      </c>
      <c r="G905" s="1" t="s">
        <v>11432</v>
      </c>
      <c r="H905" s="1" t="s">
        <v>11444</v>
      </c>
      <c r="I905" s="1">
        <v>5</v>
      </c>
      <c r="L905" s="1">
        <v>2</v>
      </c>
      <c r="M905" s="1" t="s">
        <v>12941</v>
      </c>
      <c r="N905" s="1" t="s">
        <v>12942</v>
      </c>
      <c r="S905" s="1" t="s">
        <v>67</v>
      </c>
      <c r="T905" s="1" t="s">
        <v>6597</v>
      </c>
      <c r="Y905" s="1" t="s">
        <v>2232</v>
      </c>
      <c r="Z905" s="1" t="s">
        <v>8436</v>
      </c>
      <c r="AC905" s="1">
        <v>21</v>
      </c>
      <c r="AD905" s="1" t="s">
        <v>264</v>
      </c>
      <c r="AE905" s="1" t="s">
        <v>8750</v>
      </c>
    </row>
    <row r="906" spans="1:73" ht="13.5" customHeight="1">
      <c r="A906" s="2" t="str">
        <f t="shared" si="26"/>
        <v>1687_각북면_341</v>
      </c>
      <c r="B906" s="1">
        <v>1687</v>
      </c>
      <c r="C906" s="1" t="s">
        <v>11423</v>
      </c>
      <c r="D906" s="1" t="s">
        <v>11426</v>
      </c>
      <c r="E906" s="1">
        <v>905</v>
      </c>
      <c r="F906" s="1">
        <v>5</v>
      </c>
      <c r="G906" s="1" t="s">
        <v>11432</v>
      </c>
      <c r="H906" s="1" t="s">
        <v>11444</v>
      </c>
      <c r="I906" s="1">
        <v>5</v>
      </c>
      <c r="L906" s="1">
        <v>2</v>
      </c>
      <c r="M906" s="1" t="s">
        <v>12941</v>
      </c>
      <c r="N906" s="1" t="s">
        <v>12942</v>
      </c>
      <c r="S906" s="1" t="s">
        <v>63</v>
      </c>
      <c r="T906" s="1" t="s">
        <v>6596</v>
      </c>
      <c r="Y906" s="1" t="s">
        <v>2233</v>
      </c>
      <c r="Z906" s="1" t="s">
        <v>7330</v>
      </c>
      <c r="AC906" s="1">
        <v>15</v>
      </c>
      <c r="AD906" s="1" t="s">
        <v>210</v>
      </c>
      <c r="AE906" s="1" t="s">
        <v>7181</v>
      </c>
    </row>
    <row r="907" spans="1:73" ht="13.5" customHeight="1">
      <c r="A907" s="2" t="str">
        <f t="shared" si="26"/>
        <v>1687_각북면_341</v>
      </c>
      <c r="B907" s="1">
        <v>1687</v>
      </c>
      <c r="C907" s="1" t="s">
        <v>11423</v>
      </c>
      <c r="D907" s="1" t="s">
        <v>11426</v>
      </c>
      <c r="E907" s="1">
        <v>906</v>
      </c>
      <c r="F907" s="1">
        <v>5</v>
      </c>
      <c r="G907" s="1" t="s">
        <v>11432</v>
      </c>
      <c r="H907" s="1" t="s">
        <v>11444</v>
      </c>
      <c r="I907" s="1">
        <v>5</v>
      </c>
      <c r="L907" s="1">
        <v>2</v>
      </c>
      <c r="M907" s="1" t="s">
        <v>12941</v>
      </c>
      <c r="N907" s="1" t="s">
        <v>12942</v>
      </c>
      <c r="S907" s="1" t="s">
        <v>63</v>
      </c>
      <c r="T907" s="1" t="s">
        <v>6596</v>
      </c>
      <c r="Y907" s="1" t="s">
        <v>2234</v>
      </c>
      <c r="Z907" s="1" t="s">
        <v>8251</v>
      </c>
      <c r="AC907" s="1">
        <v>13</v>
      </c>
      <c r="AD907" s="1" t="s">
        <v>149</v>
      </c>
      <c r="AE907" s="1" t="s">
        <v>8757</v>
      </c>
    </row>
    <row r="908" spans="1:73" ht="13.5" customHeight="1">
      <c r="A908" s="2" t="str">
        <f t="shared" si="26"/>
        <v>1687_각북면_341</v>
      </c>
      <c r="B908" s="1">
        <v>1687</v>
      </c>
      <c r="C908" s="1" t="s">
        <v>11423</v>
      </c>
      <c r="D908" s="1" t="s">
        <v>11426</v>
      </c>
      <c r="E908" s="1">
        <v>907</v>
      </c>
      <c r="F908" s="1">
        <v>5</v>
      </c>
      <c r="G908" s="1" t="s">
        <v>11432</v>
      </c>
      <c r="H908" s="1" t="s">
        <v>11444</v>
      </c>
      <c r="I908" s="1">
        <v>5</v>
      </c>
      <c r="L908" s="1">
        <v>2</v>
      </c>
      <c r="M908" s="1" t="s">
        <v>12941</v>
      </c>
      <c r="N908" s="1" t="s">
        <v>12942</v>
      </c>
      <c r="S908" s="1" t="s">
        <v>72</v>
      </c>
      <c r="T908" s="1" t="s">
        <v>6595</v>
      </c>
      <c r="Y908" s="1" t="s">
        <v>2235</v>
      </c>
      <c r="Z908" s="1" t="s">
        <v>8435</v>
      </c>
      <c r="AC908" s="1">
        <v>9</v>
      </c>
      <c r="AD908" s="1" t="s">
        <v>442</v>
      </c>
      <c r="AE908" s="1" t="s">
        <v>442</v>
      </c>
    </row>
    <row r="909" spans="1:73" ht="13.5" customHeight="1">
      <c r="A909" s="2" t="str">
        <f t="shared" si="26"/>
        <v>1687_각북면_341</v>
      </c>
      <c r="B909" s="1">
        <v>1687</v>
      </c>
      <c r="C909" s="1" t="s">
        <v>11423</v>
      </c>
      <c r="D909" s="1" t="s">
        <v>11426</v>
      </c>
      <c r="E909" s="1">
        <v>908</v>
      </c>
      <c r="F909" s="1">
        <v>5</v>
      </c>
      <c r="G909" s="1" t="s">
        <v>11432</v>
      </c>
      <c r="H909" s="1" t="s">
        <v>11444</v>
      </c>
      <c r="I909" s="1">
        <v>5</v>
      </c>
      <c r="L909" s="1">
        <v>2</v>
      </c>
      <c r="M909" s="1" t="s">
        <v>12941</v>
      </c>
      <c r="N909" s="1" t="s">
        <v>12942</v>
      </c>
      <c r="S909" s="1" t="s">
        <v>72</v>
      </c>
      <c r="T909" s="1" t="s">
        <v>6595</v>
      </c>
      <c r="Y909" s="1" t="s">
        <v>2236</v>
      </c>
      <c r="Z909" s="1" t="s">
        <v>8434</v>
      </c>
      <c r="AC909" s="1">
        <v>5</v>
      </c>
      <c r="AD909" s="1" t="s">
        <v>76</v>
      </c>
      <c r="AE909" s="1" t="s">
        <v>8744</v>
      </c>
      <c r="AF909" s="1" t="s">
        <v>156</v>
      </c>
      <c r="AG909" s="1" t="s">
        <v>8798</v>
      </c>
    </row>
    <row r="910" spans="1:73" ht="13.5" customHeight="1">
      <c r="A910" s="2" t="str">
        <f t="shared" si="26"/>
        <v>1687_각북면_341</v>
      </c>
      <c r="B910" s="1">
        <v>1687</v>
      </c>
      <c r="C910" s="1" t="s">
        <v>11423</v>
      </c>
      <c r="D910" s="1" t="s">
        <v>11426</v>
      </c>
      <c r="E910" s="1">
        <v>909</v>
      </c>
      <c r="F910" s="1">
        <v>5</v>
      </c>
      <c r="G910" s="1" t="s">
        <v>11432</v>
      </c>
      <c r="H910" s="1" t="s">
        <v>11444</v>
      </c>
      <c r="I910" s="1">
        <v>5</v>
      </c>
      <c r="L910" s="1">
        <v>3</v>
      </c>
      <c r="M910" s="1" t="s">
        <v>12943</v>
      </c>
      <c r="N910" s="1" t="s">
        <v>12944</v>
      </c>
      <c r="T910" s="1" t="s">
        <v>11527</v>
      </c>
      <c r="U910" s="1" t="s">
        <v>848</v>
      </c>
      <c r="V910" s="1" t="s">
        <v>6850</v>
      </c>
      <c r="W910" s="1" t="s">
        <v>1585</v>
      </c>
      <c r="X910" s="1" t="s">
        <v>6606</v>
      </c>
      <c r="Y910" s="1" t="s">
        <v>2237</v>
      </c>
      <c r="Z910" s="1" t="s">
        <v>8083</v>
      </c>
      <c r="AC910" s="1">
        <v>49</v>
      </c>
      <c r="AD910" s="1" t="s">
        <v>372</v>
      </c>
      <c r="AE910" s="1" t="s">
        <v>8788</v>
      </c>
      <c r="AJ910" s="1" t="s">
        <v>17</v>
      </c>
      <c r="AK910" s="1" t="s">
        <v>8918</v>
      </c>
      <c r="AL910" s="1" t="s">
        <v>59</v>
      </c>
      <c r="AM910" s="1" t="s">
        <v>8921</v>
      </c>
      <c r="AT910" s="1" t="s">
        <v>44</v>
      </c>
      <c r="AU910" s="1" t="s">
        <v>6728</v>
      </c>
      <c r="AV910" s="1" t="s">
        <v>2238</v>
      </c>
      <c r="AW910" s="1" t="s">
        <v>9693</v>
      </c>
      <c r="BG910" s="1" t="s">
        <v>347</v>
      </c>
      <c r="BH910" s="1" t="s">
        <v>6703</v>
      </c>
      <c r="BI910" s="1" t="s">
        <v>2239</v>
      </c>
      <c r="BJ910" s="1" t="s">
        <v>10328</v>
      </c>
      <c r="BK910" s="1" t="s">
        <v>2240</v>
      </c>
      <c r="BL910" s="1" t="s">
        <v>10447</v>
      </c>
      <c r="BM910" s="1" t="s">
        <v>2241</v>
      </c>
      <c r="BN910" s="1" t="s">
        <v>10112</v>
      </c>
      <c r="BO910" s="1" t="s">
        <v>2242</v>
      </c>
      <c r="BP910" s="1" t="s">
        <v>6797</v>
      </c>
      <c r="BQ910" s="1" t="s">
        <v>2243</v>
      </c>
      <c r="BR910" s="1" t="s">
        <v>12688</v>
      </c>
      <c r="BS910" s="1" t="s">
        <v>1842</v>
      </c>
      <c r="BT910" s="1" t="s">
        <v>8716</v>
      </c>
    </row>
    <row r="911" spans="1:73" ht="13.5" customHeight="1">
      <c r="A911" s="2" t="str">
        <f t="shared" si="26"/>
        <v>1687_각북면_341</v>
      </c>
      <c r="B911" s="1">
        <v>1687</v>
      </c>
      <c r="C911" s="1" t="s">
        <v>11423</v>
      </c>
      <c r="D911" s="1" t="s">
        <v>11426</v>
      </c>
      <c r="E911" s="1">
        <v>910</v>
      </c>
      <c r="F911" s="1">
        <v>5</v>
      </c>
      <c r="G911" s="1" t="s">
        <v>11432</v>
      </c>
      <c r="H911" s="1" t="s">
        <v>11444</v>
      </c>
      <c r="I911" s="1">
        <v>5</v>
      </c>
      <c r="L911" s="1">
        <v>3</v>
      </c>
      <c r="M911" s="1" t="s">
        <v>12943</v>
      </c>
      <c r="N911" s="1" t="s">
        <v>12944</v>
      </c>
      <c r="S911" s="1" t="s">
        <v>49</v>
      </c>
      <c r="T911" s="1" t="s">
        <v>4842</v>
      </c>
      <c r="U911" s="1" t="s">
        <v>50</v>
      </c>
      <c r="V911" s="1" t="s">
        <v>11472</v>
      </c>
      <c r="W911" s="1" t="s">
        <v>508</v>
      </c>
      <c r="X911" s="1" t="s">
        <v>7001</v>
      </c>
      <c r="Y911" s="1" t="s">
        <v>140</v>
      </c>
      <c r="Z911" s="1" t="s">
        <v>7100</v>
      </c>
      <c r="AC911" s="1">
        <v>50</v>
      </c>
      <c r="AD911" s="1" t="s">
        <v>536</v>
      </c>
      <c r="AE911" s="1" t="s">
        <v>8446</v>
      </c>
      <c r="AJ911" s="1" t="s">
        <v>17</v>
      </c>
      <c r="AK911" s="1" t="s">
        <v>8918</v>
      </c>
      <c r="AL911" s="1" t="s">
        <v>729</v>
      </c>
      <c r="AM911" s="1" t="s">
        <v>8886</v>
      </c>
      <c r="AT911" s="1" t="s">
        <v>44</v>
      </c>
      <c r="AU911" s="1" t="s">
        <v>6728</v>
      </c>
      <c r="AV911" s="1" t="s">
        <v>1246</v>
      </c>
      <c r="AW911" s="1" t="s">
        <v>9692</v>
      </c>
      <c r="BG911" s="1" t="s">
        <v>44</v>
      </c>
      <c r="BH911" s="1" t="s">
        <v>6728</v>
      </c>
      <c r="BI911" s="1" t="s">
        <v>2244</v>
      </c>
      <c r="BJ911" s="1" t="s">
        <v>7830</v>
      </c>
      <c r="BK911" s="1" t="s">
        <v>44</v>
      </c>
      <c r="BL911" s="1" t="s">
        <v>6728</v>
      </c>
      <c r="BM911" s="1" t="s">
        <v>2245</v>
      </c>
      <c r="BN911" s="1" t="s">
        <v>10690</v>
      </c>
      <c r="BO911" s="1" t="s">
        <v>144</v>
      </c>
      <c r="BP911" s="1" t="s">
        <v>6759</v>
      </c>
      <c r="BQ911" s="1" t="s">
        <v>2246</v>
      </c>
      <c r="BR911" s="1" t="s">
        <v>12551</v>
      </c>
      <c r="BS911" s="1" t="s">
        <v>199</v>
      </c>
      <c r="BT911" s="1" t="s">
        <v>8930</v>
      </c>
    </row>
    <row r="912" spans="1:73" ht="13.5" customHeight="1">
      <c r="A912" s="2" t="str">
        <f t="shared" si="26"/>
        <v>1687_각북면_341</v>
      </c>
      <c r="B912" s="1">
        <v>1687</v>
      </c>
      <c r="C912" s="1" t="s">
        <v>11423</v>
      </c>
      <c r="D912" s="1" t="s">
        <v>11426</v>
      </c>
      <c r="E912" s="1">
        <v>911</v>
      </c>
      <c r="F912" s="1">
        <v>5</v>
      </c>
      <c r="G912" s="1" t="s">
        <v>11432</v>
      </c>
      <c r="H912" s="1" t="s">
        <v>11444</v>
      </c>
      <c r="I912" s="1">
        <v>5</v>
      </c>
      <c r="L912" s="1">
        <v>3</v>
      </c>
      <c r="M912" s="1" t="s">
        <v>12943</v>
      </c>
      <c r="N912" s="1" t="s">
        <v>12944</v>
      </c>
      <c r="S912" s="1" t="s">
        <v>134</v>
      </c>
      <c r="T912" s="1" t="s">
        <v>6598</v>
      </c>
      <c r="Y912" s="1" t="s">
        <v>1747</v>
      </c>
      <c r="Z912" s="1" t="s">
        <v>7715</v>
      </c>
      <c r="AC912" s="1">
        <v>15</v>
      </c>
      <c r="AD912" s="1" t="s">
        <v>210</v>
      </c>
      <c r="AE912" s="1" t="s">
        <v>7181</v>
      </c>
    </row>
    <row r="913" spans="1:72" ht="13.5" customHeight="1">
      <c r="A913" s="2" t="str">
        <f t="shared" si="26"/>
        <v>1687_각북면_341</v>
      </c>
      <c r="B913" s="1">
        <v>1687</v>
      </c>
      <c r="C913" s="1" t="s">
        <v>11423</v>
      </c>
      <c r="D913" s="1" t="s">
        <v>11426</v>
      </c>
      <c r="E913" s="1">
        <v>912</v>
      </c>
      <c r="F913" s="1">
        <v>5</v>
      </c>
      <c r="G913" s="1" t="s">
        <v>11432</v>
      </c>
      <c r="H913" s="1" t="s">
        <v>11444</v>
      </c>
      <c r="I913" s="1">
        <v>5</v>
      </c>
      <c r="L913" s="1">
        <v>3</v>
      </c>
      <c r="M913" s="1" t="s">
        <v>12943</v>
      </c>
      <c r="N913" s="1" t="s">
        <v>12944</v>
      </c>
      <c r="S913" s="1" t="s">
        <v>151</v>
      </c>
      <c r="T913" s="1" t="s">
        <v>6601</v>
      </c>
      <c r="U913" s="1" t="s">
        <v>436</v>
      </c>
      <c r="V913" s="1" t="s">
        <v>6791</v>
      </c>
      <c r="W913" s="1" t="s">
        <v>167</v>
      </c>
      <c r="X913" s="1" t="s">
        <v>8644</v>
      </c>
      <c r="Y913" s="1" t="s">
        <v>2247</v>
      </c>
      <c r="Z913" s="1" t="s">
        <v>8433</v>
      </c>
      <c r="AC913" s="1">
        <v>19</v>
      </c>
      <c r="AD913" s="1" t="s">
        <v>331</v>
      </c>
      <c r="AE913" s="1" t="s">
        <v>8743</v>
      </c>
    </row>
    <row r="914" spans="1:72" ht="13.5" customHeight="1">
      <c r="A914" s="2" t="str">
        <f t="shared" si="26"/>
        <v>1687_각북면_341</v>
      </c>
      <c r="B914" s="1">
        <v>1687</v>
      </c>
      <c r="C914" s="1" t="s">
        <v>11423</v>
      </c>
      <c r="D914" s="1" t="s">
        <v>11426</v>
      </c>
      <c r="E914" s="1">
        <v>913</v>
      </c>
      <c r="F914" s="1">
        <v>5</v>
      </c>
      <c r="G914" s="1" t="s">
        <v>11432</v>
      </c>
      <c r="H914" s="1" t="s">
        <v>11444</v>
      </c>
      <c r="I914" s="1">
        <v>5</v>
      </c>
      <c r="L914" s="1">
        <v>3</v>
      </c>
      <c r="M914" s="1" t="s">
        <v>12943</v>
      </c>
      <c r="N914" s="1" t="s">
        <v>12944</v>
      </c>
      <c r="T914" s="1" t="s">
        <v>11563</v>
      </c>
      <c r="U914" s="1" t="s">
        <v>278</v>
      </c>
      <c r="V914" s="1" t="s">
        <v>6692</v>
      </c>
      <c r="Y914" s="1" t="s">
        <v>2248</v>
      </c>
      <c r="Z914" s="1" t="s">
        <v>8317</v>
      </c>
      <c r="AC914" s="1">
        <v>56</v>
      </c>
      <c r="AD914" s="1" t="s">
        <v>483</v>
      </c>
      <c r="AE914" s="1" t="s">
        <v>8794</v>
      </c>
      <c r="AF914" s="1" t="s">
        <v>2249</v>
      </c>
      <c r="AG914" s="1" t="s">
        <v>8839</v>
      </c>
    </row>
    <row r="915" spans="1:72" ht="13.5" customHeight="1">
      <c r="A915" s="2" t="str">
        <f t="shared" si="26"/>
        <v>1687_각북면_341</v>
      </c>
      <c r="B915" s="1">
        <v>1687</v>
      </c>
      <c r="C915" s="1" t="s">
        <v>11423</v>
      </c>
      <c r="D915" s="1" t="s">
        <v>11426</v>
      </c>
      <c r="E915" s="1">
        <v>914</v>
      </c>
      <c r="F915" s="1">
        <v>5</v>
      </c>
      <c r="G915" s="1" t="s">
        <v>11432</v>
      </c>
      <c r="H915" s="1" t="s">
        <v>11444</v>
      </c>
      <c r="I915" s="1">
        <v>5</v>
      </c>
      <c r="L915" s="1">
        <v>4</v>
      </c>
      <c r="M915" s="1" t="s">
        <v>12945</v>
      </c>
      <c r="N915" s="1" t="s">
        <v>12946</v>
      </c>
      <c r="T915" s="1" t="s">
        <v>11527</v>
      </c>
      <c r="U915" s="1" t="s">
        <v>1771</v>
      </c>
      <c r="V915" s="1" t="s">
        <v>6896</v>
      </c>
      <c r="W915" s="1" t="s">
        <v>420</v>
      </c>
      <c r="X915" s="1" t="s">
        <v>6979</v>
      </c>
      <c r="Y915" s="1" t="s">
        <v>2250</v>
      </c>
      <c r="Z915" s="1" t="s">
        <v>8432</v>
      </c>
      <c r="AC915" s="1">
        <v>70</v>
      </c>
      <c r="AD915" s="1" t="s">
        <v>212</v>
      </c>
      <c r="AE915" s="1" t="s">
        <v>8778</v>
      </c>
      <c r="AJ915" s="1" t="s">
        <v>17</v>
      </c>
      <c r="AK915" s="1" t="s">
        <v>8918</v>
      </c>
      <c r="AL915" s="1" t="s">
        <v>1101</v>
      </c>
      <c r="AM915" s="1" t="s">
        <v>8929</v>
      </c>
      <c r="AT915" s="1" t="s">
        <v>759</v>
      </c>
      <c r="AU915" s="1" t="s">
        <v>9026</v>
      </c>
      <c r="AV915" s="1" t="s">
        <v>2251</v>
      </c>
      <c r="AW915" s="1" t="s">
        <v>9445</v>
      </c>
      <c r="BG915" s="1" t="s">
        <v>320</v>
      </c>
      <c r="BH915" s="1" t="s">
        <v>6758</v>
      </c>
      <c r="BI915" s="1" t="s">
        <v>2252</v>
      </c>
      <c r="BJ915" s="1" t="s">
        <v>10327</v>
      </c>
      <c r="BK915" s="1" t="s">
        <v>112</v>
      </c>
      <c r="BL915" s="1" t="s">
        <v>6734</v>
      </c>
      <c r="BM915" s="1" t="s">
        <v>2253</v>
      </c>
      <c r="BN915" s="1" t="s">
        <v>6980</v>
      </c>
      <c r="BO915" s="1" t="s">
        <v>44</v>
      </c>
      <c r="BP915" s="1" t="s">
        <v>6728</v>
      </c>
      <c r="BQ915" s="1" t="s">
        <v>2254</v>
      </c>
      <c r="BR915" s="1" t="s">
        <v>11134</v>
      </c>
      <c r="BS915" s="1" t="s">
        <v>1239</v>
      </c>
      <c r="BT915" s="1" t="s">
        <v>11247</v>
      </c>
    </row>
    <row r="916" spans="1:72" ht="13.5" customHeight="1">
      <c r="A916" s="2" t="str">
        <f t="shared" si="26"/>
        <v>1687_각북면_341</v>
      </c>
      <c r="B916" s="1">
        <v>1687</v>
      </c>
      <c r="C916" s="1" t="s">
        <v>11423</v>
      </c>
      <c r="D916" s="1" t="s">
        <v>11426</v>
      </c>
      <c r="E916" s="1">
        <v>915</v>
      </c>
      <c r="F916" s="1">
        <v>5</v>
      </c>
      <c r="G916" s="1" t="s">
        <v>11432</v>
      </c>
      <c r="H916" s="1" t="s">
        <v>11444</v>
      </c>
      <c r="I916" s="1">
        <v>5</v>
      </c>
      <c r="L916" s="1">
        <v>4</v>
      </c>
      <c r="M916" s="1" t="s">
        <v>12945</v>
      </c>
      <c r="N916" s="1" t="s">
        <v>12946</v>
      </c>
      <c r="S916" s="1" t="s">
        <v>49</v>
      </c>
      <c r="T916" s="1" t="s">
        <v>4842</v>
      </c>
      <c r="U916" s="1" t="s">
        <v>1757</v>
      </c>
      <c r="V916" s="1" t="s">
        <v>6888</v>
      </c>
      <c r="W916" s="1" t="s">
        <v>152</v>
      </c>
      <c r="X916" s="1" t="s">
        <v>6978</v>
      </c>
      <c r="Y916" s="1" t="s">
        <v>140</v>
      </c>
      <c r="Z916" s="1" t="s">
        <v>7100</v>
      </c>
      <c r="AC916" s="1">
        <v>42</v>
      </c>
      <c r="AD916" s="1" t="s">
        <v>618</v>
      </c>
      <c r="AE916" s="1" t="s">
        <v>8771</v>
      </c>
      <c r="AJ916" s="1" t="s">
        <v>17</v>
      </c>
      <c r="AK916" s="1" t="s">
        <v>8918</v>
      </c>
      <c r="AL916" s="1" t="s">
        <v>227</v>
      </c>
      <c r="AM916" s="1" t="s">
        <v>8859</v>
      </c>
      <c r="AT916" s="1" t="s">
        <v>44</v>
      </c>
      <c r="AU916" s="1" t="s">
        <v>6728</v>
      </c>
      <c r="AV916" s="1" t="s">
        <v>385</v>
      </c>
      <c r="AW916" s="1" t="s">
        <v>7808</v>
      </c>
      <c r="BG916" s="1" t="s">
        <v>44</v>
      </c>
      <c r="BH916" s="1" t="s">
        <v>6728</v>
      </c>
      <c r="BI916" s="1" t="s">
        <v>2097</v>
      </c>
      <c r="BJ916" s="1" t="s">
        <v>7461</v>
      </c>
      <c r="BK916" s="1" t="s">
        <v>44</v>
      </c>
      <c r="BL916" s="1" t="s">
        <v>6728</v>
      </c>
      <c r="BM916" s="1" t="s">
        <v>2255</v>
      </c>
      <c r="BN916" s="1" t="s">
        <v>7244</v>
      </c>
      <c r="BO916" s="1" t="s">
        <v>44</v>
      </c>
      <c r="BP916" s="1" t="s">
        <v>6728</v>
      </c>
      <c r="BQ916" s="1" t="s">
        <v>2256</v>
      </c>
      <c r="BR916" s="1" t="s">
        <v>11957</v>
      </c>
      <c r="BS916" s="1" t="s">
        <v>227</v>
      </c>
      <c r="BT916" s="1" t="s">
        <v>8859</v>
      </c>
    </row>
    <row r="917" spans="1:72" ht="13.5" customHeight="1">
      <c r="A917" s="2" t="str">
        <f t="shared" si="26"/>
        <v>1687_각북면_341</v>
      </c>
      <c r="B917" s="1">
        <v>1687</v>
      </c>
      <c r="C917" s="1" t="s">
        <v>11423</v>
      </c>
      <c r="D917" s="1" t="s">
        <v>11426</v>
      </c>
      <c r="E917" s="1">
        <v>916</v>
      </c>
      <c r="F917" s="1">
        <v>5</v>
      </c>
      <c r="G917" s="1" t="s">
        <v>11432</v>
      </c>
      <c r="H917" s="1" t="s">
        <v>11444</v>
      </c>
      <c r="I917" s="1">
        <v>5</v>
      </c>
      <c r="L917" s="1">
        <v>4</v>
      </c>
      <c r="M917" s="1" t="s">
        <v>12945</v>
      </c>
      <c r="N917" s="1" t="s">
        <v>12946</v>
      </c>
      <c r="S917" s="1" t="s">
        <v>67</v>
      </c>
      <c r="T917" s="1" t="s">
        <v>6597</v>
      </c>
      <c r="U917" s="1" t="s">
        <v>899</v>
      </c>
      <c r="V917" s="1" t="s">
        <v>6854</v>
      </c>
      <c r="Y917" s="1" t="s">
        <v>2257</v>
      </c>
      <c r="Z917" s="1" t="s">
        <v>7986</v>
      </c>
      <c r="AC917" s="1">
        <v>20</v>
      </c>
      <c r="AD917" s="1" t="s">
        <v>96</v>
      </c>
      <c r="AE917" s="1" t="s">
        <v>8792</v>
      </c>
    </row>
    <row r="918" spans="1:72" ht="13.5" customHeight="1">
      <c r="A918" s="2" t="str">
        <f t="shared" si="26"/>
        <v>1687_각북면_341</v>
      </c>
      <c r="B918" s="1">
        <v>1687</v>
      </c>
      <c r="C918" s="1" t="s">
        <v>11423</v>
      </c>
      <c r="D918" s="1" t="s">
        <v>11426</v>
      </c>
      <c r="E918" s="1">
        <v>917</v>
      </c>
      <c r="F918" s="1">
        <v>5</v>
      </c>
      <c r="G918" s="1" t="s">
        <v>11432</v>
      </c>
      <c r="H918" s="1" t="s">
        <v>11444</v>
      </c>
      <c r="I918" s="1">
        <v>5</v>
      </c>
      <c r="L918" s="1">
        <v>4</v>
      </c>
      <c r="M918" s="1" t="s">
        <v>12945</v>
      </c>
      <c r="N918" s="1" t="s">
        <v>12946</v>
      </c>
      <c r="S918" s="1" t="s">
        <v>63</v>
      </c>
      <c r="T918" s="1" t="s">
        <v>6596</v>
      </c>
      <c r="Y918" s="1" t="s">
        <v>2258</v>
      </c>
      <c r="Z918" s="1" t="s">
        <v>8117</v>
      </c>
      <c r="AF918" s="1" t="s">
        <v>65</v>
      </c>
      <c r="AG918" s="1" t="s">
        <v>8805</v>
      </c>
      <c r="AH918" s="1" t="s">
        <v>2259</v>
      </c>
      <c r="AI918" s="1" t="s">
        <v>11930</v>
      </c>
    </row>
    <row r="919" spans="1:72" ht="13.5" customHeight="1">
      <c r="A919" s="2" t="str">
        <f t="shared" si="26"/>
        <v>1687_각북면_341</v>
      </c>
      <c r="B919" s="1">
        <v>1687</v>
      </c>
      <c r="C919" s="1" t="s">
        <v>11423</v>
      </c>
      <c r="D919" s="1" t="s">
        <v>11426</v>
      </c>
      <c r="E919" s="1">
        <v>918</v>
      </c>
      <c r="F919" s="1">
        <v>5</v>
      </c>
      <c r="G919" s="1" t="s">
        <v>11432</v>
      </c>
      <c r="H919" s="1" t="s">
        <v>11444</v>
      </c>
      <c r="I919" s="1">
        <v>5</v>
      </c>
      <c r="L919" s="1">
        <v>5</v>
      </c>
      <c r="M919" s="1" t="s">
        <v>12947</v>
      </c>
      <c r="N919" s="1" t="s">
        <v>12948</v>
      </c>
      <c r="T919" s="1" t="s">
        <v>11527</v>
      </c>
      <c r="U919" s="1" t="s">
        <v>2260</v>
      </c>
      <c r="V919" s="1" t="s">
        <v>6895</v>
      </c>
      <c r="W919" s="1" t="s">
        <v>152</v>
      </c>
      <c r="X919" s="1" t="s">
        <v>6978</v>
      </c>
      <c r="Y919" s="1" t="s">
        <v>1535</v>
      </c>
      <c r="Z919" s="1" t="s">
        <v>11821</v>
      </c>
      <c r="AC919" s="1">
        <v>38</v>
      </c>
      <c r="AD919" s="1" t="s">
        <v>294</v>
      </c>
      <c r="AE919" s="1" t="s">
        <v>8781</v>
      </c>
      <c r="AJ919" s="1" t="s">
        <v>17</v>
      </c>
      <c r="AK919" s="1" t="s">
        <v>8918</v>
      </c>
      <c r="AL919" s="1" t="s">
        <v>227</v>
      </c>
      <c r="AM919" s="1" t="s">
        <v>8859</v>
      </c>
      <c r="AT919" s="1" t="s">
        <v>44</v>
      </c>
      <c r="AU919" s="1" t="s">
        <v>6728</v>
      </c>
      <c r="AV919" s="1" t="s">
        <v>385</v>
      </c>
      <c r="AW919" s="1" t="s">
        <v>7808</v>
      </c>
      <c r="BG919" s="1" t="s">
        <v>44</v>
      </c>
      <c r="BH919" s="1" t="s">
        <v>6728</v>
      </c>
      <c r="BI919" s="1" t="s">
        <v>2097</v>
      </c>
      <c r="BJ919" s="1" t="s">
        <v>7461</v>
      </c>
      <c r="BK919" s="1" t="s">
        <v>44</v>
      </c>
      <c r="BL919" s="1" t="s">
        <v>6728</v>
      </c>
      <c r="BM919" s="1" t="s">
        <v>2261</v>
      </c>
      <c r="BN919" s="1" t="s">
        <v>10689</v>
      </c>
      <c r="BO919" s="1" t="s">
        <v>44</v>
      </c>
      <c r="BP919" s="1" t="s">
        <v>6728</v>
      </c>
      <c r="BQ919" s="1" t="s">
        <v>2256</v>
      </c>
      <c r="BR919" s="1" t="s">
        <v>11957</v>
      </c>
      <c r="BS919" s="1" t="s">
        <v>227</v>
      </c>
      <c r="BT919" s="1" t="s">
        <v>8859</v>
      </c>
    </row>
    <row r="920" spans="1:72" ht="13.5" customHeight="1">
      <c r="A920" s="2" t="str">
        <f t="shared" si="26"/>
        <v>1687_각북면_341</v>
      </c>
      <c r="B920" s="1">
        <v>1687</v>
      </c>
      <c r="C920" s="1" t="s">
        <v>11423</v>
      </c>
      <c r="D920" s="1" t="s">
        <v>11426</v>
      </c>
      <c r="E920" s="1">
        <v>919</v>
      </c>
      <c r="F920" s="1">
        <v>5</v>
      </c>
      <c r="G920" s="1" t="s">
        <v>11432</v>
      </c>
      <c r="H920" s="1" t="s">
        <v>11444</v>
      </c>
      <c r="I920" s="1">
        <v>5</v>
      </c>
      <c r="L920" s="1">
        <v>5</v>
      </c>
      <c r="M920" s="1" t="s">
        <v>12947</v>
      </c>
      <c r="N920" s="1" t="s">
        <v>12948</v>
      </c>
      <c r="S920" s="1" t="s">
        <v>49</v>
      </c>
      <c r="T920" s="1" t="s">
        <v>4842</v>
      </c>
      <c r="U920" s="1" t="s">
        <v>50</v>
      </c>
      <c r="V920" s="1" t="s">
        <v>11472</v>
      </c>
      <c r="W920" s="1" t="s">
        <v>2262</v>
      </c>
      <c r="X920" s="1" t="s">
        <v>7010</v>
      </c>
      <c r="Y920" s="1" t="s">
        <v>2263</v>
      </c>
      <c r="Z920" s="1" t="s">
        <v>8376</v>
      </c>
      <c r="AC920" s="1">
        <v>41</v>
      </c>
      <c r="AD920" s="1" t="s">
        <v>40</v>
      </c>
      <c r="AE920" s="1" t="s">
        <v>8772</v>
      </c>
      <c r="AJ920" s="1" t="s">
        <v>17</v>
      </c>
      <c r="AK920" s="1" t="s">
        <v>8918</v>
      </c>
      <c r="AL920" s="1" t="s">
        <v>59</v>
      </c>
      <c r="AM920" s="1" t="s">
        <v>8921</v>
      </c>
      <c r="AT920" s="1" t="s">
        <v>44</v>
      </c>
      <c r="AU920" s="1" t="s">
        <v>6728</v>
      </c>
      <c r="AV920" s="1" t="s">
        <v>2264</v>
      </c>
      <c r="AW920" s="1" t="s">
        <v>9691</v>
      </c>
      <c r="BG920" s="1" t="s">
        <v>44</v>
      </c>
      <c r="BH920" s="1" t="s">
        <v>6728</v>
      </c>
      <c r="BI920" s="1" t="s">
        <v>2265</v>
      </c>
      <c r="BJ920" s="1" t="s">
        <v>10326</v>
      </c>
      <c r="BK920" s="1" t="s">
        <v>44</v>
      </c>
      <c r="BL920" s="1" t="s">
        <v>6728</v>
      </c>
      <c r="BM920" s="1" t="s">
        <v>496</v>
      </c>
      <c r="BN920" s="1" t="s">
        <v>7088</v>
      </c>
      <c r="BO920" s="1" t="s">
        <v>44</v>
      </c>
      <c r="BP920" s="1" t="s">
        <v>6728</v>
      </c>
      <c r="BQ920" s="1" t="s">
        <v>2266</v>
      </c>
      <c r="BR920" s="1" t="s">
        <v>12588</v>
      </c>
      <c r="BS920" s="1" t="s">
        <v>1239</v>
      </c>
      <c r="BT920" s="1" t="s">
        <v>11247</v>
      </c>
    </row>
    <row r="921" spans="1:72" ht="13.5" customHeight="1">
      <c r="A921" s="2" t="str">
        <f t="shared" si="26"/>
        <v>1687_각북면_341</v>
      </c>
      <c r="B921" s="1">
        <v>1687</v>
      </c>
      <c r="C921" s="1" t="s">
        <v>11423</v>
      </c>
      <c r="D921" s="1" t="s">
        <v>11426</v>
      </c>
      <c r="E921" s="1">
        <v>920</v>
      </c>
      <c r="F921" s="1">
        <v>5</v>
      </c>
      <c r="G921" s="1" t="s">
        <v>11432</v>
      </c>
      <c r="H921" s="1" t="s">
        <v>11444</v>
      </c>
      <c r="I921" s="1">
        <v>5</v>
      </c>
      <c r="L921" s="1">
        <v>5</v>
      </c>
      <c r="M921" s="1" t="s">
        <v>12947</v>
      </c>
      <c r="N921" s="1" t="s">
        <v>12948</v>
      </c>
      <c r="S921" s="1" t="s">
        <v>134</v>
      </c>
      <c r="T921" s="1" t="s">
        <v>6598</v>
      </c>
      <c r="Y921" s="1" t="s">
        <v>1240</v>
      </c>
      <c r="Z921" s="1" t="s">
        <v>7800</v>
      </c>
      <c r="AC921" s="1">
        <v>9</v>
      </c>
      <c r="AD921" s="1" t="s">
        <v>253</v>
      </c>
      <c r="AE921" s="1" t="s">
        <v>8793</v>
      </c>
    </row>
    <row r="922" spans="1:72" ht="13.5" customHeight="1">
      <c r="A922" s="2" t="str">
        <f t="shared" si="26"/>
        <v>1687_각북면_341</v>
      </c>
      <c r="B922" s="1">
        <v>1687</v>
      </c>
      <c r="C922" s="1" t="s">
        <v>11423</v>
      </c>
      <c r="D922" s="1" t="s">
        <v>11426</v>
      </c>
      <c r="E922" s="1">
        <v>921</v>
      </c>
      <c r="F922" s="1">
        <v>5</v>
      </c>
      <c r="G922" s="1" t="s">
        <v>11432</v>
      </c>
      <c r="H922" s="1" t="s">
        <v>11444</v>
      </c>
      <c r="I922" s="1">
        <v>6</v>
      </c>
      <c r="J922" s="1" t="s">
        <v>2267</v>
      </c>
      <c r="K922" s="1" t="s">
        <v>6554</v>
      </c>
      <c r="L922" s="1">
        <v>1</v>
      </c>
      <c r="M922" s="1" t="s">
        <v>2268</v>
      </c>
      <c r="N922" s="1" t="s">
        <v>7050</v>
      </c>
      <c r="T922" s="1" t="s">
        <v>11527</v>
      </c>
      <c r="U922" s="1" t="s">
        <v>591</v>
      </c>
      <c r="V922" s="1" t="s">
        <v>6858</v>
      </c>
      <c r="Y922" s="1" t="s">
        <v>2268</v>
      </c>
      <c r="Z922" s="1" t="s">
        <v>7050</v>
      </c>
      <c r="AC922" s="1">
        <v>33</v>
      </c>
      <c r="AD922" s="1" t="s">
        <v>353</v>
      </c>
      <c r="AE922" s="1" t="s">
        <v>8775</v>
      </c>
      <c r="AJ922" s="1" t="s">
        <v>17</v>
      </c>
      <c r="AK922" s="1" t="s">
        <v>8918</v>
      </c>
      <c r="AL922" s="1" t="s">
        <v>227</v>
      </c>
      <c r="AM922" s="1" t="s">
        <v>8859</v>
      </c>
      <c r="AN922" s="1" t="s">
        <v>118</v>
      </c>
      <c r="AO922" s="1" t="s">
        <v>8999</v>
      </c>
      <c r="AP922" s="1" t="s">
        <v>2161</v>
      </c>
      <c r="AQ922" s="1" t="s">
        <v>9034</v>
      </c>
      <c r="AR922" s="1" t="s">
        <v>2269</v>
      </c>
      <c r="AS922" s="1" t="s">
        <v>12013</v>
      </c>
      <c r="AT922" s="1" t="s">
        <v>768</v>
      </c>
      <c r="AU922" s="1" t="s">
        <v>9233</v>
      </c>
      <c r="AV922" s="1" t="s">
        <v>2270</v>
      </c>
      <c r="AW922" s="1" t="s">
        <v>12189</v>
      </c>
      <c r="BB922" s="1" t="s">
        <v>171</v>
      </c>
      <c r="BC922" s="1" t="s">
        <v>6676</v>
      </c>
      <c r="BD922" s="1" t="s">
        <v>2164</v>
      </c>
      <c r="BE922" s="1" t="s">
        <v>8025</v>
      </c>
      <c r="BG922" s="1" t="s">
        <v>82</v>
      </c>
      <c r="BH922" s="1" t="s">
        <v>9231</v>
      </c>
      <c r="BI922" s="1" t="s">
        <v>232</v>
      </c>
      <c r="BJ922" s="1" t="s">
        <v>12296</v>
      </c>
      <c r="BK922" s="1" t="s">
        <v>82</v>
      </c>
      <c r="BL922" s="1" t="s">
        <v>9231</v>
      </c>
      <c r="BM922" s="1" t="s">
        <v>288</v>
      </c>
      <c r="BN922" s="1" t="s">
        <v>8716</v>
      </c>
      <c r="BO922" s="1" t="s">
        <v>121</v>
      </c>
      <c r="BP922" s="1" t="s">
        <v>6667</v>
      </c>
      <c r="BQ922" s="1" t="s">
        <v>1358</v>
      </c>
      <c r="BR922" s="1" t="s">
        <v>7235</v>
      </c>
      <c r="BS922" s="1" t="s">
        <v>227</v>
      </c>
      <c r="BT922" s="1" t="s">
        <v>8859</v>
      </c>
    </row>
    <row r="923" spans="1:72" ht="13.5" customHeight="1">
      <c r="A923" s="2" t="str">
        <f t="shared" si="26"/>
        <v>1687_각북면_341</v>
      </c>
      <c r="B923" s="1">
        <v>1687</v>
      </c>
      <c r="C923" s="1" t="s">
        <v>11423</v>
      </c>
      <c r="D923" s="1" t="s">
        <v>11426</v>
      </c>
      <c r="E923" s="1">
        <v>922</v>
      </c>
      <c r="F923" s="1">
        <v>5</v>
      </c>
      <c r="G923" s="1" t="s">
        <v>11432</v>
      </c>
      <c r="H923" s="1" t="s">
        <v>11444</v>
      </c>
      <c r="I923" s="1">
        <v>6</v>
      </c>
      <c r="L923" s="1">
        <v>1</v>
      </c>
      <c r="M923" s="1" t="s">
        <v>2268</v>
      </c>
      <c r="N923" s="1" t="s">
        <v>7050</v>
      </c>
      <c r="S923" s="1" t="s">
        <v>49</v>
      </c>
      <c r="T923" s="1" t="s">
        <v>4842</v>
      </c>
      <c r="U923" s="1" t="s">
        <v>115</v>
      </c>
      <c r="V923" s="1" t="s">
        <v>6665</v>
      </c>
      <c r="Y923" s="1" t="s">
        <v>2271</v>
      </c>
      <c r="Z923" s="1" t="s">
        <v>7096</v>
      </c>
      <c r="AC923" s="1">
        <v>36</v>
      </c>
      <c r="AD923" s="1" t="s">
        <v>52</v>
      </c>
      <c r="AE923" s="1" t="s">
        <v>8766</v>
      </c>
      <c r="AJ923" s="1" t="s">
        <v>17</v>
      </c>
      <c r="AK923" s="1" t="s">
        <v>8918</v>
      </c>
      <c r="AL923" s="1" t="s">
        <v>227</v>
      </c>
      <c r="AM923" s="1" t="s">
        <v>8859</v>
      </c>
      <c r="AN923" s="1" t="s">
        <v>41</v>
      </c>
      <c r="AO923" s="1" t="s">
        <v>11912</v>
      </c>
      <c r="AP923" s="1" t="s">
        <v>44</v>
      </c>
      <c r="AQ923" s="1" t="s">
        <v>6728</v>
      </c>
      <c r="AR923" s="1" t="s">
        <v>2272</v>
      </c>
      <c r="AS923" s="1" t="s">
        <v>9185</v>
      </c>
      <c r="AT923" s="1" t="s">
        <v>44</v>
      </c>
      <c r="AU923" s="1" t="s">
        <v>6728</v>
      </c>
      <c r="AV923" s="1" t="s">
        <v>2273</v>
      </c>
      <c r="AW923" s="1" t="s">
        <v>9690</v>
      </c>
      <c r="BB923" s="1" t="s">
        <v>171</v>
      </c>
      <c r="BC923" s="1" t="s">
        <v>6676</v>
      </c>
      <c r="BD923" s="1" t="s">
        <v>2274</v>
      </c>
      <c r="BE923" s="1" t="s">
        <v>9951</v>
      </c>
      <c r="BG923" s="1" t="s">
        <v>44</v>
      </c>
      <c r="BH923" s="1" t="s">
        <v>6728</v>
      </c>
      <c r="BI923" s="1" t="s">
        <v>1204</v>
      </c>
      <c r="BJ923" s="1" t="s">
        <v>7781</v>
      </c>
      <c r="BK923" s="1" t="s">
        <v>44</v>
      </c>
      <c r="BL923" s="1" t="s">
        <v>6728</v>
      </c>
      <c r="BM923" s="1" t="s">
        <v>2255</v>
      </c>
      <c r="BN923" s="1" t="s">
        <v>7244</v>
      </c>
      <c r="BO923" s="1" t="s">
        <v>121</v>
      </c>
      <c r="BP923" s="1" t="s">
        <v>6667</v>
      </c>
      <c r="BQ923" s="1" t="s">
        <v>2275</v>
      </c>
      <c r="BR923" s="1" t="s">
        <v>7698</v>
      </c>
      <c r="BS923" s="1" t="s">
        <v>227</v>
      </c>
      <c r="BT923" s="1" t="s">
        <v>8859</v>
      </c>
    </row>
    <row r="924" spans="1:72" ht="13.5" customHeight="1">
      <c r="A924" s="2" t="str">
        <f t="shared" si="26"/>
        <v>1687_각북면_341</v>
      </c>
      <c r="B924" s="1">
        <v>1687</v>
      </c>
      <c r="C924" s="1" t="s">
        <v>11423</v>
      </c>
      <c r="D924" s="1" t="s">
        <v>11426</v>
      </c>
      <c r="E924" s="1">
        <v>923</v>
      </c>
      <c r="F924" s="1">
        <v>5</v>
      </c>
      <c r="G924" s="1" t="s">
        <v>11432</v>
      </c>
      <c r="H924" s="1" t="s">
        <v>11444</v>
      </c>
      <c r="I924" s="1">
        <v>6</v>
      </c>
      <c r="L924" s="1">
        <v>1</v>
      </c>
      <c r="M924" s="1" t="s">
        <v>2268</v>
      </c>
      <c r="N924" s="1" t="s">
        <v>7050</v>
      </c>
      <c r="S924" s="1" t="s">
        <v>67</v>
      </c>
      <c r="T924" s="1" t="s">
        <v>6597</v>
      </c>
      <c r="Y924" s="1" t="s">
        <v>2276</v>
      </c>
      <c r="Z924" s="1" t="s">
        <v>7424</v>
      </c>
      <c r="AF924" s="1" t="s">
        <v>326</v>
      </c>
      <c r="AG924" s="1" t="s">
        <v>8802</v>
      </c>
    </row>
    <row r="925" spans="1:72" ht="13.5" customHeight="1">
      <c r="A925" s="2" t="str">
        <f t="shared" si="26"/>
        <v>1687_각북면_341</v>
      </c>
      <c r="B925" s="1">
        <v>1687</v>
      </c>
      <c r="C925" s="1" t="s">
        <v>11423</v>
      </c>
      <c r="D925" s="1" t="s">
        <v>11426</v>
      </c>
      <c r="E925" s="1">
        <v>924</v>
      </c>
      <c r="F925" s="1">
        <v>5</v>
      </c>
      <c r="G925" s="1" t="s">
        <v>11432</v>
      </c>
      <c r="H925" s="1" t="s">
        <v>11444</v>
      </c>
      <c r="I925" s="1">
        <v>6</v>
      </c>
      <c r="L925" s="1">
        <v>1</v>
      </c>
      <c r="M925" s="1" t="s">
        <v>2268</v>
      </c>
      <c r="N925" s="1" t="s">
        <v>7050</v>
      </c>
      <c r="S925" s="1" t="s">
        <v>63</v>
      </c>
      <c r="T925" s="1" t="s">
        <v>6596</v>
      </c>
      <c r="Y925" s="1" t="s">
        <v>2277</v>
      </c>
      <c r="Z925" s="1" t="s">
        <v>7861</v>
      </c>
      <c r="AC925" s="1">
        <v>4</v>
      </c>
      <c r="AD925" s="1" t="s">
        <v>103</v>
      </c>
      <c r="AE925" s="1" t="s">
        <v>8773</v>
      </c>
    </row>
    <row r="926" spans="1:72" ht="13.5" customHeight="1">
      <c r="A926" s="2" t="str">
        <f t="shared" si="26"/>
        <v>1687_각북면_341</v>
      </c>
      <c r="B926" s="1">
        <v>1687</v>
      </c>
      <c r="C926" s="1" t="s">
        <v>11423</v>
      </c>
      <c r="D926" s="1" t="s">
        <v>11426</v>
      </c>
      <c r="E926" s="1">
        <v>925</v>
      </c>
      <c r="F926" s="1">
        <v>5</v>
      </c>
      <c r="G926" s="1" t="s">
        <v>11432</v>
      </c>
      <c r="H926" s="1" t="s">
        <v>11444</v>
      </c>
      <c r="I926" s="1">
        <v>6</v>
      </c>
      <c r="L926" s="1">
        <v>1</v>
      </c>
      <c r="M926" s="1" t="s">
        <v>2268</v>
      </c>
      <c r="N926" s="1" t="s">
        <v>7050</v>
      </c>
      <c r="S926" s="1" t="s">
        <v>63</v>
      </c>
      <c r="T926" s="1" t="s">
        <v>6596</v>
      </c>
      <c r="Y926" s="1" t="s">
        <v>6385</v>
      </c>
      <c r="Z926" s="1" t="s">
        <v>8140</v>
      </c>
      <c r="AC926" s="1">
        <v>2</v>
      </c>
      <c r="AD926" s="1" t="s">
        <v>168</v>
      </c>
      <c r="AE926" s="1" t="s">
        <v>6664</v>
      </c>
      <c r="AF926" s="1" t="s">
        <v>156</v>
      </c>
      <c r="AG926" s="1" t="s">
        <v>8798</v>
      </c>
    </row>
    <row r="927" spans="1:72" ht="13.5" customHeight="1">
      <c r="A927" s="2" t="str">
        <f t="shared" si="26"/>
        <v>1687_각북면_341</v>
      </c>
      <c r="B927" s="1">
        <v>1687</v>
      </c>
      <c r="C927" s="1" t="s">
        <v>11423</v>
      </c>
      <c r="D927" s="1" t="s">
        <v>11426</v>
      </c>
      <c r="E927" s="1">
        <v>926</v>
      </c>
      <c r="F927" s="1">
        <v>5</v>
      </c>
      <c r="G927" s="1" t="s">
        <v>11432</v>
      </c>
      <c r="H927" s="1" t="s">
        <v>11444</v>
      </c>
      <c r="I927" s="1">
        <v>6</v>
      </c>
      <c r="L927" s="1">
        <v>2</v>
      </c>
      <c r="M927" s="1" t="s">
        <v>2278</v>
      </c>
      <c r="N927" s="1" t="s">
        <v>8089</v>
      </c>
      <c r="T927" s="1" t="s">
        <v>11527</v>
      </c>
      <c r="U927" s="1" t="s">
        <v>2036</v>
      </c>
      <c r="V927" s="1" t="s">
        <v>11536</v>
      </c>
      <c r="Y927" s="1" t="s">
        <v>2278</v>
      </c>
      <c r="Z927" s="1" t="s">
        <v>8089</v>
      </c>
      <c r="AC927" s="1">
        <v>45</v>
      </c>
      <c r="AD927" s="1" t="s">
        <v>141</v>
      </c>
      <c r="AE927" s="1" t="s">
        <v>8758</v>
      </c>
      <c r="AJ927" s="1" t="s">
        <v>17</v>
      </c>
      <c r="AK927" s="1" t="s">
        <v>8918</v>
      </c>
      <c r="AL927" s="1" t="s">
        <v>227</v>
      </c>
      <c r="AM927" s="1" t="s">
        <v>8859</v>
      </c>
      <c r="AT927" s="1" t="s">
        <v>121</v>
      </c>
      <c r="AU927" s="1" t="s">
        <v>6667</v>
      </c>
      <c r="AV927" s="1" t="s">
        <v>2279</v>
      </c>
      <c r="AW927" s="1" t="s">
        <v>9689</v>
      </c>
      <c r="BB927" s="1" t="s">
        <v>171</v>
      </c>
      <c r="BC927" s="1" t="s">
        <v>6676</v>
      </c>
      <c r="BD927" s="1" t="s">
        <v>2280</v>
      </c>
      <c r="BE927" s="1" t="s">
        <v>7408</v>
      </c>
      <c r="BG927" s="1" t="s">
        <v>44</v>
      </c>
      <c r="BH927" s="1" t="s">
        <v>6728</v>
      </c>
      <c r="BI927" s="1" t="s">
        <v>2281</v>
      </c>
      <c r="BJ927" s="1" t="s">
        <v>10251</v>
      </c>
      <c r="BK927" s="1" t="s">
        <v>44</v>
      </c>
      <c r="BL927" s="1" t="s">
        <v>6728</v>
      </c>
      <c r="BM927" s="1" t="s">
        <v>553</v>
      </c>
      <c r="BN927" s="1" t="s">
        <v>7539</v>
      </c>
      <c r="BO927" s="1" t="s">
        <v>144</v>
      </c>
      <c r="BP927" s="1" t="s">
        <v>6759</v>
      </c>
      <c r="BQ927" s="1" t="s">
        <v>13593</v>
      </c>
      <c r="BR927" s="1" t="s">
        <v>12714</v>
      </c>
      <c r="BS927" s="1" t="s">
        <v>159</v>
      </c>
      <c r="BT927" s="1" t="s">
        <v>8879</v>
      </c>
    </row>
    <row r="928" spans="1:72" ht="13.5" customHeight="1">
      <c r="A928" s="2" t="str">
        <f t="shared" si="26"/>
        <v>1687_각북면_341</v>
      </c>
      <c r="B928" s="1">
        <v>1687</v>
      </c>
      <c r="C928" s="1" t="s">
        <v>11423</v>
      </c>
      <c r="D928" s="1" t="s">
        <v>11426</v>
      </c>
      <c r="E928" s="1">
        <v>927</v>
      </c>
      <c r="F928" s="1">
        <v>5</v>
      </c>
      <c r="G928" s="1" t="s">
        <v>11432</v>
      </c>
      <c r="H928" s="1" t="s">
        <v>11444</v>
      </c>
      <c r="I928" s="1">
        <v>6</v>
      </c>
      <c r="L928" s="1">
        <v>2</v>
      </c>
      <c r="M928" s="1" t="s">
        <v>2278</v>
      </c>
      <c r="N928" s="1" t="s">
        <v>8089</v>
      </c>
      <c r="S928" s="1" t="s">
        <v>49</v>
      </c>
      <c r="T928" s="1" t="s">
        <v>4842</v>
      </c>
      <c r="U928" s="1" t="s">
        <v>709</v>
      </c>
      <c r="V928" s="1" t="s">
        <v>11533</v>
      </c>
      <c r="Y928" s="1" t="s">
        <v>116</v>
      </c>
      <c r="Z928" s="1" t="s">
        <v>7515</v>
      </c>
      <c r="AC928" s="1">
        <v>48</v>
      </c>
      <c r="AD928" s="1" t="s">
        <v>351</v>
      </c>
      <c r="AE928" s="1" t="s">
        <v>7146</v>
      </c>
      <c r="AJ928" s="1" t="s">
        <v>17</v>
      </c>
      <c r="AK928" s="1" t="s">
        <v>8918</v>
      </c>
      <c r="AL928" s="1" t="s">
        <v>190</v>
      </c>
      <c r="AM928" s="1" t="s">
        <v>8852</v>
      </c>
      <c r="AT928" s="1" t="s">
        <v>373</v>
      </c>
      <c r="AU928" s="1" t="s">
        <v>6687</v>
      </c>
      <c r="AV928" s="1" t="s">
        <v>2282</v>
      </c>
      <c r="AW928" s="1" t="s">
        <v>12121</v>
      </c>
      <c r="BB928" s="1" t="s">
        <v>182</v>
      </c>
      <c r="BC928" s="1" t="s">
        <v>12214</v>
      </c>
      <c r="BD928" s="1" t="s">
        <v>2283</v>
      </c>
      <c r="BE928" s="1" t="s">
        <v>9950</v>
      </c>
      <c r="BG928" s="1" t="s">
        <v>373</v>
      </c>
      <c r="BH928" s="1" t="s">
        <v>6687</v>
      </c>
      <c r="BI928" s="1" t="s">
        <v>2284</v>
      </c>
      <c r="BJ928" s="1" t="s">
        <v>10325</v>
      </c>
      <c r="BK928" s="1" t="s">
        <v>373</v>
      </c>
      <c r="BL928" s="1" t="s">
        <v>6687</v>
      </c>
      <c r="BM928" s="1" t="s">
        <v>2285</v>
      </c>
      <c r="BN928" s="1" t="s">
        <v>9406</v>
      </c>
      <c r="BO928" s="1" t="s">
        <v>121</v>
      </c>
      <c r="BP928" s="1" t="s">
        <v>6667</v>
      </c>
      <c r="BQ928" s="1" t="s">
        <v>2286</v>
      </c>
      <c r="BR928" s="1" t="s">
        <v>8099</v>
      </c>
      <c r="BS928" s="1" t="s">
        <v>227</v>
      </c>
      <c r="BT928" s="1" t="s">
        <v>8859</v>
      </c>
    </row>
    <row r="929" spans="1:73" ht="13.5" customHeight="1">
      <c r="A929" s="2" t="str">
        <f t="shared" si="26"/>
        <v>1687_각북면_341</v>
      </c>
      <c r="B929" s="1">
        <v>1687</v>
      </c>
      <c r="C929" s="1" t="s">
        <v>11423</v>
      </c>
      <c r="D929" s="1" t="s">
        <v>11426</v>
      </c>
      <c r="E929" s="1">
        <v>928</v>
      </c>
      <c r="F929" s="1">
        <v>5</v>
      </c>
      <c r="G929" s="1" t="s">
        <v>11432</v>
      </c>
      <c r="H929" s="1" t="s">
        <v>11444</v>
      </c>
      <c r="I929" s="1">
        <v>6</v>
      </c>
      <c r="L929" s="1">
        <v>2</v>
      </c>
      <c r="M929" s="1" t="s">
        <v>2278</v>
      </c>
      <c r="N929" s="1" t="s">
        <v>8089</v>
      </c>
      <c r="S929" s="1" t="s">
        <v>134</v>
      </c>
      <c r="T929" s="1" t="s">
        <v>6598</v>
      </c>
      <c r="Y929" s="1" t="s">
        <v>706</v>
      </c>
      <c r="Z929" s="1" t="s">
        <v>7127</v>
      </c>
      <c r="AC929" s="1">
        <v>13</v>
      </c>
      <c r="AD929" s="1" t="s">
        <v>149</v>
      </c>
      <c r="AE929" s="1" t="s">
        <v>8757</v>
      </c>
    </row>
    <row r="930" spans="1:73" ht="13.5" customHeight="1">
      <c r="A930" s="2" t="str">
        <f t="shared" si="26"/>
        <v>1687_각북면_341</v>
      </c>
      <c r="B930" s="1">
        <v>1687</v>
      </c>
      <c r="C930" s="1" t="s">
        <v>11423</v>
      </c>
      <c r="D930" s="1" t="s">
        <v>11426</v>
      </c>
      <c r="E930" s="1">
        <v>929</v>
      </c>
      <c r="F930" s="1">
        <v>5</v>
      </c>
      <c r="G930" s="1" t="s">
        <v>11432</v>
      </c>
      <c r="H930" s="1" t="s">
        <v>11444</v>
      </c>
      <c r="I930" s="1">
        <v>6</v>
      </c>
      <c r="L930" s="1">
        <v>2</v>
      </c>
      <c r="M930" s="1" t="s">
        <v>2278</v>
      </c>
      <c r="N930" s="1" t="s">
        <v>8089</v>
      </c>
      <c r="S930" s="1" t="s">
        <v>63</v>
      </c>
      <c r="T930" s="1" t="s">
        <v>6596</v>
      </c>
      <c r="U930" s="1" t="s">
        <v>182</v>
      </c>
      <c r="V930" s="1" t="s">
        <v>11663</v>
      </c>
      <c r="Y930" s="1" t="s">
        <v>308</v>
      </c>
      <c r="Z930" s="1" t="s">
        <v>7865</v>
      </c>
      <c r="AC930" s="1">
        <v>9</v>
      </c>
      <c r="AD930" s="1" t="s">
        <v>253</v>
      </c>
      <c r="AE930" s="1" t="s">
        <v>8793</v>
      </c>
    </row>
    <row r="931" spans="1:73" ht="13.5" customHeight="1">
      <c r="A931" s="2" t="str">
        <f t="shared" si="26"/>
        <v>1687_각북면_341</v>
      </c>
      <c r="B931" s="1">
        <v>1687</v>
      </c>
      <c r="C931" s="1" t="s">
        <v>11423</v>
      </c>
      <c r="D931" s="1" t="s">
        <v>11426</v>
      </c>
      <c r="E931" s="1">
        <v>930</v>
      </c>
      <c r="F931" s="1">
        <v>5</v>
      </c>
      <c r="G931" s="1" t="s">
        <v>11432</v>
      </c>
      <c r="H931" s="1" t="s">
        <v>11444</v>
      </c>
      <c r="I931" s="1">
        <v>6</v>
      </c>
      <c r="L931" s="1">
        <v>3</v>
      </c>
      <c r="M931" s="1" t="s">
        <v>430</v>
      </c>
      <c r="N931" s="1" t="s">
        <v>7102</v>
      </c>
      <c r="O931" s="1" t="s">
        <v>6</v>
      </c>
      <c r="P931" s="1" t="s">
        <v>6577</v>
      </c>
      <c r="T931" s="1" t="s">
        <v>11527</v>
      </c>
      <c r="U931" s="1" t="s">
        <v>2287</v>
      </c>
      <c r="V931" s="1" t="s">
        <v>6894</v>
      </c>
      <c r="Y931" s="1" t="s">
        <v>430</v>
      </c>
      <c r="Z931" s="1" t="s">
        <v>7102</v>
      </c>
      <c r="AC931" s="1">
        <v>19</v>
      </c>
      <c r="AD931" s="1" t="s">
        <v>331</v>
      </c>
      <c r="AE931" s="1" t="s">
        <v>8743</v>
      </c>
      <c r="AJ931" s="1" t="s">
        <v>17</v>
      </c>
      <c r="AK931" s="1" t="s">
        <v>8918</v>
      </c>
      <c r="AL931" s="1" t="s">
        <v>41</v>
      </c>
      <c r="AM931" s="1" t="s">
        <v>11911</v>
      </c>
      <c r="AN931" s="1" t="s">
        <v>118</v>
      </c>
      <c r="AO931" s="1" t="s">
        <v>8999</v>
      </c>
      <c r="AR931" s="1" t="s">
        <v>2288</v>
      </c>
      <c r="AS931" s="1" t="s">
        <v>9184</v>
      </c>
      <c r="AT931" s="1" t="s">
        <v>186</v>
      </c>
      <c r="AU931" s="1" t="s">
        <v>12111</v>
      </c>
      <c r="AV931" s="1" t="s">
        <v>2110</v>
      </c>
      <c r="AW931" s="1" t="s">
        <v>8092</v>
      </c>
      <c r="BB931" s="1" t="s">
        <v>171</v>
      </c>
      <c r="BC931" s="1" t="s">
        <v>6676</v>
      </c>
      <c r="BD931" s="1" t="s">
        <v>1091</v>
      </c>
      <c r="BE931" s="1" t="s">
        <v>8463</v>
      </c>
      <c r="BG931" s="1" t="s">
        <v>121</v>
      </c>
      <c r="BH931" s="1" t="s">
        <v>6667</v>
      </c>
      <c r="BI931" s="1" t="s">
        <v>1274</v>
      </c>
      <c r="BJ931" s="1" t="s">
        <v>7770</v>
      </c>
      <c r="BK931" s="1" t="s">
        <v>121</v>
      </c>
      <c r="BL931" s="1" t="s">
        <v>6667</v>
      </c>
      <c r="BM931" s="1" t="s">
        <v>929</v>
      </c>
      <c r="BN931" s="1" t="s">
        <v>9694</v>
      </c>
      <c r="BO931" s="1" t="s">
        <v>121</v>
      </c>
      <c r="BP931" s="1" t="s">
        <v>6667</v>
      </c>
      <c r="BQ931" s="1" t="s">
        <v>849</v>
      </c>
      <c r="BR931" s="1" t="s">
        <v>8646</v>
      </c>
      <c r="BS931" s="1" t="s">
        <v>729</v>
      </c>
      <c r="BT931" s="1" t="s">
        <v>8886</v>
      </c>
    </row>
    <row r="932" spans="1:73" ht="13.5" customHeight="1">
      <c r="A932" s="2" t="str">
        <f t="shared" si="26"/>
        <v>1687_각북면_341</v>
      </c>
      <c r="B932" s="1">
        <v>1687</v>
      </c>
      <c r="C932" s="1" t="s">
        <v>11423</v>
      </c>
      <c r="D932" s="1" t="s">
        <v>11426</v>
      </c>
      <c r="E932" s="1">
        <v>931</v>
      </c>
      <c r="F932" s="1">
        <v>5</v>
      </c>
      <c r="G932" s="1" t="s">
        <v>11432</v>
      </c>
      <c r="H932" s="1" t="s">
        <v>11444</v>
      </c>
      <c r="I932" s="1">
        <v>6</v>
      </c>
      <c r="L932" s="1">
        <v>4</v>
      </c>
      <c r="M932" s="1" t="s">
        <v>12949</v>
      </c>
      <c r="N932" s="1" t="s">
        <v>12950</v>
      </c>
      <c r="T932" s="1" t="s">
        <v>11527</v>
      </c>
      <c r="U932" s="1" t="s">
        <v>201</v>
      </c>
      <c r="V932" s="1" t="s">
        <v>11464</v>
      </c>
      <c r="W932" s="1" t="s">
        <v>38</v>
      </c>
      <c r="X932" s="1" t="s">
        <v>11733</v>
      </c>
      <c r="Y932" s="1" t="s">
        <v>2289</v>
      </c>
      <c r="Z932" s="1" t="s">
        <v>7405</v>
      </c>
      <c r="AC932" s="1">
        <v>52</v>
      </c>
      <c r="AD932" s="1" t="s">
        <v>230</v>
      </c>
      <c r="AE932" s="1" t="s">
        <v>8790</v>
      </c>
      <c r="AJ932" s="1" t="s">
        <v>17</v>
      </c>
      <c r="AK932" s="1" t="s">
        <v>8918</v>
      </c>
      <c r="AL932" s="1" t="s">
        <v>41</v>
      </c>
      <c r="AM932" s="1" t="s">
        <v>11911</v>
      </c>
      <c r="AT932" s="1" t="s">
        <v>44</v>
      </c>
      <c r="AU932" s="1" t="s">
        <v>6728</v>
      </c>
      <c r="AV932" s="1" t="s">
        <v>2290</v>
      </c>
      <c r="AW932" s="1" t="s">
        <v>8027</v>
      </c>
      <c r="BG932" s="1" t="s">
        <v>44</v>
      </c>
      <c r="BH932" s="1" t="s">
        <v>6728</v>
      </c>
      <c r="BI932" s="1" t="s">
        <v>1080</v>
      </c>
      <c r="BJ932" s="1" t="s">
        <v>7557</v>
      </c>
      <c r="BK932" s="1" t="s">
        <v>44</v>
      </c>
      <c r="BL932" s="1" t="s">
        <v>6728</v>
      </c>
      <c r="BM932" s="1" t="s">
        <v>13594</v>
      </c>
      <c r="BN932" s="1" t="s">
        <v>10684</v>
      </c>
      <c r="BO932" s="1" t="s">
        <v>373</v>
      </c>
      <c r="BP932" s="1" t="s">
        <v>6687</v>
      </c>
      <c r="BQ932" s="1" t="s">
        <v>2291</v>
      </c>
      <c r="BR932" s="1" t="s">
        <v>11119</v>
      </c>
      <c r="BS932" s="1" t="s">
        <v>227</v>
      </c>
      <c r="BT932" s="1" t="s">
        <v>8859</v>
      </c>
      <c r="BU932" s="1" t="s">
        <v>2292</v>
      </c>
    </row>
    <row r="933" spans="1:73" ht="13.5" customHeight="1">
      <c r="A933" s="2" t="str">
        <f t="shared" si="26"/>
        <v>1687_각북면_341</v>
      </c>
      <c r="B933" s="1">
        <v>1687</v>
      </c>
      <c r="C933" s="1" t="s">
        <v>11423</v>
      </c>
      <c r="D933" s="1" t="s">
        <v>11426</v>
      </c>
      <c r="E933" s="1">
        <v>932</v>
      </c>
      <c r="F933" s="1">
        <v>5</v>
      </c>
      <c r="G933" s="1" t="s">
        <v>11432</v>
      </c>
      <c r="H933" s="1" t="s">
        <v>11444</v>
      </c>
      <c r="I933" s="1">
        <v>6</v>
      </c>
      <c r="L933" s="1">
        <v>4</v>
      </c>
      <c r="M933" s="1" t="s">
        <v>12949</v>
      </c>
      <c r="N933" s="1" t="s">
        <v>12950</v>
      </c>
      <c r="S933" s="1" t="s">
        <v>49</v>
      </c>
      <c r="T933" s="1" t="s">
        <v>4842</v>
      </c>
      <c r="U933" s="1" t="s">
        <v>115</v>
      </c>
      <c r="V933" s="1" t="s">
        <v>6665</v>
      </c>
      <c r="Y933" s="1" t="s">
        <v>1039</v>
      </c>
      <c r="Z933" s="1" t="s">
        <v>7241</v>
      </c>
      <c r="AC933" s="1">
        <v>33</v>
      </c>
      <c r="AD933" s="1" t="s">
        <v>353</v>
      </c>
      <c r="AE933" s="1" t="s">
        <v>8775</v>
      </c>
      <c r="AJ933" s="1" t="s">
        <v>17</v>
      </c>
      <c r="AK933" s="1" t="s">
        <v>8918</v>
      </c>
      <c r="AL933" s="1" t="s">
        <v>41</v>
      </c>
      <c r="AM933" s="1" t="s">
        <v>11911</v>
      </c>
      <c r="AN933" s="1" t="s">
        <v>2293</v>
      </c>
      <c r="AO933" s="1" t="s">
        <v>8975</v>
      </c>
      <c r="AP933" s="1" t="s">
        <v>119</v>
      </c>
      <c r="AQ933" s="1" t="s">
        <v>6694</v>
      </c>
      <c r="AR933" s="1" t="s">
        <v>2294</v>
      </c>
      <c r="AS933" s="1" t="s">
        <v>9183</v>
      </c>
      <c r="AT933" s="1" t="s">
        <v>121</v>
      </c>
      <c r="AU933" s="1" t="s">
        <v>6667</v>
      </c>
      <c r="AV933" s="1" t="s">
        <v>2286</v>
      </c>
      <c r="AW933" s="1" t="s">
        <v>8099</v>
      </c>
      <c r="BB933" s="1" t="s">
        <v>171</v>
      </c>
      <c r="BC933" s="1" t="s">
        <v>6676</v>
      </c>
      <c r="BD933" s="1" t="s">
        <v>2295</v>
      </c>
      <c r="BE933" s="1" t="s">
        <v>7809</v>
      </c>
      <c r="BG933" s="1" t="s">
        <v>121</v>
      </c>
      <c r="BH933" s="1" t="s">
        <v>6667</v>
      </c>
      <c r="BI933" s="1" t="s">
        <v>181</v>
      </c>
      <c r="BJ933" s="1" t="s">
        <v>7054</v>
      </c>
      <c r="BK933" s="1" t="s">
        <v>121</v>
      </c>
      <c r="BL933" s="1" t="s">
        <v>6667</v>
      </c>
      <c r="BM933" s="1" t="s">
        <v>2296</v>
      </c>
      <c r="BN933" s="1" t="s">
        <v>10688</v>
      </c>
      <c r="BO933" s="1" t="s">
        <v>121</v>
      </c>
      <c r="BP933" s="1" t="s">
        <v>6667</v>
      </c>
      <c r="BQ933" s="1" t="s">
        <v>2297</v>
      </c>
      <c r="BR933" s="1" t="s">
        <v>11133</v>
      </c>
      <c r="BS933" s="1" t="s">
        <v>244</v>
      </c>
      <c r="BT933" s="1" t="s">
        <v>8945</v>
      </c>
    </row>
    <row r="934" spans="1:73" ht="13.5" customHeight="1">
      <c r="A934" s="2" t="str">
        <f t="shared" si="26"/>
        <v>1687_각북면_341</v>
      </c>
      <c r="B934" s="1">
        <v>1687</v>
      </c>
      <c r="C934" s="1" t="s">
        <v>11423</v>
      </c>
      <c r="D934" s="1" t="s">
        <v>11426</v>
      </c>
      <c r="E934" s="1">
        <v>933</v>
      </c>
      <c r="F934" s="1">
        <v>5</v>
      </c>
      <c r="G934" s="1" t="s">
        <v>11432</v>
      </c>
      <c r="H934" s="1" t="s">
        <v>11444</v>
      </c>
      <c r="I934" s="1">
        <v>6</v>
      </c>
      <c r="L934" s="1">
        <v>4</v>
      </c>
      <c r="M934" s="1" t="s">
        <v>12949</v>
      </c>
      <c r="N934" s="1" t="s">
        <v>12950</v>
      </c>
      <c r="S934" s="1" t="s">
        <v>72</v>
      </c>
      <c r="T934" s="1" t="s">
        <v>6595</v>
      </c>
      <c r="Y934" s="1" t="s">
        <v>2298</v>
      </c>
      <c r="Z934" s="1" t="s">
        <v>8431</v>
      </c>
      <c r="AF934" s="1" t="s">
        <v>1501</v>
      </c>
      <c r="AG934" s="1" t="s">
        <v>8810</v>
      </c>
      <c r="AH934" s="1" t="s">
        <v>1502</v>
      </c>
      <c r="AI934" s="1" t="s">
        <v>8858</v>
      </c>
    </row>
    <row r="935" spans="1:73" ht="13.5" customHeight="1">
      <c r="A935" s="2" t="str">
        <f t="shared" si="26"/>
        <v>1687_각북면_341</v>
      </c>
      <c r="B935" s="1">
        <v>1687</v>
      </c>
      <c r="C935" s="1" t="s">
        <v>11423</v>
      </c>
      <c r="D935" s="1" t="s">
        <v>11426</v>
      </c>
      <c r="E935" s="1">
        <v>934</v>
      </c>
      <c r="F935" s="1">
        <v>5</v>
      </c>
      <c r="G935" s="1" t="s">
        <v>11432</v>
      </c>
      <c r="H935" s="1" t="s">
        <v>11444</v>
      </c>
      <c r="I935" s="1">
        <v>6</v>
      </c>
      <c r="L935" s="1">
        <v>4</v>
      </c>
      <c r="M935" s="1" t="s">
        <v>12949</v>
      </c>
      <c r="N935" s="1" t="s">
        <v>12950</v>
      </c>
      <c r="S935" s="1" t="s">
        <v>134</v>
      </c>
      <c r="T935" s="1" t="s">
        <v>6598</v>
      </c>
      <c r="Y935" s="1" t="s">
        <v>2299</v>
      </c>
      <c r="Z935" s="1" t="s">
        <v>7690</v>
      </c>
      <c r="AC935" s="1">
        <v>4</v>
      </c>
      <c r="AD935" s="1" t="s">
        <v>103</v>
      </c>
      <c r="AE935" s="1" t="s">
        <v>8773</v>
      </c>
    </row>
    <row r="936" spans="1:73" ht="13.5" customHeight="1">
      <c r="A936" s="2" t="str">
        <f t="shared" si="26"/>
        <v>1687_각북면_341</v>
      </c>
      <c r="B936" s="1">
        <v>1687</v>
      </c>
      <c r="C936" s="1" t="s">
        <v>11423</v>
      </c>
      <c r="D936" s="1" t="s">
        <v>11426</v>
      </c>
      <c r="E936" s="1">
        <v>935</v>
      </c>
      <c r="F936" s="1">
        <v>5</v>
      </c>
      <c r="G936" s="1" t="s">
        <v>11432</v>
      </c>
      <c r="H936" s="1" t="s">
        <v>11444</v>
      </c>
      <c r="I936" s="1">
        <v>6</v>
      </c>
      <c r="L936" s="1">
        <v>4</v>
      </c>
      <c r="M936" s="1" t="s">
        <v>12949</v>
      </c>
      <c r="N936" s="1" t="s">
        <v>12950</v>
      </c>
      <c r="S936" s="1" t="s">
        <v>72</v>
      </c>
      <c r="T936" s="1" t="s">
        <v>6595</v>
      </c>
      <c r="Y936" s="1" t="s">
        <v>2300</v>
      </c>
      <c r="Z936" s="1" t="s">
        <v>7855</v>
      </c>
      <c r="AC936" s="1">
        <v>2</v>
      </c>
      <c r="AD936" s="1" t="s">
        <v>168</v>
      </c>
      <c r="AE936" s="1" t="s">
        <v>6664</v>
      </c>
      <c r="AF936" s="1" t="s">
        <v>156</v>
      </c>
      <c r="AG936" s="1" t="s">
        <v>8798</v>
      </c>
    </row>
    <row r="937" spans="1:73" ht="13.5" customHeight="1">
      <c r="A937" s="2" t="str">
        <f t="shared" si="26"/>
        <v>1687_각북면_341</v>
      </c>
      <c r="B937" s="1">
        <v>1687</v>
      </c>
      <c r="C937" s="1" t="s">
        <v>11423</v>
      </c>
      <c r="D937" s="1" t="s">
        <v>11426</v>
      </c>
      <c r="E937" s="1">
        <v>936</v>
      </c>
      <c r="F937" s="1">
        <v>5</v>
      </c>
      <c r="G937" s="1" t="s">
        <v>11432</v>
      </c>
      <c r="H937" s="1" t="s">
        <v>11444</v>
      </c>
      <c r="I937" s="1">
        <v>6</v>
      </c>
      <c r="L937" s="1">
        <v>5</v>
      </c>
      <c r="M937" s="1" t="s">
        <v>12951</v>
      </c>
      <c r="N937" s="1" t="s">
        <v>12952</v>
      </c>
      <c r="T937" s="1" t="s">
        <v>11527</v>
      </c>
      <c r="U937" s="1" t="s">
        <v>2301</v>
      </c>
      <c r="V937" s="1" t="s">
        <v>6893</v>
      </c>
      <c r="W937" s="1" t="s">
        <v>365</v>
      </c>
      <c r="X937" s="1" t="s">
        <v>6999</v>
      </c>
      <c r="Y937" s="1" t="s">
        <v>124</v>
      </c>
      <c r="Z937" s="1" t="s">
        <v>7056</v>
      </c>
      <c r="AC937" s="1">
        <v>56</v>
      </c>
      <c r="AD937" s="1" t="s">
        <v>483</v>
      </c>
      <c r="AE937" s="1" t="s">
        <v>8794</v>
      </c>
      <c r="AJ937" s="1" t="s">
        <v>17</v>
      </c>
      <c r="AK937" s="1" t="s">
        <v>8918</v>
      </c>
      <c r="AL937" s="1" t="s">
        <v>244</v>
      </c>
      <c r="AM937" s="1" t="s">
        <v>8945</v>
      </c>
      <c r="AT937" s="1" t="s">
        <v>144</v>
      </c>
      <c r="AU937" s="1" t="s">
        <v>6759</v>
      </c>
      <c r="AV937" s="1" t="s">
        <v>2302</v>
      </c>
      <c r="AW937" s="1" t="s">
        <v>8430</v>
      </c>
      <c r="BG937" s="1" t="s">
        <v>54</v>
      </c>
      <c r="BH937" s="1" t="s">
        <v>6714</v>
      </c>
      <c r="BI937" s="1" t="s">
        <v>2303</v>
      </c>
      <c r="BJ937" s="1" t="s">
        <v>10324</v>
      </c>
      <c r="BK937" s="1" t="s">
        <v>54</v>
      </c>
      <c r="BL937" s="1" t="s">
        <v>6714</v>
      </c>
      <c r="BM937" s="1" t="s">
        <v>2304</v>
      </c>
      <c r="BN937" s="1" t="s">
        <v>10686</v>
      </c>
      <c r="BO937" s="1" t="s">
        <v>82</v>
      </c>
      <c r="BP937" s="1" t="s">
        <v>9231</v>
      </c>
      <c r="BQ937" s="1" t="s">
        <v>2305</v>
      </c>
      <c r="BR937" s="1" t="s">
        <v>12419</v>
      </c>
      <c r="BS937" s="1" t="s">
        <v>244</v>
      </c>
      <c r="BT937" s="1" t="s">
        <v>8945</v>
      </c>
    </row>
    <row r="938" spans="1:73" ht="13.5" customHeight="1">
      <c r="A938" s="2" t="str">
        <f t="shared" si="26"/>
        <v>1687_각북면_341</v>
      </c>
      <c r="B938" s="1">
        <v>1687</v>
      </c>
      <c r="C938" s="1" t="s">
        <v>11423</v>
      </c>
      <c r="D938" s="1" t="s">
        <v>11426</v>
      </c>
      <c r="E938" s="1">
        <v>937</v>
      </c>
      <c r="F938" s="1">
        <v>5</v>
      </c>
      <c r="G938" s="1" t="s">
        <v>11432</v>
      </c>
      <c r="H938" s="1" t="s">
        <v>11444</v>
      </c>
      <c r="I938" s="1">
        <v>6</v>
      </c>
      <c r="L938" s="1">
        <v>5</v>
      </c>
      <c r="M938" s="1" t="s">
        <v>12951</v>
      </c>
      <c r="N938" s="1" t="s">
        <v>12952</v>
      </c>
      <c r="S938" s="1" t="s">
        <v>49</v>
      </c>
      <c r="T938" s="1" t="s">
        <v>4842</v>
      </c>
      <c r="U938" s="1" t="s">
        <v>50</v>
      </c>
      <c r="V938" s="1" t="s">
        <v>11472</v>
      </c>
      <c r="W938" s="1" t="s">
        <v>38</v>
      </c>
      <c r="X938" s="1" t="s">
        <v>11733</v>
      </c>
      <c r="Y938" s="1" t="s">
        <v>140</v>
      </c>
      <c r="Z938" s="1" t="s">
        <v>7100</v>
      </c>
      <c r="AC938" s="1">
        <v>43</v>
      </c>
      <c r="AD938" s="1" t="s">
        <v>335</v>
      </c>
      <c r="AE938" s="1" t="s">
        <v>8779</v>
      </c>
      <c r="AJ938" s="1" t="s">
        <v>17</v>
      </c>
      <c r="AK938" s="1" t="s">
        <v>8918</v>
      </c>
      <c r="AL938" s="1" t="s">
        <v>190</v>
      </c>
      <c r="AM938" s="1" t="s">
        <v>8852</v>
      </c>
      <c r="AT938" s="1" t="s">
        <v>82</v>
      </c>
      <c r="AU938" s="1" t="s">
        <v>9231</v>
      </c>
      <c r="AV938" s="1" t="s">
        <v>2306</v>
      </c>
      <c r="AW938" s="1" t="s">
        <v>7252</v>
      </c>
      <c r="BG938" s="1" t="s">
        <v>82</v>
      </c>
      <c r="BH938" s="1" t="s">
        <v>9231</v>
      </c>
      <c r="BI938" s="1" t="s">
        <v>2307</v>
      </c>
      <c r="BJ938" s="1" t="s">
        <v>10323</v>
      </c>
      <c r="BK938" s="1" t="s">
        <v>82</v>
      </c>
      <c r="BL938" s="1" t="s">
        <v>9231</v>
      </c>
      <c r="BM938" s="1" t="s">
        <v>902</v>
      </c>
      <c r="BN938" s="1" t="s">
        <v>10687</v>
      </c>
      <c r="BO938" s="1" t="s">
        <v>82</v>
      </c>
      <c r="BP938" s="1" t="s">
        <v>9231</v>
      </c>
      <c r="BQ938" s="1" t="s">
        <v>2308</v>
      </c>
      <c r="BR938" s="1" t="s">
        <v>11132</v>
      </c>
      <c r="BS938" s="1" t="s">
        <v>199</v>
      </c>
      <c r="BT938" s="1" t="s">
        <v>8930</v>
      </c>
    </row>
    <row r="939" spans="1:73" ht="13.5" customHeight="1">
      <c r="A939" s="2" t="str">
        <f t="shared" si="26"/>
        <v>1687_각북면_341</v>
      </c>
      <c r="B939" s="1">
        <v>1687</v>
      </c>
      <c r="C939" s="1" t="s">
        <v>11423</v>
      </c>
      <c r="D939" s="1" t="s">
        <v>11426</v>
      </c>
      <c r="E939" s="1">
        <v>938</v>
      </c>
      <c r="F939" s="1">
        <v>5</v>
      </c>
      <c r="G939" s="1" t="s">
        <v>11432</v>
      </c>
      <c r="H939" s="1" t="s">
        <v>11444</v>
      </c>
      <c r="I939" s="1">
        <v>6</v>
      </c>
      <c r="L939" s="1">
        <v>5</v>
      </c>
      <c r="M939" s="1" t="s">
        <v>12951</v>
      </c>
      <c r="N939" s="1" t="s">
        <v>12952</v>
      </c>
      <c r="S939" s="1" t="s">
        <v>200</v>
      </c>
      <c r="T939" s="1" t="s">
        <v>11584</v>
      </c>
      <c r="U939" s="1" t="s">
        <v>144</v>
      </c>
      <c r="V939" s="1" t="s">
        <v>6759</v>
      </c>
      <c r="Y939" s="1" t="s">
        <v>2302</v>
      </c>
      <c r="Z939" s="1" t="s">
        <v>8430</v>
      </c>
      <c r="AC939" s="1">
        <v>94</v>
      </c>
      <c r="AD939" s="1" t="s">
        <v>207</v>
      </c>
      <c r="AE939" s="1" t="s">
        <v>8762</v>
      </c>
    </row>
    <row r="940" spans="1:73" ht="13.5" customHeight="1">
      <c r="A940" s="2" t="str">
        <f t="shared" si="26"/>
        <v>1687_각북면_341</v>
      </c>
      <c r="B940" s="1">
        <v>1687</v>
      </c>
      <c r="C940" s="1" t="s">
        <v>11423</v>
      </c>
      <c r="D940" s="1" t="s">
        <v>11426</v>
      </c>
      <c r="E940" s="1">
        <v>939</v>
      </c>
      <c r="F940" s="1">
        <v>5</v>
      </c>
      <c r="G940" s="1" t="s">
        <v>11432</v>
      </c>
      <c r="H940" s="1" t="s">
        <v>11444</v>
      </c>
      <c r="I940" s="1">
        <v>6</v>
      </c>
      <c r="L940" s="1">
        <v>5</v>
      </c>
      <c r="M940" s="1" t="s">
        <v>12951</v>
      </c>
      <c r="N940" s="1" t="s">
        <v>12952</v>
      </c>
      <c r="S940" s="1" t="s">
        <v>72</v>
      </c>
      <c r="T940" s="1" t="s">
        <v>6595</v>
      </c>
      <c r="U940" s="1" t="s">
        <v>77</v>
      </c>
      <c r="V940" s="1" t="s">
        <v>6892</v>
      </c>
      <c r="Y940" s="1" t="s">
        <v>2309</v>
      </c>
      <c r="Z940" s="1" t="s">
        <v>8191</v>
      </c>
      <c r="AC940" s="1">
        <v>28</v>
      </c>
      <c r="AD940" s="1" t="s">
        <v>302</v>
      </c>
      <c r="AE940" s="1" t="s">
        <v>8785</v>
      </c>
    </row>
    <row r="941" spans="1:73" ht="13.5" customHeight="1">
      <c r="A941" s="2" t="str">
        <f t="shared" si="26"/>
        <v>1687_각북면_341</v>
      </c>
      <c r="B941" s="1">
        <v>1687</v>
      </c>
      <c r="C941" s="1" t="s">
        <v>11423</v>
      </c>
      <c r="D941" s="1" t="s">
        <v>11426</v>
      </c>
      <c r="E941" s="1">
        <v>940</v>
      </c>
      <c r="F941" s="1">
        <v>5</v>
      </c>
      <c r="G941" s="1" t="s">
        <v>11432</v>
      </c>
      <c r="H941" s="1" t="s">
        <v>11444</v>
      </c>
      <c r="I941" s="1">
        <v>6</v>
      </c>
      <c r="L941" s="1">
        <v>5</v>
      </c>
      <c r="M941" s="1" t="s">
        <v>12951</v>
      </c>
      <c r="N941" s="1" t="s">
        <v>12952</v>
      </c>
      <c r="S941" s="1" t="s">
        <v>63</v>
      </c>
      <c r="T941" s="1" t="s">
        <v>6596</v>
      </c>
      <c r="Y941" s="1" t="s">
        <v>2048</v>
      </c>
      <c r="Z941" s="1" t="s">
        <v>7493</v>
      </c>
      <c r="AC941" s="1">
        <v>13</v>
      </c>
      <c r="AD941" s="1" t="s">
        <v>149</v>
      </c>
      <c r="AE941" s="1" t="s">
        <v>8757</v>
      </c>
    </row>
    <row r="942" spans="1:73" ht="13.5" customHeight="1">
      <c r="A942" s="2" t="str">
        <f t="shared" si="26"/>
        <v>1687_각북면_341</v>
      </c>
      <c r="B942" s="1">
        <v>1687</v>
      </c>
      <c r="C942" s="1" t="s">
        <v>11423</v>
      </c>
      <c r="D942" s="1" t="s">
        <v>11426</v>
      </c>
      <c r="E942" s="1">
        <v>941</v>
      </c>
      <c r="F942" s="1">
        <v>5</v>
      </c>
      <c r="G942" s="1" t="s">
        <v>11432</v>
      </c>
      <c r="H942" s="1" t="s">
        <v>11444</v>
      </c>
      <c r="I942" s="1">
        <v>6</v>
      </c>
      <c r="L942" s="1">
        <v>5</v>
      </c>
      <c r="M942" s="1" t="s">
        <v>12951</v>
      </c>
      <c r="N942" s="1" t="s">
        <v>12952</v>
      </c>
      <c r="T942" s="1" t="s">
        <v>11563</v>
      </c>
      <c r="U942" s="1" t="s">
        <v>275</v>
      </c>
      <c r="V942" s="1" t="s">
        <v>6693</v>
      </c>
      <c r="Y942" s="1" t="s">
        <v>2310</v>
      </c>
      <c r="Z942" s="1" t="s">
        <v>7448</v>
      </c>
      <c r="AC942" s="1">
        <v>50</v>
      </c>
      <c r="AD942" s="1" t="s">
        <v>536</v>
      </c>
      <c r="AE942" s="1" t="s">
        <v>8446</v>
      </c>
      <c r="AF942" s="1" t="s">
        <v>156</v>
      </c>
      <c r="AG942" s="1" t="s">
        <v>8798</v>
      </c>
      <c r="AT942" s="1" t="s">
        <v>121</v>
      </c>
      <c r="AU942" s="1" t="s">
        <v>6667</v>
      </c>
      <c r="AV942" s="1" t="s">
        <v>1009</v>
      </c>
      <c r="AW942" s="1" t="s">
        <v>9688</v>
      </c>
      <c r="BB942" s="1" t="s">
        <v>171</v>
      </c>
      <c r="BC942" s="1" t="s">
        <v>6676</v>
      </c>
      <c r="BD942" s="1" t="s">
        <v>2311</v>
      </c>
      <c r="BE942" s="1" t="s">
        <v>7709</v>
      </c>
    </row>
    <row r="943" spans="1:73" ht="13.5" customHeight="1">
      <c r="A943" s="2" t="str">
        <f t="shared" si="26"/>
        <v>1687_각북면_341</v>
      </c>
      <c r="B943" s="1">
        <v>1687</v>
      </c>
      <c r="C943" s="1" t="s">
        <v>11423</v>
      </c>
      <c r="D943" s="1" t="s">
        <v>11426</v>
      </c>
      <c r="E943" s="1">
        <v>942</v>
      </c>
      <c r="F943" s="1">
        <v>5</v>
      </c>
      <c r="G943" s="1" t="s">
        <v>11432</v>
      </c>
      <c r="H943" s="1" t="s">
        <v>11444</v>
      </c>
      <c r="I943" s="1">
        <v>6</v>
      </c>
      <c r="L943" s="1">
        <v>5</v>
      </c>
      <c r="M943" s="1" t="s">
        <v>12951</v>
      </c>
      <c r="N943" s="1" t="s">
        <v>12952</v>
      </c>
      <c r="T943" s="1" t="s">
        <v>11563</v>
      </c>
      <c r="U943" s="1" t="s">
        <v>275</v>
      </c>
      <c r="V943" s="1" t="s">
        <v>6693</v>
      </c>
      <c r="Y943" s="1" t="s">
        <v>2312</v>
      </c>
      <c r="Z943" s="1" t="s">
        <v>8429</v>
      </c>
      <c r="AC943" s="1">
        <v>7</v>
      </c>
      <c r="AD943" s="1" t="s">
        <v>475</v>
      </c>
      <c r="AE943" s="1" t="s">
        <v>8747</v>
      </c>
      <c r="AF943" s="1" t="s">
        <v>156</v>
      </c>
      <c r="AG943" s="1" t="s">
        <v>8798</v>
      </c>
      <c r="AT943" s="1" t="s">
        <v>285</v>
      </c>
      <c r="AU943" s="1" t="s">
        <v>9218</v>
      </c>
      <c r="AV943" s="1" t="s">
        <v>2310</v>
      </c>
      <c r="AW943" s="1" t="s">
        <v>7448</v>
      </c>
      <c r="BB943" s="1" t="s">
        <v>50</v>
      </c>
      <c r="BC943" s="1" t="s">
        <v>11472</v>
      </c>
      <c r="BD943" s="1" t="s">
        <v>1043</v>
      </c>
      <c r="BE943" s="1" t="s">
        <v>8307</v>
      </c>
    </row>
    <row r="944" spans="1:73" ht="13.5" customHeight="1">
      <c r="A944" s="2" t="str">
        <f t="shared" si="26"/>
        <v>1687_각북면_341</v>
      </c>
      <c r="B944" s="1">
        <v>1687</v>
      </c>
      <c r="C944" s="1" t="s">
        <v>11423</v>
      </c>
      <c r="D944" s="1" t="s">
        <v>11426</v>
      </c>
      <c r="E944" s="1">
        <v>943</v>
      </c>
      <c r="F944" s="1">
        <v>5</v>
      </c>
      <c r="G944" s="1" t="s">
        <v>11432</v>
      </c>
      <c r="H944" s="1" t="s">
        <v>11444</v>
      </c>
      <c r="I944" s="1">
        <v>6</v>
      </c>
      <c r="L944" s="1">
        <v>5</v>
      </c>
      <c r="M944" s="1" t="s">
        <v>12951</v>
      </c>
      <c r="N944" s="1" t="s">
        <v>12952</v>
      </c>
      <c r="T944" s="1" t="s">
        <v>11563</v>
      </c>
      <c r="U944" s="1" t="s">
        <v>275</v>
      </c>
      <c r="V944" s="1" t="s">
        <v>6693</v>
      </c>
      <c r="Y944" s="1" t="s">
        <v>1480</v>
      </c>
      <c r="Z944" s="1" t="s">
        <v>8420</v>
      </c>
      <c r="AC944" s="1">
        <v>1</v>
      </c>
      <c r="AD944" s="1" t="s">
        <v>274</v>
      </c>
      <c r="AE944" s="1" t="s">
        <v>8770</v>
      </c>
      <c r="AF944" s="1" t="s">
        <v>156</v>
      </c>
      <c r="AG944" s="1" t="s">
        <v>8798</v>
      </c>
      <c r="AT944" s="1" t="s">
        <v>285</v>
      </c>
      <c r="AU944" s="1" t="s">
        <v>9218</v>
      </c>
      <c r="AV944" s="1" t="s">
        <v>2310</v>
      </c>
      <c r="AW944" s="1" t="s">
        <v>7448</v>
      </c>
      <c r="BB944" s="1" t="s">
        <v>50</v>
      </c>
      <c r="BC944" s="1" t="s">
        <v>11472</v>
      </c>
      <c r="BD944" s="1" t="s">
        <v>1043</v>
      </c>
      <c r="BE944" s="1" t="s">
        <v>8307</v>
      </c>
      <c r="BU944" s="1" t="s">
        <v>303</v>
      </c>
    </row>
    <row r="945" spans="1:73" ht="13.5" customHeight="1">
      <c r="A945" s="2" t="str">
        <f t="shared" si="26"/>
        <v>1687_각북면_341</v>
      </c>
      <c r="B945" s="1">
        <v>1687</v>
      </c>
      <c r="C945" s="1" t="s">
        <v>11423</v>
      </c>
      <c r="D945" s="1" t="s">
        <v>11426</v>
      </c>
      <c r="E945" s="1">
        <v>944</v>
      </c>
      <c r="F945" s="1">
        <v>5</v>
      </c>
      <c r="G945" s="1" t="s">
        <v>11432</v>
      </c>
      <c r="H945" s="1" t="s">
        <v>11444</v>
      </c>
      <c r="I945" s="1">
        <v>7</v>
      </c>
      <c r="J945" s="1" t="s">
        <v>2313</v>
      </c>
      <c r="K945" s="1" t="s">
        <v>6553</v>
      </c>
      <c r="L945" s="1">
        <v>1</v>
      </c>
      <c r="M945" s="1" t="s">
        <v>12953</v>
      </c>
      <c r="N945" s="1" t="s">
        <v>12954</v>
      </c>
      <c r="T945" s="1" t="s">
        <v>11527</v>
      </c>
      <c r="U945" s="1" t="s">
        <v>2314</v>
      </c>
      <c r="V945" s="1" t="s">
        <v>6891</v>
      </c>
      <c r="W945" s="1" t="s">
        <v>365</v>
      </c>
      <c r="X945" s="1" t="s">
        <v>6999</v>
      </c>
      <c r="Y945" s="1" t="s">
        <v>1636</v>
      </c>
      <c r="Z945" s="1" t="s">
        <v>7255</v>
      </c>
      <c r="AC945" s="1">
        <v>40</v>
      </c>
      <c r="AD945" s="1" t="s">
        <v>189</v>
      </c>
      <c r="AE945" s="1" t="s">
        <v>8767</v>
      </c>
      <c r="AJ945" s="1" t="s">
        <v>17</v>
      </c>
      <c r="AK945" s="1" t="s">
        <v>8918</v>
      </c>
      <c r="AL945" s="1" t="s">
        <v>59</v>
      </c>
      <c r="AM945" s="1" t="s">
        <v>8921</v>
      </c>
      <c r="AT945" s="1" t="s">
        <v>121</v>
      </c>
      <c r="AU945" s="1" t="s">
        <v>6667</v>
      </c>
      <c r="AV945" s="1" t="s">
        <v>362</v>
      </c>
      <c r="AW945" s="1" t="s">
        <v>7144</v>
      </c>
      <c r="BB945" s="1" t="s">
        <v>171</v>
      </c>
      <c r="BC945" s="1" t="s">
        <v>6676</v>
      </c>
      <c r="BD945" s="1" t="s">
        <v>2315</v>
      </c>
      <c r="BE945" s="1" t="s">
        <v>7515</v>
      </c>
      <c r="BG945" s="1" t="s">
        <v>121</v>
      </c>
      <c r="BH945" s="1" t="s">
        <v>6667</v>
      </c>
      <c r="BI945" s="1" t="s">
        <v>792</v>
      </c>
      <c r="BJ945" s="1" t="s">
        <v>8512</v>
      </c>
      <c r="BK945" s="1" t="s">
        <v>121</v>
      </c>
      <c r="BL945" s="1" t="s">
        <v>6667</v>
      </c>
      <c r="BM945" s="1" t="s">
        <v>2304</v>
      </c>
      <c r="BN945" s="1" t="s">
        <v>10686</v>
      </c>
      <c r="BO945" s="1" t="s">
        <v>121</v>
      </c>
      <c r="BP945" s="1" t="s">
        <v>6667</v>
      </c>
      <c r="BQ945" s="1" t="s">
        <v>2003</v>
      </c>
      <c r="BR945" s="1" t="s">
        <v>11131</v>
      </c>
      <c r="BS945" s="1" t="s">
        <v>418</v>
      </c>
      <c r="BT945" s="1" t="s">
        <v>8912</v>
      </c>
    </row>
    <row r="946" spans="1:73" ht="13.5" customHeight="1">
      <c r="A946" s="2" t="str">
        <f t="shared" si="26"/>
        <v>1687_각북면_341</v>
      </c>
      <c r="B946" s="1">
        <v>1687</v>
      </c>
      <c r="C946" s="1" t="s">
        <v>11423</v>
      </c>
      <c r="D946" s="1" t="s">
        <v>11426</v>
      </c>
      <c r="E946" s="1">
        <v>945</v>
      </c>
      <c r="F946" s="1">
        <v>5</v>
      </c>
      <c r="G946" s="1" t="s">
        <v>11432</v>
      </c>
      <c r="H946" s="1" t="s">
        <v>11444</v>
      </c>
      <c r="I946" s="1">
        <v>7</v>
      </c>
      <c r="L946" s="1">
        <v>1</v>
      </c>
      <c r="M946" s="1" t="s">
        <v>12953</v>
      </c>
      <c r="N946" s="1" t="s">
        <v>12954</v>
      </c>
      <c r="S946" s="1" t="s">
        <v>49</v>
      </c>
      <c r="T946" s="1" t="s">
        <v>4842</v>
      </c>
      <c r="U946" s="1" t="s">
        <v>115</v>
      </c>
      <c r="V946" s="1" t="s">
        <v>6665</v>
      </c>
      <c r="Y946" s="1" t="s">
        <v>2316</v>
      </c>
      <c r="Z946" s="1" t="s">
        <v>8428</v>
      </c>
      <c r="AC946" s="1">
        <v>36</v>
      </c>
      <c r="AD946" s="1" t="s">
        <v>52</v>
      </c>
      <c r="AE946" s="1" t="s">
        <v>8766</v>
      </c>
      <c r="AJ946" s="1" t="s">
        <v>17</v>
      </c>
      <c r="AK946" s="1" t="s">
        <v>8918</v>
      </c>
      <c r="AL946" s="1" t="s">
        <v>190</v>
      </c>
      <c r="AM946" s="1" t="s">
        <v>8852</v>
      </c>
      <c r="AN946" s="1" t="s">
        <v>191</v>
      </c>
      <c r="AO946" s="1" t="s">
        <v>9003</v>
      </c>
      <c r="AR946" s="1" t="s">
        <v>2317</v>
      </c>
      <c r="AS946" s="1" t="s">
        <v>9182</v>
      </c>
      <c r="AT946" s="1" t="s">
        <v>44</v>
      </c>
      <c r="AU946" s="1" t="s">
        <v>6728</v>
      </c>
      <c r="AV946" s="1" t="s">
        <v>2318</v>
      </c>
      <c r="AW946" s="1" t="s">
        <v>9687</v>
      </c>
      <c r="BB946" s="1" t="s">
        <v>171</v>
      </c>
      <c r="BC946" s="1" t="s">
        <v>6676</v>
      </c>
      <c r="BD946" s="1" t="s">
        <v>1185</v>
      </c>
      <c r="BE946" s="1" t="s">
        <v>8605</v>
      </c>
      <c r="BG946" s="1" t="s">
        <v>44</v>
      </c>
      <c r="BH946" s="1" t="s">
        <v>6728</v>
      </c>
      <c r="BI946" s="1" t="s">
        <v>2319</v>
      </c>
      <c r="BJ946" s="1" t="s">
        <v>10322</v>
      </c>
      <c r="BK946" s="1" t="s">
        <v>44</v>
      </c>
      <c r="BL946" s="1" t="s">
        <v>6728</v>
      </c>
      <c r="BM946" s="1" t="s">
        <v>583</v>
      </c>
      <c r="BN946" s="1" t="s">
        <v>7409</v>
      </c>
      <c r="BQ946" s="1" t="s">
        <v>2320</v>
      </c>
      <c r="BR946" s="1" t="s">
        <v>12594</v>
      </c>
      <c r="BS946" s="1" t="s">
        <v>158</v>
      </c>
      <c r="BT946" s="1" t="s">
        <v>8931</v>
      </c>
    </row>
    <row r="947" spans="1:73" ht="13.5" customHeight="1">
      <c r="A947" s="2" t="str">
        <f t="shared" ref="A947:A989" si="27">HYPERLINK("http://kyu.snu.ac.kr/sdhj/index.jsp?type=hj/GK14817_00IH_0001_0342.jpg","1687_각북면_342")</f>
        <v>1687_각북면_342</v>
      </c>
      <c r="B947" s="1">
        <v>1687</v>
      </c>
      <c r="C947" s="1" t="s">
        <v>11423</v>
      </c>
      <c r="D947" s="1" t="s">
        <v>11426</v>
      </c>
      <c r="E947" s="1">
        <v>946</v>
      </c>
      <c r="F947" s="1">
        <v>5</v>
      </c>
      <c r="G947" s="1" t="s">
        <v>11432</v>
      </c>
      <c r="H947" s="1" t="s">
        <v>11444</v>
      </c>
      <c r="I947" s="1">
        <v>7</v>
      </c>
      <c r="L947" s="1">
        <v>1</v>
      </c>
      <c r="M947" s="1" t="s">
        <v>12953</v>
      </c>
      <c r="N947" s="1" t="s">
        <v>12954</v>
      </c>
      <c r="S947" s="1" t="s">
        <v>67</v>
      </c>
      <c r="T947" s="1" t="s">
        <v>6597</v>
      </c>
      <c r="Y947" s="1" t="s">
        <v>924</v>
      </c>
      <c r="Z947" s="1" t="s">
        <v>7104</v>
      </c>
      <c r="AC947" s="1">
        <v>2</v>
      </c>
      <c r="AD947" s="1" t="s">
        <v>168</v>
      </c>
      <c r="AE947" s="1" t="s">
        <v>6664</v>
      </c>
      <c r="AF947" s="1" t="s">
        <v>156</v>
      </c>
      <c r="AG947" s="1" t="s">
        <v>8798</v>
      </c>
    </row>
    <row r="948" spans="1:73" ht="13.5" customHeight="1">
      <c r="A948" s="2" t="str">
        <f t="shared" si="27"/>
        <v>1687_각북면_342</v>
      </c>
      <c r="B948" s="1">
        <v>1687</v>
      </c>
      <c r="C948" s="1" t="s">
        <v>11423</v>
      </c>
      <c r="D948" s="1" t="s">
        <v>11426</v>
      </c>
      <c r="E948" s="1">
        <v>947</v>
      </c>
      <c r="F948" s="1">
        <v>5</v>
      </c>
      <c r="G948" s="1" t="s">
        <v>11432</v>
      </c>
      <c r="H948" s="1" t="s">
        <v>11444</v>
      </c>
      <c r="I948" s="1">
        <v>7</v>
      </c>
      <c r="L948" s="1">
        <v>2</v>
      </c>
      <c r="M948" s="1" t="s">
        <v>767</v>
      </c>
      <c r="N948" s="1" t="s">
        <v>7875</v>
      </c>
      <c r="T948" s="1" t="s">
        <v>11527</v>
      </c>
      <c r="U948" s="1" t="s">
        <v>702</v>
      </c>
      <c r="V948" s="1" t="s">
        <v>11532</v>
      </c>
      <c r="Y948" s="1" t="s">
        <v>767</v>
      </c>
      <c r="Z948" s="1" t="s">
        <v>7875</v>
      </c>
      <c r="AC948" s="1">
        <v>40</v>
      </c>
      <c r="AD948" s="1" t="s">
        <v>189</v>
      </c>
      <c r="AE948" s="1" t="s">
        <v>8767</v>
      </c>
      <c r="AJ948" s="1" t="s">
        <v>17</v>
      </c>
      <c r="AK948" s="1" t="s">
        <v>8918</v>
      </c>
      <c r="AL948" s="1" t="s">
        <v>41</v>
      </c>
      <c r="AM948" s="1" t="s">
        <v>11911</v>
      </c>
      <c r="AT948" s="1" t="s">
        <v>121</v>
      </c>
      <c r="AU948" s="1" t="s">
        <v>6667</v>
      </c>
      <c r="AV948" s="1" t="s">
        <v>1274</v>
      </c>
      <c r="AW948" s="1" t="s">
        <v>7770</v>
      </c>
      <c r="BB948" s="1" t="s">
        <v>182</v>
      </c>
      <c r="BC948" s="1" t="s">
        <v>12214</v>
      </c>
      <c r="BD948" s="1" t="s">
        <v>2321</v>
      </c>
      <c r="BE948" s="1" t="s">
        <v>8099</v>
      </c>
      <c r="BG948" s="1" t="s">
        <v>121</v>
      </c>
      <c r="BH948" s="1" t="s">
        <v>6667</v>
      </c>
      <c r="BI948" s="1" t="s">
        <v>929</v>
      </c>
      <c r="BJ948" s="1" t="s">
        <v>9694</v>
      </c>
      <c r="BK948" s="1" t="s">
        <v>121</v>
      </c>
      <c r="BL948" s="1" t="s">
        <v>6667</v>
      </c>
      <c r="BM948" s="1" t="s">
        <v>172</v>
      </c>
      <c r="BN948" s="1" t="s">
        <v>9016</v>
      </c>
      <c r="BO948" s="1" t="s">
        <v>121</v>
      </c>
      <c r="BP948" s="1" t="s">
        <v>6667</v>
      </c>
      <c r="BQ948" s="1" t="s">
        <v>2322</v>
      </c>
      <c r="BR948" s="1" t="s">
        <v>11130</v>
      </c>
      <c r="BS948" s="1" t="s">
        <v>190</v>
      </c>
      <c r="BT948" s="1" t="s">
        <v>8852</v>
      </c>
    </row>
    <row r="949" spans="1:73" ht="13.5" customHeight="1">
      <c r="A949" s="2" t="str">
        <f t="shared" si="27"/>
        <v>1687_각북면_342</v>
      </c>
      <c r="B949" s="1">
        <v>1687</v>
      </c>
      <c r="C949" s="1" t="s">
        <v>11423</v>
      </c>
      <c r="D949" s="1" t="s">
        <v>11426</v>
      </c>
      <c r="E949" s="1">
        <v>948</v>
      </c>
      <c r="F949" s="1">
        <v>5</v>
      </c>
      <c r="G949" s="1" t="s">
        <v>11432</v>
      </c>
      <c r="H949" s="1" t="s">
        <v>11444</v>
      </c>
      <c r="I949" s="1">
        <v>7</v>
      </c>
      <c r="L949" s="1">
        <v>2</v>
      </c>
      <c r="M949" s="1" t="s">
        <v>767</v>
      </c>
      <c r="N949" s="1" t="s">
        <v>7875</v>
      </c>
      <c r="S949" s="1" t="s">
        <v>49</v>
      </c>
      <c r="T949" s="1" t="s">
        <v>4842</v>
      </c>
      <c r="U949" s="1" t="s">
        <v>115</v>
      </c>
      <c r="V949" s="1" t="s">
        <v>6665</v>
      </c>
      <c r="Y949" s="1" t="s">
        <v>2323</v>
      </c>
      <c r="Z949" s="1" t="s">
        <v>8427</v>
      </c>
      <c r="AC949" s="1">
        <v>40</v>
      </c>
      <c r="AD949" s="1" t="s">
        <v>189</v>
      </c>
      <c r="AE949" s="1" t="s">
        <v>8767</v>
      </c>
      <c r="AJ949" s="1" t="s">
        <v>17</v>
      </c>
      <c r="AK949" s="1" t="s">
        <v>8918</v>
      </c>
      <c r="AL949" s="1" t="s">
        <v>59</v>
      </c>
      <c r="AM949" s="1" t="s">
        <v>8921</v>
      </c>
      <c r="AN949" s="1" t="s">
        <v>190</v>
      </c>
      <c r="AO949" s="1" t="s">
        <v>8852</v>
      </c>
      <c r="AP949" s="1" t="s">
        <v>44</v>
      </c>
      <c r="AQ949" s="1" t="s">
        <v>6728</v>
      </c>
      <c r="AR949" s="1" t="s">
        <v>2324</v>
      </c>
      <c r="AS949" s="1" t="s">
        <v>9181</v>
      </c>
      <c r="AT949" s="1" t="s">
        <v>44</v>
      </c>
      <c r="AU949" s="1" t="s">
        <v>6728</v>
      </c>
      <c r="AV949" s="1" t="s">
        <v>161</v>
      </c>
      <c r="AW949" s="1" t="s">
        <v>7052</v>
      </c>
      <c r="BB949" s="1" t="s">
        <v>171</v>
      </c>
      <c r="BC949" s="1" t="s">
        <v>6676</v>
      </c>
      <c r="BD949" s="1" t="s">
        <v>2325</v>
      </c>
      <c r="BE949" s="1" t="s">
        <v>9949</v>
      </c>
      <c r="BG949" s="1" t="s">
        <v>44</v>
      </c>
      <c r="BH949" s="1" t="s">
        <v>6728</v>
      </c>
      <c r="BI949" s="1" t="s">
        <v>2326</v>
      </c>
      <c r="BJ949" s="1" t="s">
        <v>8212</v>
      </c>
      <c r="BK949" s="1" t="s">
        <v>44</v>
      </c>
      <c r="BL949" s="1" t="s">
        <v>6728</v>
      </c>
      <c r="BM949" s="1" t="s">
        <v>2327</v>
      </c>
      <c r="BN949" s="1" t="s">
        <v>7621</v>
      </c>
      <c r="BO949" s="1" t="s">
        <v>121</v>
      </c>
      <c r="BP949" s="1" t="s">
        <v>6667</v>
      </c>
      <c r="BQ949" s="1" t="s">
        <v>2328</v>
      </c>
      <c r="BR949" s="1" t="s">
        <v>11129</v>
      </c>
      <c r="BS949" s="1" t="s">
        <v>199</v>
      </c>
      <c r="BT949" s="1" t="s">
        <v>8930</v>
      </c>
    </row>
    <row r="950" spans="1:73" ht="13.5" customHeight="1">
      <c r="A950" s="2" t="str">
        <f t="shared" si="27"/>
        <v>1687_각북면_342</v>
      </c>
      <c r="B950" s="1">
        <v>1687</v>
      </c>
      <c r="C950" s="1" t="s">
        <v>11423</v>
      </c>
      <c r="D950" s="1" t="s">
        <v>11426</v>
      </c>
      <c r="E950" s="1">
        <v>949</v>
      </c>
      <c r="F950" s="1">
        <v>5</v>
      </c>
      <c r="G950" s="1" t="s">
        <v>11432</v>
      </c>
      <c r="H950" s="1" t="s">
        <v>11444</v>
      </c>
      <c r="I950" s="1">
        <v>7</v>
      </c>
      <c r="L950" s="1">
        <v>2</v>
      </c>
      <c r="M950" s="1" t="s">
        <v>767</v>
      </c>
      <c r="N950" s="1" t="s">
        <v>7875</v>
      </c>
      <c r="S950" s="1" t="s">
        <v>67</v>
      </c>
      <c r="T950" s="1" t="s">
        <v>6597</v>
      </c>
      <c r="Y950" s="1" t="s">
        <v>2329</v>
      </c>
      <c r="Z950" s="1" t="s">
        <v>8426</v>
      </c>
      <c r="AC950" s="1">
        <v>5</v>
      </c>
      <c r="AD950" s="1" t="s">
        <v>76</v>
      </c>
      <c r="AE950" s="1" t="s">
        <v>8744</v>
      </c>
    </row>
    <row r="951" spans="1:73" ht="13.5" customHeight="1">
      <c r="A951" s="2" t="str">
        <f t="shared" si="27"/>
        <v>1687_각북면_342</v>
      </c>
      <c r="B951" s="1">
        <v>1687</v>
      </c>
      <c r="C951" s="1" t="s">
        <v>11423</v>
      </c>
      <c r="D951" s="1" t="s">
        <v>11426</v>
      </c>
      <c r="E951" s="1">
        <v>950</v>
      </c>
      <c r="F951" s="1">
        <v>5</v>
      </c>
      <c r="G951" s="1" t="s">
        <v>11432</v>
      </c>
      <c r="H951" s="1" t="s">
        <v>11444</v>
      </c>
      <c r="I951" s="1">
        <v>7</v>
      </c>
      <c r="L951" s="1">
        <v>2</v>
      </c>
      <c r="M951" s="1" t="s">
        <v>767</v>
      </c>
      <c r="N951" s="1" t="s">
        <v>7875</v>
      </c>
      <c r="S951" s="1" t="s">
        <v>72</v>
      </c>
      <c r="T951" s="1" t="s">
        <v>6595</v>
      </c>
      <c r="Y951" s="1" t="s">
        <v>2330</v>
      </c>
      <c r="Z951" s="1" t="s">
        <v>7976</v>
      </c>
      <c r="AC951" s="1">
        <v>2</v>
      </c>
      <c r="AD951" s="1" t="s">
        <v>168</v>
      </c>
      <c r="AE951" s="1" t="s">
        <v>6664</v>
      </c>
      <c r="AF951" s="1" t="s">
        <v>156</v>
      </c>
      <c r="AG951" s="1" t="s">
        <v>8798</v>
      </c>
    </row>
    <row r="952" spans="1:73" ht="13.5" customHeight="1">
      <c r="A952" s="2" t="str">
        <f t="shared" si="27"/>
        <v>1687_각북면_342</v>
      </c>
      <c r="B952" s="1">
        <v>1687</v>
      </c>
      <c r="C952" s="1" t="s">
        <v>11423</v>
      </c>
      <c r="D952" s="1" t="s">
        <v>11426</v>
      </c>
      <c r="E952" s="1">
        <v>951</v>
      </c>
      <c r="F952" s="1">
        <v>5</v>
      </c>
      <c r="G952" s="1" t="s">
        <v>11432</v>
      </c>
      <c r="H952" s="1" t="s">
        <v>11444</v>
      </c>
      <c r="I952" s="1">
        <v>7</v>
      </c>
      <c r="L952" s="1">
        <v>3</v>
      </c>
      <c r="M952" s="1" t="s">
        <v>12955</v>
      </c>
      <c r="N952" s="1" t="s">
        <v>12956</v>
      </c>
      <c r="O952" s="1" t="s">
        <v>6</v>
      </c>
      <c r="P952" s="1" t="s">
        <v>6577</v>
      </c>
      <c r="T952" s="1" t="s">
        <v>11527</v>
      </c>
      <c r="U952" s="1" t="s">
        <v>1975</v>
      </c>
      <c r="V952" s="1" t="s">
        <v>11473</v>
      </c>
      <c r="W952" s="1" t="s">
        <v>365</v>
      </c>
      <c r="X952" s="1" t="s">
        <v>6999</v>
      </c>
      <c r="Y952" s="1" t="s">
        <v>2331</v>
      </c>
      <c r="Z952" s="1" t="s">
        <v>11826</v>
      </c>
      <c r="AC952" s="1">
        <v>53</v>
      </c>
      <c r="AD952" s="1" t="s">
        <v>681</v>
      </c>
      <c r="AE952" s="1" t="s">
        <v>8795</v>
      </c>
      <c r="AJ952" s="1" t="s">
        <v>17</v>
      </c>
      <c r="AK952" s="1" t="s">
        <v>8918</v>
      </c>
      <c r="AL952" s="1" t="s">
        <v>244</v>
      </c>
      <c r="AM952" s="1" t="s">
        <v>8945</v>
      </c>
      <c r="AT952" s="1" t="s">
        <v>44</v>
      </c>
      <c r="AU952" s="1" t="s">
        <v>6728</v>
      </c>
      <c r="AV952" s="1" t="s">
        <v>2332</v>
      </c>
      <c r="AW952" s="1" t="s">
        <v>9686</v>
      </c>
      <c r="BG952" s="1" t="s">
        <v>44</v>
      </c>
      <c r="BH952" s="1" t="s">
        <v>6728</v>
      </c>
      <c r="BI952" s="1" t="s">
        <v>2333</v>
      </c>
      <c r="BJ952" s="1" t="s">
        <v>10321</v>
      </c>
      <c r="BM952" s="1" t="s">
        <v>164</v>
      </c>
      <c r="BN952" s="1" t="s">
        <v>10510</v>
      </c>
      <c r="BQ952" s="1" t="s">
        <v>164</v>
      </c>
      <c r="BR952" s="1" t="s">
        <v>10510</v>
      </c>
      <c r="BU952" s="1" t="s">
        <v>174</v>
      </c>
    </row>
    <row r="953" spans="1:73" ht="13.5" customHeight="1">
      <c r="A953" s="2" t="str">
        <f t="shared" si="27"/>
        <v>1687_각북면_342</v>
      </c>
      <c r="B953" s="1">
        <v>1687</v>
      </c>
      <c r="C953" s="1" t="s">
        <v>11423</v>
      </c>
      <c r="D953" s="1" t="s">
        <v>11426</v>
      </c>
      <c r="E953" s="1">
        <v>952</v>
      </c>
      <c r="F953" s="1">
        <v>5</v>
      </c>
      <c r="G953" s="1" t="s">
        <v>11432</v>
      </c>
      <c r="H953" s="1" t="s">
        <v>11444</v>
      </c>
      <c r="I953" s="1">
        <v>7</v>
      </c>
      <c r="L953" s="1">
        <v>3</v>
      </c>
      <c r="M953" s="1" t="s">
        <v>12955</v>
      </c>
      <c r="N953" s="1" t="s">
        <v>12956</v>
      </c>
      <c r="S953" s="1" t="s">
        <v>67</v>
      </c>
      <c r="T953" s="1" t="s">
        <v>6597</v>
      </c>
      <c r="U953" s="1" t="s">
        <v>2334</v>
      </c>
      <c r="V953" s="1" t="s">
        <v>6890</v>
      </c>
      <c r="W953" s="1" t="s">
        <v>38</v>
      </c>
      <c r="X953" s="1" t="s">
        <v>11733</v>
      </c>
      <c r="Y953" s="1" t="s">
        <v>2210</v>
      </c>
      <c r="Z953" s="1" t="s">
        <v>8425</v>
      </c>
      <c r="AC953" s="1">
        <v>33</v>
      </c>
      <c r="AD953" s="1" t="s">
        <v>353</v>
      </c>
      <c r="AE953" s="1" t="s">
        <v>8775</v>
      </c>
    </row>
    <row r="954" spans="1:73" ht="13.5" customHeight="1">
      <c r="A954" s="2" t="str">
        <f t="shared" si="27"/>
        <v>1687_각북면_342</v>
      </c>
      <c r="B954" s="1">
        <v>1687</v>
      </c>
      <c r="C954" s="1" t="s">
        <v>11423</v>
      </c>
      <c r="D954" s="1" t="s">
        <v>11426</v>
      </c>
      <c r="E954" s="1">
        <v>953</v>
      </c>
      <c r="F954" s="1">
        <v>5</v>
      </c>
      <c r="G954" s="1" t="s">
        <v>11432</v>
      </c>
      <c r="H954" s="1" t="s">
        <v>11444</v>
      </c>
      <c r="I954" s="1">
        <v>7</v>
      </c>
      <c r="L954" s="1">
        <v>3</v>
      </c>
      <c r="M954" s="1" t="s">
        <v>12955</v>
      </c>
      <c r="N954" s="1" t="s">
        <v>12956</v>
      </c>
      <c r="S954" s="1" t="s">
        <v>72</v>
      </c>
      <c r="T954" s="1" t="s">
        <v>6595</v>
      </c>
      <c r="U954" s="1" t="s">
        <v>2334</v>
      </c>
      <c r="V954" s="1" t="s">
        <v>6890</v>
      </c>
      <c r="W954" s="1" t="s">
        <v>38</v>
      </c>
      <c r="X954" s="1" t="s">
        <v>11733</v>
      </c>
      <c r="Y954" s="1" t="s">
        <v>2335</v>
      </c>
      <c r="Z954" s="1" t="s">
        <v>8424</v>
      </c>
      <c r="AC954" s="1">
        <v>27</v>
      </c>
      <c r="AD954" s="1" t="s">
        <v>379</v>
      </c>
      <c r="AE954" s="1" t="s">
        <v>8768</v>
      </c>
    </row>
    <row r="955" spans="1:73" ht="13.5" customHeight="1">
      <c r="A955" s="2" t="str">
        <f t="shared" si="27"/>
        <v>1687_각북면_342</v>
      </c>
      <c r="B955" s="1">
        <v>1687</v>
      </c>
      <c r="C955" s="1" t="s">
        <v>11423</v>
      </c>
      <c r="D955" s="1" t="s">
        <v>11426</v>
      </c>
      <c r="E955" s="1">
        <v>954</v>
      </c>
      <c r="F955" s="1">
        <v>5</v>
      </c>
      <c r="G955" s="1" t="s">
        <v>11432</v>
      </c>
      <c r="H955" s="1" t="s">
        <v>11444</v>
      </c>
      <c r="I955" s="1">
        <v>7</v>
      </c>
      <c r="L955" s="1">
        <v>3</v>
      </c>
      <c r="M955" s="1" t="s">
        <v>12955</v>
      </c>
      <c r="N955" s="1" t="s">
        <v>12956</v>
      </c>
      <c r="S955" s="1" t="s">
        <v>63</v>
      </c>
      <c r="T955" s="1" t="s">
        <v>6596</v>
      </c>
      <c r="Y955" s="1" t="s">
        <v>2336</v>
      </c>
      <c r="Z955" s="1" t="s">
        <v>8423</v>
      </c>
      <c r="AC955" s="1">
        <v>15</v>
      </c>
      <c r="AD955" s="1" t="s">
        <v>210</v>
      </c>
      <c r="AE955" s="1" t="s">
        <v>7181</v>
      </c>
    </row>
    <row r="956" spans="1:73" ht="13.5" customHeight="1">
      <c r="A956" s="2" t="str">
        <f t="shared" si="27"/>
        <v>1687_각북면_342</v>
      </c>
      <c r="B956" s="1">
        <v>1687</v>
      </c>
      <c r="C956" s="1" t="s">
        <v>11423</v>
      </c>
      <c r="D956" s="1" t="s">
        <v>11426</v>
      </c>
      <c r="E956" s="1">
        <v>955</v>
      </c>
      <c r="F956" s="1">
        <v>5</v>
      </c>
      <c r="G956" s="1" t="s">
        <v>11432</v>
      </c>
      <c r="H956" s="1" t="s">
        <v>11444</v>
      </c>
      <c r="I956" s="1">
        <v>7</v>
      </c>
      <c r="L956" s="1">
        <v>4</v>
      </c>
      <c r="M956" s="1" t="s">
        <v>1326</v>
      </c>
      <c r="N956" s="1" t="s">
        <v>7052</v>
      </c>
      <c r="Q956" s="1" t="s">
        <v>2337</v>
      </c>
      <c r="R956" s="1" t="s">
        <v>6588</v>
      </c>
      <c r="T956" s="1" t="s">
        <v>11527</v>
      </c>
      <c r="U956" s="1" t="s">
        <v>2073</v>
      </c>
      <c r="V956" s="1" t="s">
        <v>11530</v>
      </c>
      <c r="Y956" s="1" t="s">
        <v>1326</v>
      </c>
      <c r="Z956" s="1" t="s">
        <v>7052</v>
      </c>
      <c r="AC956" s="1">
        <v>50</v>
      </c>
      <c r="AD956" s="1" t="s">
        <v>536</v>
      </c>
      <c r="AE956" s="1" t="s">
        <v>8446</v>
      </c>
      <c r="AJ956" s="1" t="s">
        <v>17</v>
      </c>
      <c r="AK956" s="1" t="s">
        <v>8918</v>
      </c>
      <c r="AL956" s="1" t="s">
        <v>227</v>
      </c>
      <c r="AM956" s="1" t="s">
        <v>8859</v>
      </c>
      <c r="AT956" s="1" t="s">
        <v>186</v>
      </c>
      <c r="AU956" s="1" t="s">
        <v>12111</v>
      </c>
      <c r="AV956" s="1" t="s">
        <v>2338</v>
      </c>
      <c r="AW956" s="1" t="s">
        <v>9411</v>
      </c>
      <c r="BB956" s="1" t="s">
        <v>50</v>
      </c>
      <c r="BC956" s="1" t="s">
        <v>11472</v>
      </c>
      <c r="BD956" s="1" t="s">
        <v>2118</v>
      </c>
      <c r="BE956" s="1" t="s">
        <v>7912</v>
      </c>
      <c r="BG956" s="1" t="s">
        <v>186</v>
      </c>
      <c r="BH956" s="1" t="s">
        <v>12273</v>
      </c>
      <c r="BI956" s="1" t="s">
        <v>2339</v>
      </c>
      <c r="BJ956" s="1" t="s">
        <v>10320</v>
      </c>
      <c r="BM956" s="1" t="s">
        <v>164</v>
      </c>
      <c r="BN956" s="1" t="s">
        <v>10510</v>
      </c>
      <c r="BO956" s="1" t="s">
        <v>121</v>
      </c>
      <c r="BP956" s="1" t="s">
        <v>6667</v>
      </c>
      <c r="BQ956" s="1" t="s">
        <v>124</v>
      </c>
      <c r="BR956" s="1" t="s">
        <v>7056</v>
      </c>
      <c r="BS956" s="1" t="s">
        <v>1455</v>
      </c>
      <c r="BT956" s="1" t="s">
        <v>8987</v>
      </c>
    </row>
    <row r="957" spans="1:73" ht="13.5" customHeight="1">
      <c r="A957" s="2" t="str">
        <f t="shared" si="27"/>
        <v>1687_각북면_342</v>
      </c>
      <c r="B957" s="1">
        <v>1687</v>
      </c>
      <c r="C957" s="1" t="s">
        <v>11423</v>
      </c>
      <c r="D957" s="1" t="s">
        <v>11426</v>
      </c>
      <c r="E957" s="1">
        <v>956</v>
      </c>
      <c r="F957" s="1">
        <v>5</v>
      </c>
      <c r="G957" s="1" t="s">
        <v>11432</v>
      </c>
      <c r="H957" s="1" t="s">
        <v>11444</v>
      </c>
      <c r="I957" s="1">
        <v>7</v>
      </c>
      <c r="L957" s="1">
        <v>4</v>
      </c>
      <c r="M957" s="1" t="s">
        <v>1326</v>
      </c>
      <c r="N957" s="1" t="s">
        <v>7052</v>
      </c>
      <c r="S957" s="1" t="s">
        <v>67</v>
      </c>
      <c r="T957" s="1" t="s">
        <v>6597</v>
      </c>
      <c r="U957" s="1" t="s">
        <v>2340</v>
      </c>
      <c r="V957" s="1" t="s">
        <v>11540</v>
      </c>
      <c r="Y957" s="1" t="s">
        <v>2341</v>
      </c>
      <c r="Z957" s="1" t="s">
        <v>8422</v>
      </c>
      <c r="AC957" s="1">
        <v>20</v>
      </c>
      <c r="AD957" s="1" t="s">
        <v>606</v>
      </c>
      <c r="AE957" s="1" t="s">
        <v>7034</v>
      </c>
    </row>
    <row r="958" spans="1:73" ht="13.5" customHeight="1">
      <c r="A958" s="2" t="str">
        <f t="shared" si="27"/>
        <v>1687_각북면_342</v>
      </c>
      <c r="B958" s="1">
        <v>1687</v>
      </c>
      <c r="C958" s="1" t="s">
        <v>11423</v>
      </c>
      <c r="D958" s="1" t="s">
        <v>11426</v>
      </c>
      <c r="E958" s="1">
        <v>957</v>
      </c>
      <c r="F958" s="1">
        <v>5</v>
      </c>
      <c r="G958" s="1" t="s">
        <v>11432</v>
      </c>
      <c r="H958" s="1" t="s">
        <v>11444</v>
      </c>
      <c r="I958" s="1">
        <v>7</v>
      </c>
      <c r="L958" s="1">
        <v>4</v>
      </c>
      <c r="M958" s="1" t="s">
        <v>1326</v>
      </c>
      <c r="N958" s="1" t="s">
        <v>7052</v>
      </c>
      <c r="S958" s="1" t="s">
        <v>63</v>
      </c>
      <c r="T958" s="1" t="s">
        <v>6596</v>
      </c>
      <c r="U958" s="1" t="s">
        <v>1549</v>
      </c>
      <c r="V958" s="1" t="s">
        <v>11535</v>
      </c>
      <c r="Y958" s="1" t="s">
        <v>2342</v>
      </c>
      <c r="Z958" s="1" t="s">
        <v>8421</v>
      </c>
      <c r="AC958" s="1">
        <v>15</v>
      </c>
      <c r="AD958" s="1" t="s">
        <v>210</v>
      </c>
      <c r="AE958" s="1" t="s">
        <v>7181</v>
      </c>
    </row>
    <row r="959" spans="1:73" ht="13.5" customHeight="1">
      <c r="A959" s="2" t="str">
        <f t="shared" si="27"/>
        <v>1687_각북면_342</v>
      </c>
      <c r="B959" s="1">
        <v>1687</v>
      </c>
      <c r="C959" s="1" t="s">
        <v>11423</v>
      </c>
      <c r="D959" s="1" t="s">
        <v>11426</v>
      </c>
      <c r="E959" s="1">
        <v>958</v>
      </c>
      <c r="F959" s="1">
        <v>5</v>
      </c>
      <c r="G959" s="1" t="s">
        <v>11432</v>
      </c>
      <c r="H959" s="1" t="s">
        <v>11444</v>
      </c>
      <c r="I959" s="1">
        <v>7</v>
      </c>
      <c r="L959" s="1">
        <v>4</v>
      </c>
      <c r="M959" s="1" t="s">
        <v>1326</v>
      </c>
      <c r="N959" s="1" t="s">
        <v>7052</v>
      </c>
      <c r="S959" s="1" t="s">
        <v>151</v>
      </c>
      <c r="T959" s="1" t="s">
        <v>6601</v>
      </c>
      <c r="U959" s="1" t="s">
        <v>2343</v>
      </c>
      <c r="V959" s="1" t="s">
        <v>6889</v>
      </c>
      <c r="Y959" s="1" t="s">
        <v>1480</v>
      </c>
      <c r="Z959" s="1" t="s">
        <v>8420</v>
      </c>
      <c r="AC959" s="1">
        <v>48</v>
      </c>
      <c r="AD959" s="1" t="s">
        <v>351</v>
      </c>
      <c r="AE959" s="1" t="s">
        <v>7146</v>
      </c>
      <c r="AF959" s="1" t="s">
        <v>156</v>
      </c>
      <c r="AG959" s="1" t="s">
        <v>8798</v>
      </c>
      <c r="AN959" s="1" t="s">
        <v>239</v>
      </c>
      <c r="AO959" s="1" t="s">
        <v>8877</v>
      </c>
      <c r="AP959" s="1" t="s">
        <v>119</v>
      </c>
      <c r="AQ959" s="1" t="s">
        <v>6694</v>
      </c>
      <c r="AR959" s="1" t="s">
        <v>2344</v>
      </c>
      <c r="AS959" s="1" t="s">
        <v>9180</v>
      </c>
    </row>
    <row r="960" spans="1:73" ht="13.5" customHeight="1">
      <c r="A960" s="2" t="str">
        <f t="shared" si="27"/>
        <v>1687_각북면_342</v>
      </c>
      <c r="B960" s="1">
        <v>1687</v>
      </c>
      <c r="C960" s="1" t="s">
        <v>11423</v>
      </c>
      <c r="D960" s="1" t="s">
        <v>11426</v>
      </c>
      <c r="E960" s="1">
        <v>959</v>
      </c>
      <c r="F960" s="1">
        <v>5</v>
      </c>
      <c r="G960" s="1" t="s">
        <v>11432</v>
      </c>
      <c r="H960" s="1" t="s">
        <v>11444</v>
      </c>
      <c r="I960" s="1">
        <v>7</v>
      </c>
      <c r="L960" s="1">
        <v>4</v>
      </c>
      <c r="M960" s="1" t="s">
        <v>1326</v>
      </c>
      <c r="N960" s="1" t="s">
        <v>7052</v>
      </c>
      <c r="S960" s="1" t="s">
        <v>49</v>
      </c>
      <c r="T960" s="1" t="s">
        <v>12747</v>
      </c>
      <c r="U960" s="1" t="s">
        <v>171</v>
      </c>
      <c r="V960" s="1" t="s">
        <v>6676</v>
      </c>
      <c r="Y960" s="1" t="s">
        <v>2345</v>
      </c>
      <c r="Z960" s="1" t="s">
        <v>7721</v>
      </c>
      <c r="AC960" s="1">
        <v>48</v>
      </c>
      <c r="AD960" s="1" t="s">
        <v>351</v>
      </c>
      <c r="AE960" s="1" t="s">
        <v>7146</v>
      </c>
      <c r="AN960" s="1" t="s">
        <v>239</v>
      </c>
      <c r="AO960" s="1" t="s">
        <v>8877</v>
      </c>
      <c r="AP960" s="1" t="s">
        <v>119</v>
      </c>
      <c r="AQ960" s="1" t="s">
        <v>6694</v>
      </c>
      <c r="AR960" s="1" t="s">
        <v>2344</v>
      </c>
      <c r="AS960" s="1" t="s">
        <v>9180</v>
      </c>
      <c r="BU960" s="1" t="s">
        <v>566</v>
      </c>
    </row>
    <row r="961" spans="1:73" ht="13.5" customHeight="1">
      <c r="A961" s="2" t="str">
        <f t="shared" si="27"/>
        <v>1687_각북면_342</v>
      </c>
      <c r="B961" s="1">
        <v>1687</v>
      </c>
      <c r="C961" s="1" t="s">
        <v>11423</v>
      </c>
      <c r="D961" s="1" t="s">
        <v>11426</v>
      </c>
      <c r="E961" s="1">
        <v>960</v>
      </c>
      <c r="F961" s="1">
        <v>5</v>
      </c>
      <c r="G961" s="1" t="s">
        <v>11432</v>
      </c>
      <c r="H961" s="1" t="s">
        <v>11444</v>
      </c>
      <c r="I961" s="1">
        <v>7</v>
      </c>
      <c r="L961" s="1">
        <v>5</v>
      </c>
      <c r="M961" s="1" t="s">
        <v>12957</v>
      </c>
      <c r="N961" s="1" t="s">
        <v>12958</v>
      </c>
      <c r="T961" s="1" t="s">
        <v>11527</v>
      </c>
      <c r="U961" s="1" t="s">
        <v>37</v>
      </c>
      <c r="V961" s="1" t="s">
        <v>6884</v>
      </c>
      <c r="W961" s="1" t="s">
        <v>38</v>
      </c>
      <c r="X961" s="1" t="s">
        <v>11733</v>
      </c>
      <c r="Y961" s="1" t="s">
        <v>2346</v>
      </c>
      <c r="Z961" s="1" t="s">
        <v>8419</v>
      </c>
      <c r="AC961" s="1">
        <v>38</v>
      </c>
      <c r="AD961" s="1" t="s">
        <v>294</v>
      </c>
      <c r="AE961" s="1" t="s">
        <v>8781</v>
      </c>
      <c r="AJ961" s="1" t="s">
        <v>17</v>
      </c>
      <c r="AK961" s="1" t="s">
        <v>8918</v>
      </c>
      <c r="AL961" s="1" t="s">
        <v>87</v>
      </c>
      <c r="AM961" s="1" t="s">
        <v>8880</v>
      </c>
      <c r="AT961" s="1" t="s">
        <v>44</v>
      </c>
      <c r="AU961" s="1" t="s">
        <v>6728</v>
      </c>
      <c r="AV961" s="1" t="s">
        <v>2045</v>
      </c>
      <c r="AW961" s="1" t="s">
        <v>7205</v>
      </c>
      <c r="BG961" s="1" t="s">
        <v>44</v>
      </c>
      <c r="BH961" s="1" t="s">
        <v>6728</v>
      </c>
      <c r="BI961" s="1" t="s">
        <v>2347</v>
      </c>
      <c r="BJ961" s="1" t="s">
        <v>12293</v>
      </c>
      <c r="BK961" s="1" t="s">
        <v>44</v>
      </c>
      <c r="BL961" s="1" t="s">
        <v>6728</v>
      </c>
      <c r="BM961" s="1" t="s">
        <v>1610</v>
      </c>
      <c r="BN961" s="1" t="s">
        <v>8376</v>
      </c>
      <c r="BO961" s="1" t="s">
        <v>44</v>
      </c>
      <c r="BP961" s="1" t="s">
        <v>6728</v>
      </c>
      <c r="BQ961" s="1" t="s">
        <v>2348</v>
      </c>
      <c r="BR961" s="1" t="s">
        <v>11128</v>
      </c>
      <c r="BS961" s="1" t="s">
        <v>227</v>
      </c>
      <c r="BT961" s="1" t="s">
        <v>8859</v>
      </c>
    </row>
    <row r="962" spans="1:73" ht="13.5" customHeight="1">
      <c r="A962" s="2" t="str">
        <f t="shared" si="27"/>
        <v>1687_각북면_342</v>
      </c>
      <c r="B962" s="1">
        <v>1687</v>
      </c>
      <c r="C962" s="1" t="s">
        <v>11423</v>
      </c>
      <c r="D962" s="1" t="s">
        <v>11426</v>
      </c>
      <c r="E962" s="1">
        <v>961</v>
      </c>
      <c r="F962" s="1">
        <v>5</v>
      </c>
      <c r="G962" s="1" t="s">
        <v>11432</v>
      </c>
      <c r="H962" s="1" t="s">
        <v>11444</v>
      </c>
      <c r="I962" s="1">
        <v>7</v>
      </c>
      <c r="L962" s="1">
        <v>5</v>
      </c>
      <c r="M962" s="1" t="s">
        <v>12957</v>
      </c>
      <c r="N962" s="1" t="s">
        <v>12958</v>
      </c>
      <c r="S962" s="1" t="s">
        <v>72</v>
      </c>
      <c r="T962" s="1" t="s">
        <v>6595</v>
      </c>
      <c r="Y962" s="1" t="s">
        <v>2349</v>
      </c>
      <c r="Z962" s="1" t="s">
        <v>8418</v>
      </c>
      <c r="AF962" s="1" t="s">
        <v>74</v>
      </c>
      <c r="AG962" s="1" t="s">
        <v>8800</v>
      </c>
    </row>
    <row r="963" spans="1:73" ht="13.5" customHeight="1">
      <c r="A963" s="2" t="str">
        <f t="shared" si="27"/>
        <v>1687_각북면_342</v>
      </c>
      <c r="B963" s="1">
        <v>1687</v>
      </c>
      <c r="C963" s="1" t="s">
        <v>11423</v>
      </c>
      <c r="D963" s="1" t="s">
        <v>11426</v>
      </c>
      <c r="E963" s="1">
        <v>962</v>
      </c>
      <c r="F963" s="1">
        <v>5</v>
      </c>
      <c r="G963" s="1" t="s">
        <v>11432</v>
      </c>
      <c r="H963" s="1" t="s">
        <v>11444</v>
      </c>
      <c r="I963" s="1">
        <v>8</v>
      </c>
      <c r="J963" s="1" t="s">
        <v>2350</v>
      </c>
      <c r="K963" s="1" t="s">
        <v>11489</v>
      </c>
      <c r="L963" s="1">
        <v>1</v>
      </c>
      <c r="M963" s="1" t="s">
        <v>12959</v>
      </c>
      <c r="N963" s="1" t="s">
        <v>12960</v>
      </c>
      <c r="T963" s="1" t="s">
        <v>11527</v>
      </c>
      <c r="U963" s="1" t="s">
        <v>2351</v>
      </c>
      <c r="V963" s="1" t="s">
        <v>11490</v>
      </c>
      <c r="W963" s="1" t="s">
        <v>365</v>
      </c>
      <c r="X963" s="1" t="s">
        <v>6999</v>
      </c>
      <c r="Y963" s="1" t="s">
        <v>2352</v>
      </c>
      <c r="Z963" s="1" t="s">
        <v>8417</v>
      </c>
      <c r="AC963" s="1">
        <v>58</v>
      </c>
      <c r="AD963" s="1" t="s">
        <v>440</v>
      </c>
      <c r="AE963" s="1" t="s">
        <v>8791</v>
      </c>
      <c r="AJ963" s="1" t="s">
        <v>17</v>
      </c>
      <c r="AK963" s="1" t="s">
        <v>8918</v>
      </c>
      <c r="AL963" s="1" t="s">
        <v>244</v>
      </c>
      <c r="AM963" s="1" t="s">
        <v>8945</v>
      </c>
      <c r="AT963" s="1" t="s">
        <v>144</v>
      </c>
      <c r="AU963" s="1" t="s">
        <v>6759</v>
      </c>
      <c r="AV963" s="1" t="s">
        <v>2302</v>
      </c>
      <c r="AW963" s="1" t="s">
        <v>8430</v>
      </c>
      <c r="BG963" s="1" t="s">
        <v>186</v>
      </c>
      <c r="BH963" s="1" t="s">
        <v>12273</v>
      </c>
      <c r="BI963" s="1" t="s">
        <v>2353</v>
      </c>
      <c r="BJ963" s="1" t="s">
        <v>10319</v>
      </c>
      <c r="BK963" s="1" t="s">
        <v>121</v>
      </c>
      <c r="BL963" s="1" t="s">
        <v>6667</v>
      </c>
      <c r="BM963" s="1" t="s">
        <v>2304</v>
      </c>
      <c r="BN963" s="1" t="s">
        <v>10686</v>
      </c>
      <c r="BO963" s="1" t="s">
        <v>82</v>
      </c>
      <c r="BP963" s="1" t="s">
        <v>9231</v>
      </c>
      <c r="BQ963" s="1" t="s">
        <v>2354</v>
      </c>
      <c r="BR963" s="1" t="s">
        <v>12419</v>
      </c>
      <c r="BS963" s="1" t="s">
        <v>2355</v>
      </c>
      <c r="BT963" s="1" t="s">
        <v>8945</v>
      </c>
    </row>
    <row r="964" spans="1:73" ht="13.5" customHeight="1">
      <c r="A964" s="2" t="str">
        <f t="shared" si="27"/>
        <v>1687_각북면_342</v>
      </c>
      <c r="B964" s="1">
        <v>1687</v>
      </c>
      <c r="C964" s="1" t="s">
        <v>11423</v>
      </c>
      <c r="D964" s="1" t="s">
        <v>11426</v>
      </c>
      <c r="E964" s="1">
        <v>963</v>
      </c>
      <c r="F964" s="1">
        <v>5</v>
      </c>
      <c r="G964" s="1" t="s">
        <v>11432</v>
      </c>
      <c r="H964" s="1" t="s">
        <v>11444</v>
      </c>
      <c r="I964" s="1">
        <v>8</v>
      </c>
      <c r="L964" s="1">
        <v>1</v>
      </c>
      <c r="M964" s="1" t="s">
        <v>12959</v>
      </c>
      <c r="N964" s="1" t="s">
        <v>12960</v>
      </c>
      <c r="S964" s="1" t="s">
        <v>49</v>
      </c>
      <c r="T964" s="1" t="s">
        <v>4842</v>
      </c>
      <c r="U964" s="1" t="s">
        <v>1757</v>
      </c>
      <c r="V964" s="1" t="s">
        <v>6888</v>
      </c>
      <c r="Y964" s="1" t="s">
        <v>13595</v>
      </c>
      <c r="Z964" s="1" t="s">
        <v>11763</v>
      </c>
      <c r="AC964" s="1">
        <v>58</v>
      </c>
      <c r="AD964" s="1" t="s">
        <v>440</v>
      </c>
      <c r="AE964" s="1" t="s">
        <v>8791</v>
      </c>
      <c r="AJ964" s="1" t="s">
        <v>17</v>
      </c>
      <c r="AK964" s="1" t="s">
        <v>8918</v>
      </c>
      <c r="AL964" s="1" t="s">
        <v>244</v>
      </c>
      <c r="AM964" s="1" t="s">
        <v>8945</v>
      </c>
      <c r="AT964" s="1" t="s">
        <v>121</v>
      </c>
      <c r="AU964" s="1" t="s">
        <v>6667</v>
      </c>
      <c r="AV964" s="1" t="s">
        <v>11308</v>
      </c>
      <c r="AW964" s="1" t="s">
        <v>12160</v>
      </c>
      <c r="BG964" s="1" t="s">
        <v>121</v>
      </c>
      <c r="BH964" s="1" t="s">
        <v>6667</v>
      </c>
      <c r="BI964" s="1" t="s">
        <v>1268</v>
      </c>
      <c r="BJ964" s="1" t="s">
        <v>7890</v>
      </c>
      <c r="BK964" s="1" t="s">
        <v>121</v>
      </c>
      <c r="BL964" s="1" t="s">
        <v>6667</v>
      </c>
      <c r="BM964" s="1" t="s">
        <v>13596</v>
      </c>
      <c r="BN964" s="1" t="s">
        <v>12358</v>
      </c>
      <c r="BO964" s="1" t="s">
        <v>121</v>
      </c>
      <c r="BP964" s="1" t="s">
        <v>6667</v>
      </c>
      <c r="BQ964" s="1" t="s">
        <v>2356</v>
      </c>
      <c r="BR964" s="1" t="s">
        <v>10633</v>
      </c>
      <c r="BS964" s="1" t="s">
        <v>244</v>
      </c>
      <c r="BT964" s="1" t="s">
        <v>8945</v>
      </c>
    </row>
    <row r="965" spans="1:73" ht="13.5" customHeight="1">
      <c r="A965" s="2" t="str">
        <f t="shared" si="27"/>
        <v>1687_각북면_342</v>
      </c>
      <c r="B965" s="1">
        <v>1687</v>
      </c>
      <c r="C965" s="1" t="s">
        <v>11423</v>
      </c>
      <c r="D965" s="1" t="s">
        <v>11426</v>
      </c>
      <c r="E965" s="1">
        <v>964</v>
      </c>
      <c r="F965" s="1">
        <v>5</v>
      </c>
      <c r="G965" s="1" t="s">
        <v>11432</v>
      </c>
      <c r="H965" s="1" t="s">
        <v>11444</v>
      </c>
      <c r="I965" s="1">
        <v>8</v>
      </c>
      <c r="L965" s="1">
        <v>1</v>
      </c>
      <c r="M965" s="1" t="s">
        <v>12959</v>
      </c>
      <c r="N965" s="1" t="s">
        <v>12960</v>
      </c>
      <c r="S965" s="1" t="s">
        <v>67</v>
      </c>
      <c r="T965" s="1" t="s">
        <v>6597</v>
      </c>
      <c r="U965" s="1" t="s">
        <v>94</v>
      </c>
      <c r="V965" s="1" t="s">
        <v>6713</v>
      </c>
      <c r="Y965" s="1" t="s">
        <v>184</v>
      </c>
      <c r="Z965" s="1" t="s">
        <v>7296</v>
      </c>
      <c r="AC965" s="1">
        <v>35</v>
      </c>
      <c r="AD965" s="1" t="s">
        <v>340</v>
      </c>
      <c r="AE965" s="1" t="s">
        <v>8753</v>
      </c>
      <c r="BU965" s="1" t="s">
        <v>2357</v>
      </c>
    </row>
    <row r="966" spans="1:73" ht="13.5" customHeight="1">
      <c r="A966" s="2" t="str">
        <f t="shared" si="27"/>
        <v>1687_각북면_342</v>
      </c>
      <c r="B966" s="1">
        <v>1687</v>
      </c>
      <c r="C966" s="1" t="s">
        <v>11423</v>
      </c>
      <c r="D966" s="1" t="s">
        <v>11426</v>
      </c>
      <c r="E966" s="1">
        <v>965</v>
      </c>
      <c r="F966" s="1">
        <v>5</v>
      </c>
      <c r="G966" s="1" t="s">
        <v>11432</v>
      </c>
      <c r="H966" s="1" t="s">
        <v>11444</v>
      </c>
      <c r="I966" s="1">
        <v>8</v>
      </c>
      <c r="L966" s="1">
        <v>1</v>
      </c>
      <c r="M966" s="1" t="s">
        <v>12959</v>
      </c>
      <c r="N966" s="1" t="s">
        <v>12960</v>
      </c>
      <c r="S966" s="1" t="s">
        <v>63</v>
      </c>
      <c r="T966" s="1" t="s">
        <v>6596</v>
      </c>
      <c r="Y966" s="1" t="s">
        <v>2358</v>
      </c>
      <c r="Z966" s="1" t="s">
        <v>8416</v>
      </c>
      <c r="AC966" s="1">
        <v>15</v>
      </c>
      <c r="AD966" s="1" t="s">
        <v>210</v>
      </c>
      <c r="AE966" s="1" t="s">
        <v>7181</v>
      </c>
    </row>
    <row r="967" spans="1:73" ht="13.5" customHeight="1">
      <c r="A967" s="2" t="str">
        <f t="shared" si="27"/>
        <v>1687_각북면_342</v>
      </c>
      <c r="B967" s="1">
        <v>1687</v>
      </c>
      <c r="C967" s="1" t="s">
        <v>11423</v>
      </c>
      <c r="D967" s="1" t="s">
        <v>11426</v>
      </c>
      <c r="E967" s="1">
        <v>966</v>
      </c>
      <c r="F967" s="1">
        <v>5</v>
      </c>
      <c r="G967" s="1" t="s">
        <v>11432</v>
      </c>
      <c r="H967" s="1" t="s">
        <v>11444</v>
      </c>
      <c r="I967" s="1">
        <v>8</v>
      </c>
      <c r="L967" s="1">
        <v>2</v>
      </c>
      <c r="M967" s="1" t="s">
        <v>2029</v>
      </c>
      <c r="N967" s="1" t="s">
        <v>8415</v>
      </c>
      <c r="Q967" s="1" t="s">
        <v>2359</v>
      </c>
      <c r="R967" s="1" t="s">
        <v>11557</v>
      </c>
      <c r="T967" s="1" t="s">
        <v>11527</v>
      </c>
      <c r="U967" s="1" t="s">
        <v>115</v>
      </c>
      <c r="V967" s="1" t="s">
        <v>6665</v>
      </c>
      <c r="Y967" s="1" t="s">
        <v>2029</v>
      </c>
      <c r="Z967" s="1" t="s">
        <v>8415</v>
      </c>
      <c r="AC967" s="1">
        <v>54</v>
      </c>
      <c r="AD967" s="1" t="s">
        <v>80</v>
      </c>
      <c r="AE967" s="1" t="s">
        <v>8749</v>
      </c>
      <c r="AJ967" s="1" t="s">
        <v>17</v>
      </c>
      <c r="AK967" s="1" t="s">
        <v>8918</v>
      </c>
      <c r="AL967" s="1" t="s">
        <v>59</v>
      </c>
      <c r="AM967" s="1" t="s">
        <v>8921</v>
      </c>
      <c r="AN967" s="1" t="s">
        <v>2360</v>
      </c>
      <c r="AO967" s="1" t="s">
        <v>8928</v>
      </c>
      <c r="AR967" s="1" t="s">
        <v>2361</v>
      </c>
      <c r="AS967" s="1" t="s">
        <v>9179</v>
      </c>
      <c r="AT967" s="1" t="s">
        <v>121</v>
      </c>
      <c r="AU967" s="1" t="s">
        <v>6667</v>
      </c>
      <c r="AV967" s="1" t="s">
        <v>11309</v>
      </c>
      <c r="AW967" s="1" t="s">
        <v>11753</v>
      </c>
      <c r="BB967" s="1" t="s">
        <v>171</v>
      </c>
      <c r="BC967" s="1" t="s">
        <v>6676</v>
      </c>
      <c r="BD967" s="1" t="s">
        <v>6352</v>
      </c>
      <c r="BE967" s="1" t="s">
        <v>7156</v>
      </c>
      <c r="BG967" s="1" t="s">
        <v>121</v>
      </c>
      <c r="BH967" s="1" t="s">
        <v>6667</v>
      </c>
      <c r="BI967" s="1" t="s">
        <v>2362</v>
      </c>
      <c r="BJ967" s="1" t="s">
        <v>10318</v>
      </c>
      <c r="BK967" s="1" t="s">
        <v>121</v>
      </c>
      <c r="BL967" s="1" t="s">
        <v>6667</v>
      </c>
      <c r="BM967" s="1" t="s">
        <v>1658</v>
      </c>
      <c r="BN967" s="1" t="s">
        <v>8229</v>
      </c>
      <c r="BO967" s="1" t="s">
        <v>121</v>
      </c>
      <c r="BP967" s="1" t="s">
        <v>6667</v>
      </c>
      <c r="BQ967" s="1" t="s">
        <v>2029</v>
      </c>
      <c r="BR967" s="1" t="s">
        <v>8415</v>
      </c>
      <c r="BS967" s="1" t="s">
        <v>59</v>
      </c>
      <c r="BT967" s="1" t="s">
        <v>8921</v>
      </c>
    </row>
    <row r="968" spans="1:73" ht="13.5" customHeight="1">
      <c r="A968" s="2" t="str">
        <f t="shared" si="27"/>
        <v>1687_각북면_342</v>
      </c>
      <c r="B968" s="1">
        <v>1687</v>
      </c>
      <c r="C968" s="1" t="s">
        <v>11423</v>
      </c>
      <c r="D968" s="1" t="s">
        <v>11426</v>
      </c>
      <c r="E968" s="1">
        <v>967</v>
      </c>
      <c r="F968" s="1">
        <v>5</v>
      </c>
      <c r="G968" s="1" t="s">
        <v>11432</v>
      </c>
      <c r="H968" s="1" t="s">
        <v>11444</v>
      </c>
      <c r="I968" s="1">
        <v>8</v>
      </c>
      <c r="L968" s="1">
        <v>2</v>
      </c>
      <c r="M968" s="1" t="s">
        <v>2029</v>
      </c>
      <c r="N968" s="1" t="s">
        <v>8415</v>
      </c>
      <c r="S968" s="1" t="s">
        <v>134</v>
      </c>
      <c r="T968" s="1" t="s">
        <v>6598</v>
      </c>
      <c r="Y968" s="1" t="s">
        <v>2363</v>
      </c>
      <c r="Z968" s="1" t="s">
        <v>8414</v>
      </c>
      <c r="AC968" s="1">
        <v>4</v>
      </c>
      <c r="AD968" s="1" t="s">
        <v>103</v>
      </c>
      <c r="AE968" s="1" t="s">
        <v>8773</v>
      </c>
    </row>
    <row r="969" spans="1:73" ht="13.5" customHeight="1">
      <c r="A969" s="2" t="str">
        <f t="shared" si="27"/>
        <v>1687_각북면_342</v>
      </c>
      <c r="B969" s="1">
        <v>1687</v>
      </c>
      <c r="C969" s="1" t="s">
        <v>11423</v>
      </c>
      <c r="D969" s="1" t="s">
        <v>11426</v>
      </c>
      <c r="E969" s="1">
        <v>968</v>
      </c>
      <c r="F969" s="1">
        <v>5</v>
      </c>
      <c r="G969" s="1" t="s">
        <v>11432</v>
      </c>
      <c r="H969" s="1" t="s">
        <v>11444</v>
      </c>
      <c r="I969" s="1">
        <v>8</v>
      </c>
      <c r="L969" s="1">
        <v>3</v>
      </c>
      <c r="M969" s="1" t="s">
        <v>12961</v>
      </c>
      <c r="N969" s="1" t="s">
        <v>12962</v>
      </c>
      <c r="T969" s="1" t="s">
        <v>11527</v>
      </c>
      <c r="U969" s="1" t="s">
        <v>2364</v>
      </c>
      <c r="V969" s="1" t="s">
        <v>6887</v>
      </c>
      <c r="W969" s="1" t="s">
        <v>2365</v>
      </c>
      <c r="X969" s="1" t="s">
        <v>6979</v>
      </c>
      <c r="Y969" s="1" t="s">
        <v>2366</v>
      </c>
      <c r="Z969" s="1" t="s">
        <v>7415</v>
      </c>
      <c r="AC969" s="1">
        <v>47</v>
      </c>
      <c r="AD969" s="1" t="s">
        <v>89</v>
      </c>
      <c r="AE969" s="1" t="s">
        <v>8784</v>
      </c>
      <c r="AJ969" s="1" t="s">
        <v>17</v>
      </c>
      <c r="AK969" s="1" t="s">
        <v>8918</v>
      </c>
      <c r="AL969" s="1" t="s">
        <v>87</v>
      </c>
      <c r="AM969" s="1" t="s">
        <v>8880</v>
      </c>
      <c r="AT969" s="1" t="s">
        <v>121</v>
      </c>
      <c r="AU969" s="1" t="s">
        <v>6667</v>
      </c>
      <c r="AV969" s="1" t="s">
        <v>2367</v>
      </c>
      <c r="AW969" s="1" t="s">
        <v>7016</v>
      </c>
      <c r="BG969" s="1" t="s">
        <v>121</v>
      </c>
      <c r="BH969" s="1" t="s">
        <v>6667</v>
      </c>
      <c r="BI969" s="1" t="s">
        <v>2368</v>
      </c>
      <c r="BJ969" s="1" t="s">
        <v>12327</v>
      </c>
      <c r="BK969" s="1" t="s">
        <v>121</v>
      </c>
      <c r="BL969" s="1" t="s">
        <v>6667</v>
      </c>
      <c r="BM969" s="1" t="s">
        <v>124</v>
      </c>
      <c r="BN969" s="1" t="s">
        <v>7056</v>
      </c>
      <c r="BO969" s="1" t="s">
        <v>44</v>
      </c>
      <c r="BP969" s="1" t="s">
        <v>6728</v>
      </c>
      <c r="BQ969" s="1" t="s">
        <v>146</v>
      </c>
      <c r="BR969" s="1" t="s">
        <v>11127</v>
      </c>
      <c r="BS969" s="1" t="s">
        <v>87</v>
      </c>
      <c r="BT969" s="1" t="s">
        <v>8880</v>
      </c>
    </row>
    <row r="970" spans="1:73" ht="13.5" customHeight="1">
      <c r="A970" s="2" t="str">
        <f t="shared" si="27"/>
        <v>1687_각북면_342</v>
      </c>
      <c r="B970" s="1">
        <v>1687</v>
      </c>
      <c r="C970" s="1" t="s">
        <v>11423</v>
      </c>
      <c r="D970" s="1" t="s">
        <v>11426</v>
      </c>
      <c r="E970" s="1">
        <v>969</v>
      </c>
      <c r="F970" s="1">
        <v>5</v>
      </c>
      <c r="G970" s="1" t="s">
        <v>11432</v>
      </c>
      <c r="H970" s="1" t="s">
        <v>11444</v>
      </c>
      <c r="I970" s="1">
        <v>8</v>
      </c>
      <c r="L970" s="1">
        <v>3</v>
      </c>
      <c r="M970" s="1" t="s">
        <v>12961</v>
      </c>
      <c r="N970" s="1" t="s">
        <v>12962</v>
      </c>
      <c r="S970" s="1" t="s">
        <v>49</v>
      </c>
      <c r="T970" s="1" t="s">
        <v>4842</v>
      </c>
      <c r="U970" s="1" t="s">
        <v>50</v>
      </c>
      <c r="V970" s="1" t="s">
        <v>11472</v>
      </c>
      <c r="W970" s="1" t="s">
        <v>107</v>
      </c>
      <c r="X970" s="1" t="s">
        <v>6975</v>
      </c>
      <c r="Y970" s="1" t="s">
        <v>1166</v>
      </c>
      <c r="Z970" s="1" t="s">
        <v>7266</v>
      </c>
      <c r="AC970" s="1">
        <v>47</v>
      </c>
      <c r="AD970" s="1" t="s">
        <v>89</v>
      </c>
      <c r="AE970" s="1" t="s">
        <v>8784</v>
      </c>
      <c r="AJ970" s="1" t="s">
        <v>17</v>
      </c>
      <c r="AK970" s="1" t="s">
        <v>8918</v>
      </c>
      <c r="AL970" s="1" t="s">
        <v>646</v>
      </c>
      <c r="AM970" s="1" t="s">
        <v>8944</v>
      </c>
      <c r="AT970" s="1" t="s">
        <v>44</v>
      </c>
      <c r="AU970" s="1" t="s">
        <v>6728</v>
      </c>
      <c r="AV970" s="1" t="s">
        <v>1090</v>
      </c>
      <c r="AW970" s="1" t="s">
        <v>9461</v>
      </c>
      <c r="BG970" s="1" t="s">
        <v>44</v>
      </c>
      <c r="BH970" s="1" t="s">
        <v>6728</v>
      </c>
      <c r="BI970" s="1" t="s">
        <v>2369</v>
      </c>
      <c r="BJ970" s="1" t="s">
        <v>12291</v>
      </c>
      <c r="BK970" s="1" t="s">
        <v>44</v>
      </c>
      <c r="BL970" s="1" t="s">
        <v>6728</v>
      </c>
      <c r="BM970" s="1" t="s">
        <v>232</v>
      </c>
      <c r="BN970" s="1" t="s">
        <v>7400</v>
      </c>
      <c r="BO970" s="1" t="s">
        <v>44</v>
      </c>
      <c r="BP970" s="1" t="s">
        <v>6728</v>
      </c>
      <c r="BQ970" s="1" t="s">
        <v>2370</v>
      </c>
      <c r="BR970" s="1" t="s">
        <v>11126</v>
      </c>
      <c r="BS970" s="1" t="s">
        <v>109</v>
      </c>
      <c r="BT970" s="1" t="s">
        <v>8937</v>
      </c>
    </row>
    <row r="971" spans="1:73" ht="13.5" customHeight="1">
      <c r="A971" s="2" t="str">
        <f t="shared" si="27"/>
        <v>1687_각북면_342</v>
      </c>
      <c r="B971" s="1">
        <v>1687</v>
      </c>
      <c r="C971" s="1" t="s">
        <v>11423</v>
      </c>
      <c r="D971" s="1" t="s">
        <v>11426</v>
      </c>
      <c r="E971" s="1">
        <v>970</v>
      </c>
      <c r="F971" s="1">
        <v>5</v>
      </c>
      <c r="G971" s="1" t="s">
        <v>11432</v>
      </c>
      <c r="H971" s="1" t="s">
        <v>11444</v>
      </c>
      <c r="I971" s="1">
        <v>8</v>
      </c>
      <c r="L971" s="1">
        <v>3</v>
      </c>
      <c r="M971" s="1" t="s">
        <v>12961</v>
      </c>
      <c r="N971" s="1" t="s">
        <v>12962</v>
      </c>
      <c r="S971" s="1" t="s">
        <v>67</v>
      </c>
      <c r="T971" s="1" t="s">
        <v>6597</v>
      </c>
      <c r="U971" s="1" t="s">
        <v>411</v>
      </c>
      <c r="V971" s="1" t="s">
        <v>6846</v>
      </c>
      <c r="Y971" s="1" t="s">
        <v>2371</v>
      </c>
      <c r="Z971" s="1" t="s">
        <v>8059</v>
      </c>
      <c r="AC971" s="1">
        <v>30</v>
      </c>
      <c r="AD971" s="1" t="s">
        <v>606</v>
      </c>
      <c r="AE971" s="1" t="s">
        <v>7034</v>
      </c>
    </row>
    <row r="972" spans="1:73" ht="13.5" customHeight="1">
      <c r="A972" s="2" t="str">
        <f t="shared" si="27"/>
        <v>1687_각북면_342</v>
      </c>
      <c r="B972" s="1">
        <v>1687</v>
      </c>
      <c r="C972" s="1" t="s">
        <v>11423</v>
      </c>
      <c r="D972" s="1" t="s">
        <v>11426</v>
      </c>
      <c r="E972" s="1">
        <v>971</v>
      </c>
      <c r="F972" s="1">
        <v>5</v>
      </c>
      <c r="G972" s="1" t="s">
        <v>11432</v>
      </c>
      <c r="H972" s="1" t="s">
        <v>11444</v>
      </c>
      <c r="I972" s="1">
        <v>8</v>
      </c>
      <c r="L972" s="1">
        <v>3</v>
      </c>
      <c r="M972" s="1" t="s">
        <v>12961</v>
      </c>
      <c r="N972" s="1" t="s">
        <v>12962</v>
      </c>
      <c r="S972" s="1" t="s">
        <v>72</v>
      </c>
      <c r="T972" s="1" t="s">
        <v>6595</v>
      </c>
      <c r="U972" s="1" t="s">
        <v>2372</v>
      </c>
      <c r="V972" s="1" t="s">
        <v>6886</v>
      </c>
      <c r="Y972" s="1" t="s">
        <v>2373</v>
      </c>
      <c r="Z972" s="1" t="s">
        <v>8413</v>
      </c>
      <c r="AC972" s="1">
        <v>17</v>
      </c>
      <c r="AD972" s="1" t="s">
        <v>773</v>
      </c>
      <c r="AE972" s="1" t="s">
        <v>8783</v>
      </c>
    </row>
    <row r="973" spans="1:73" ht="13.5" customHeight="1">
      <c r="A973" s="2" t="str">
        <f t="shared" si="27"/>
        <v>1687_각북면_342</v>
      </c>
      <c r="B973" s="1">
        <v>1687</v>
      </c>
      <c r="C973" s="1" t="s">
        <v>11423</v>
      </c>
      <c r="D973" s="1" t="s">
        <v>11426</v>
      </c>
      <c r="E973" s="1">
        <v>972</v>
      </c>
      <c r="F973" s="1">
        <v>5</v>
      </c>
      <c r="G973" s="1" t="s">
        <v>11432</v>
      </c>
      <c r="H973" s="1" t="s">
        <v>11444</v>
      </c>
      <c r="I973" s="1">
        <v>8</v>
      </c>
      <c r="L973" s="1">
        <v>3</v>
      </c>
      <c r="M973" s="1" t="s">
        <v>12961</v>
      </c>
      <c r="N973" s="1" t="s">
        <v>12962</v>
      </c>
      <c r="S973" s="1" t="s">
        <v>432</v>
      </c>
      <c r="T973" s="1" t="s">
        <v>432</v>
      </c>
      <c r="W973" s="1" t="s">
        <v>2365</v>
      </c>
      <c r="X973" s="1" t="s">
        <v>6979</v>
      </c>
      <c r="Y973" s="1" t="s">
        <v>2367</v>
      </c>
      <c r="Z973" s="1" t="s">
        <v>7016</v>
      </c>
      <c r="AC973" s="1">
        <v>81</v>
      </c>
      <c r="AD973" s="1" t="s">
        <v>71</v>
      </c>
      <c r="AE973" s="1" t="s">
        <v>8756</v>
      </c>
    </row>
    <row r="974" spans="1:73" ht="13.5" customHeight="1">
      <c r="A974" s="2" t="str">
        <f t="shared" si="27"/>
        <v>1687_각북면_342</v>
      </c>
      <c r="B974" s="1">
        <v>1687</v>
      </c>
      <c r="C974" s="1" t="s">
        <v>11423</v>
      </c>
      <c r="D974" s="1" t="s">
        <v>11426</v>
      </c>
      <c r="E974" s="1">
        <v>973</v>
      </c>
      <c r="F974" s="1">
        <v>5</v>
      </c>
      <c r="G974" s="1" t="s">
        <v>11432</v>
      </c>
      <c r="H974" s="1" t="s">
        <v>11444</v>
      </c>
      <c r="I974" s="1">
        <v>8</v>
      </c>
      <c r="L974" s="1">
        <v>3</v>
      </c>
      <c r="M974" s="1" t="s">
        <v>12961</v>
      </c>
      <c r="N974" s="1" t="s">
        <v>12962</v>
      </c>
      <c r="S974" s="1" t="s">
        <v>329</v>
      </c>
      <c r="T974" s="1" t="s">
        <v>6594</v>
      </c>
      <c r="U974" s="1" t="s">
        <v>50</v>
      </c>
      <c r="V974" s="1" t="s">
        <v>11472</v>
      </c>
      <c r="W974" s="1" t="s">
        <v>51</v>
      </c>
      <c r="X974" s="1" t="s">
        <v>6986</v>
      </c>
      <c r="Y974" s="1" t="s">
        <v>2374</v>
      </c>
      <c r="Z974" s="1" t="s">
        <v>8091</v>
      </c>
      <c r="AC974" s="1">
        <v>23</v>
      </c>
      <c r="AD974" s="1" t="s">
        <v>251</v>
      </c>
      <c r="AE974" s="1" t="s">
        <v>8777</v>
      </c>
      <c r="AF974" s="1" t="s">
        <v>156</v>
      </c>
      <c r="AG974" s="1" t="s">
        <v>8798</v>
      </c>
      <c r="AJ974" s="1" t="s">
        <v>17</v>
      </c>
      <c r="AK974" s="1" t="s">
        <v>8918</v>
      </c>
      <c r="AL974" s="1" t="s">
        <v>53</v>
      </c>
      <c r="AM974" s="1" t="s">
        <v>8954</v>
      </c>
    </row>
    <row r="975" spans="1:73" ht="13.5" customHeight="1">
      <c r="A975" s="2" t="str">
        <f t="shared" si="27"/>
        <v>1687_각북면_342</v>
      </c>
      <c r="B975" s="1">
        <v>1687</v>
      </c>
      <c r="C975" s="1" t="s">
        <v>11423</v>
      </c>
      <c r="D975" s="1" t="s">
        <v>11426</v>
      </c>
      <c r="E975" s="1">
        <v>974</v>
      </c>
      <c r="F975" s="1">
        <v>5</v>
      </c>
      <c r="G975" s="1" t="s">
        <v>11432</v>
      </c>
      <c r="H975" s="1" t="s">
        <v>11444</v>
      </c>
      <c r="I975" s="1">
        <v>8</v>
      </c>
      <c r="L975" s="1">
        <v>3</v>
      </c>
      <c r="M975" s="1" t="s">
        <v>12961</v>
      </c>
      <c r="N975" s="1" t="s">
        <v>12962</v>
      </c>
      <c r="S975" s="1" t="s">
        <v>63</v>
      </c>
      <c r="T975" s="1" t="s">
        <v>6596</v>
      </c>
      <c r="Y975" s="1" t="s">
        <v>277</v>
      </c>
      <c r="Z975" s="1" t="s">
        <v>7783</v>
      </c>
      <c r="AC975" s="1">
        <v>3</v>
      </c>
      <c r="AD975" s="1" t="s">
        <v>138</v>
      </c>
      <c r="AE975" s="1" t="s">
        <v>8754</v>
      </c>
      <c r="AF975" s="1" t="s">
        <v>156</v>
      </c>
      <c r="AG975" s="1" t="s">
        <v>8798</v>
      </c>
    </row>
    <row r="976" spans="1:73" ht="13.5" customHeight="1">
      <c r="A976" s="2" t="str">
        <f t="shared" si="27"/>
        <v>1687_각북면_342</v>
      </c>
      <c r="B976" s="1">
        <v>1687</v>
      </c>
      <c r="C976" s="1" t="s">
        <v>11423</v>
      </c>
      <c r="D976" s="1" t="s">
        <v>11426</v>
      </c>
      <c r="E976" s="1">
        <v>975</v>
      </c>
      <c r="F976" s="1">
        <v>5</v>
      </c>
      <c r="G976" s="1" t="s">
        <v>11432</v>
      </c>
      <c r="H976" s="1" t="s">
        <v>11444</v>
      </c>
      <c r="I976" s="1">
        <v>8</v>
      </c>
      <c r="L976" s="1">
        <v>4</v>
      </c>
      <c r="M976" s="1" t="s">
        <v>12963</v>
      </c>
      <c r="N976" s="1" t="s">
        <v>12964</v>
      </c>
      <c r="T976" s="1" t="s">
        <v>11527</v>
      </c>
      <c r="U976" s="1" t="s">
        <v>2375</v>
      </c>
      <c r="V976" s="1" t="s">
        <v>11507</v>
      </c>
      <c r="W976" s="1" t="s">
        <v>1061</v>
      </c>
      <c r="X976" s="1" t="s">
        <v>6981</v>
      </c>
      <c r="Y976" s="1" t="s">
        <v>1541</v>
      </c>
      <c r="Z976" s="1" t="s">
        <v>8412</v>
      </c>
      <c r="AC976" s="1">
        <v>75</v>
      </c>
      <c r="AD976" s="1" t="s">
        <v>210</v>
      </c>
      <c r="AE976" s="1" t="s">
        <v>7181</v>
      </c>
      <c r="AJ976" s="1" t="s">
        <v>17</v>
      </c>
      <c r="AK976" s="1" t="s">
        <v>8918</v>
      </c>
      <c r="AL976" s="1" t="s">
        <v>199</v>
      </c>
      <c r="AM976" s="1" t="s">
        <v>8930</v>
      </c>
      <c r="AT976" s="1" t="s">
        <v>320</v>
      </c>
      <c r="AU976" s="1" t="s">
        <v>6758</v>
      </c>
      <c r="AV976" s="1" t="s">
        <v>108</v>
      </c>
      <c r="AW976" s="1" t="s">
        <v>7960</v>
      </c>
      <c r="BG976" s="1" t="s">
        <v>44</v>
      </c>
      <c r="BH976" s="1" t="s">
        <v>6728</v>
      </c>
      <c r="BI976" s="1" t="s">
        <v>1042</v>
      </c>
      <c r="BJ976" s="1" t="s">
        <v>7918</v>
      </c>
      <c r="BK976" s="1" t="s">
        <v>320</v>
      </c>
      <c r="BL976" s="1" t="s">
        <v>6758</v>
      </c>
      <c r="BM976" s="1" t="s">
        <v>305</v>
      </c>
      <c r="BN976" s="1" t="s">
        <v>7466</v>
      </c>
      <c r="BO976" s="1" t="s">
        <v>986</v>
      </c>
      <c r="BP976" s="1" t="s">
        <v>9271</v>
      </c>
      <c r="BQ976" s="1" t="s">
        <v>13597</v>
      </c>
      <c r="BR976" s="1" t="s">
        <v>12689</v>
      </c>
      <c r="BS976" s="1" t="s">
        <v>2376</v>
      </c>
      <c r="BT976" s="1" t="s">
        <v>12719</v>
      </c>
    </row>
    <row r="977" spans="1:73" ht="13.5" customHeight="1">
      <c r="A977" s="2" t="str">
        <f t="shared" si="27"/>
        <v>1687_각북면_342</v>
      </c>
      <c r="B977" s="1">
        <v>1687</v>
      </c>
      <c r="C977" s="1" t="s">
        <v>11423</v>
      </c>
      <c r="D977" s="1" t="s">
        <v>11426</v>
      </c>
      <c r="E977" s="1">
        <v>976</v>
      </c>
      <c r="F977" s="1">
        <v>5</v>
      </c>
      <c r="G977" s="1" t="s">
        <v>11432</v>
      </c>
      <c r="H977" s="1" t="s">
        <v>11444</v>
      </c>
      <c r="I977" s="1">
        <v>8</v>
      </c>
      <c r="L977" s="1">
        <v>4</v>
      </c>
      <c r="M977" s="1" t="s">
        <v>12963</v>
      </c>
      <c r="N977" s="1" t="s">
        <v>12964</v>
      </c>
      <c r="S977" s="1" t="s">
        <v>49</v>
      </c>
      <c r="T977" s="1" t="s">
        <v>4842</v>
      </c>
      <c r="U977" s="1" t="s">
        <v>50</v>
      </c>
      <c r="V977" s="1" t="s">
        <v>11472</v>
      </c>
      <c r="W977" s="1" t="s">
        <v>508</v>
      </c>
      <c r="X977" s="1" t="s">
        <v>7001</v>
      </c>
      <c r="Y977" s="1" t="s">
        <v>11280</v>
      </c>
      <c r="Z977" s="1" t="s">
        <v>11684</v>
      </c>
      <c r="AC977" s="1">
        <v>40</v>
      </c>
      <c r="AD977" s="1" t="s">
        <v>189</v>
      </c>
      <c r="AE977" s="1" t="s">
        <v>8767</v>
      </c>
      <c r="AJ977" s="1" t="s">
        <v>17</v>
      </c>
      <c r="AK977" s="1" t="s">
        <v>8918</v>
      </c>
      <c r="AL977" s="1" t="s">
        <v>227</v>
      </c>
      <c r="AM977" s="1" t="s">
        <v>8859</v>
      </c>
      <c r="AT977" s="1" t="s">
        <v>44</v>
      </c>
      <c r="AU977" s="1" t="s">
        <v>6728</v>
      </c>
      <c r="AV977" s="1" t="s">
        <v>2377</v>
      </c>
      <c r="AW977" s="1" t="s">
        <v>7553</v>
      </c>
      <c r="BG977" s="1" t="s">
        <v>44</v>
      </c>
      <c r="BH977" s="1" t="s">
        <v>6728</v>
      </c>
      <c r="BI977" s="1" t="s">
        <v>2378</v>
      </c>
      <c r="BJ977" s="1" t="s">
        <v>10317</v>
      </c>
      <c r="BK977" s="1" t="s">
        <v>44</v>
      </c>
      <c r="BL977" s="1" t="s">
        <v>6728</v>
      </c>
      <c r="BM977" s="1" t="s">
        <v>1292</v>
      </c>
      <c r="BN977" s="1" t="s">
        <v>8032</v>
      </c>
      <c r="BO977" s="1" t="s">
        <v>44</v>
      </c>
      <c r="BP977" s="1" t="s">
        <v>6728</v>
      </c>
      <c r="BQ977" s="1" t="s">
        <v>2379</v>
      </c>
      <c r="BR977" s="1" t="s">
        <v>11125</v>
      </c>
      <c r="BS977" s="1" t="s">
        <v>2380</v>
      </c>
      <c r="BT977" s="1" t="s">
        <v>8941</v>
      </c>
    </row>
    <row r="978" spans="1:73" ht="13.5" customHeight="1">
      <c r="A978" s="2" t="str">
        <f t="shared" si="27"/>
        <v>1687_각북면_342</v>
      </c>
      <c r="B978" s="1">
        <v>1687</v>
      </c>
      <c r="C978" s="1" t="s">
        <v>11423</v>
      </c>
      <c r="D978" s="1" t="s">
        <v>11426</v>
      </c>
      <c r="E978" s="1">
        <v>977</v>
      </c>
      <c r="F978" s="1">
        <v>5</v>
      </c>
      <c r="G978" s="1" t="s">
        <v>11432</v>
      </c>
      <c r="H978" s="1" t="s">
        <v>11444</v>
      </c>
      <c r="I978" s="1">
        <v>8</v>
      </c>
      <c r="L978" s="1">
        <v>4</v>
      </c>
      <c r="M978" s="1" t="s">
        <v>12963</v>
      </c>
      <c r="N978" s="1" t="s">
        <v>12964</v>
      </c>
      <c r="S978" s="1" t="s">
        <v>134</v>
      </c>
      <c r="T978" s="1" t="s">
        <v>6598</v>
      </c>
      <c r="Y978" s="1" t="s">
        <v>2381</v>
      </c>
      <c r="Z978" s="1" t="s">
        <v>8411</v>
      </c>
      <c r="AC978" s="1">
        <v>13</v>
      </c>
      <c r="AD978" s="1" t="s">
        <v>149</v>
      </c>
      <c r="AE978" s="1" t="s">
        <v>8757</v>
      </c>
    </row>
    <row r="979" spans="1:73" ht="13.5" customHeight="1">
      <c r="A979" s="2" t="str">
        <f t="shared" si="27"/>
        <v>1687_각북면_342</v>
      </c>
      <c r="B979" s="1">
        <v>1687</v>
      </c>
      <c r="C979" s="1" t="s">
        <v>11423</v>
      </c>
      <c r="D979" s="1" t="s">
        <v>11426</v>
      </c>
      <c r="E979" s="1">
        <v>978</v>
      </c>
      <c r="F979" s="1">
        <v>5</v>
      </c>
      <c r="G979" s="1" t="s">
        <v>11432</v>
      </c>
      <c r="H979" s="1" t="s">
        <v>11444</v>
      </c>
      <c r="I979" s="1">
        <v>8</v>
      </c>
      <c r="L979" s="1">
        <v>4</v>
      </c>
      <c r="M979" s="1" t="s">
        <v>12963</v>
      </c>
      <c r="N979" s="1" t="s">
        <v>12964</v>
      </c>
      <c r="S979" s="1" t="s">
        <v>63</v>
      </c>
      <c r="T979" s="1" t="s">
        <v>6596</v>
      </c>
      <c r="Y979" s="1" t="s">
        <v>526</v>
      </c>
      <c r="Z979" s="1" t="s">
        <v>8410</v>
      </c>
      <c r="AC979" s="1">
        <v>4</v>
      </c>
      <c r="AD979" s="1" t="s">
        <v>103</v>
      </c>
      <c r="AE979" s="1" t="s">
        <v>8773</v>
      </c>
    </row>
    <row r="980" spans="1:73" ht="13.5" customHeight="1">
      <c r="A980" s="2" t="str">
        <f t="shared" si="27"/>
        <v>1687_각북면_342</v>
      </c>
      <c r="B980" s="1">
        <v>1687</v>
      </c>
      <c r="C980" s="1" t="s">
        <v>11423</v>
      </c>
      <c r="D980" s="1" t="s">
        <v>11426</v>
      </c>
      <c r="E980" s="1">
        <v>979</v>
      </c>
      <c r="F980" s="1">
        <v>5</v>
      </c>
      <c r="G980" s="1" t="s">
        <v>11432</v>
      </c>
      <c r="H980" s="1" t="s">
        <v>11444</v>
      </c>
      <c r="I980" s="1">
        <v>8</v>
      </c>
      <c r="L980" s="1">
        <v>4</v>
      </c>
      <c r="M980" s="1" t="s">
        <v>12963</v>
      </c>
      <c r="N980" s="1" t="s">
        <v>12964</v>
      </c>
      <c r="T980" s="1" t="s">
        <v>11563</v>
      </c>
      <c r="U980" s="1" t="s">
        <v>278</v>
      </c>
      <c r="V980" s="1" t="s">
        <v>6692</v>
      </c>
      <c r="Y980" s="1" t="s">
        <v>2382</v>
      </c>
      <c r="Z980" s="1" t="s">
        <v>8409</v>
      </c>
      <c r="AF980" s="1" t="s">
        <v>537</v>
      </c>
      <c r="AG980" s="1" t="s">
        <v>8805</v>
      </c>
      <c r="AH980" s="1" t="s">
        <v>1520</v>
      </c>
      <c r="AI980" s="1" t="s">
        <v>8896</v>
      </c>
      <c r="BB980" s="1" t="s">
        <v>278</v>
      </c>
      <c r="BC980" s="1" t="s">
        <v>6692</v>
      </c>
      <c r="BD980" s="1" t="s">
        <v>2315</v>
      </c>
      <c r="BE980" s="1" t="s">
        <v>7515</v>
      </c>
      <c r="BF980" s="1" t="s">
        <v>12268</v>
      </c>
    </row>
    <row r="981" spans="1:73" ht="13.5" customHeight="1">
      <c r="A981" s="2" t="str">
        <f t="shared" si="27"/>
        <v>1687_각북면_342</v>
      </c>
      <c r="B981" s="1">
        <v>1687</v>
      </c>
      <c r="C981" s="1" t="s">
        <v>11423</v>
      </c>
      <c r="D981" s="1" t="s">
        <v>11426</v>
      </c>
      <c r="E981" s="1">
        <v>980</v>
      </c>
      <c r="F981" s="1">
        <v>5</v>
      </c>
      <c r="G981" s="1" t="s">
        <v>11432</v>
      </c>
      <c r="H981" s="1" t="s">
        <v>11444</v>
      </c>
      <c r="I981" s="1">
        <v>8</v>
      </c>
      <c r="L981" s="1">
        <v>5</v>
      </c>
      <c r="M981" s="1" t="s">
        <v>2383</v>
      </c>
      <c r="N981" s="1" t="s">
        <v>7917</v>
      </c>
      <c r="T981" s="1" t="s">
        <v>11527</v>
      </c>
      <c r="U981" s="1" t="s">
        <v>121</v>
      </c>
      <c r="V981" s="1" t="s">
        <v>6667</v>
      </c>
      <c r="Y981" s="1" t="s">
        <v>2383</v>
      </c>
      <c r="Z981" s="1" t="s">
        <v>7917</v>
      </c>
      <c r="AC981" s="1">
        <v>34</v>
      </c>
      <c r="AD981" s="1" t="s">
        <v>207</v>
      </c>
      <c r="AE981" s="1" t="s">
        <v>8762</v>
      </c>
      <c r="AJ981" s="1" t="s">
        <v>17</v>
      </c>
      <c r="AK981" s="1" t="s">
        <v>8918</v>
      </c>
      <c r="AL981" s="1" t="s">
        <v>876</v>
      </c>
      <c r="AM981" s="1" t="s">
        <v>8640</v>
      </c>
      <c r="AN981" s="1" t="s">
        <v>492</v>
      </c>
      <c r="AO981" s="1" t="s">
        <v>6594</v>
      </c>
      <c r="AP981" s="1" t="s">
        <v>197</v>
      </c>
      <c r="AQ981" s="1" t="s">
        <v>6836</v>
      </c>
      <c r="AR981" s="1" t="s">
        <v>493</v>
      </c>
      <c r="AS981" s="1" t="s">
        <v>9160</v>
      </c>
      <c r="AT981" s="1" t="s">
        <v>121</v>
      </c>
      <c r="AU981" s="1" t="s">
        <v>6667</v>
      </c>
      <c r="AV981" s="1" t="s">
        <v>1604</v>
      </c>
      <c r="AW981" s="1" t="s">
        <v>9685</v>
      </c>
      <c r="BB981" s="1" t="s">
        <v>50</v>
      </c>
      <c r="BC981" s="1" t="s">
        <v>11472</v>
      </c>
      <c r="BD981" s="1" t="s">
        <v>2384</v>
      </c>
      <c r="BE981" s="1" t="s">
        <v>9948</v>
      </c>
      <c r="BG981" s="1" t="s">
        <v>44</v>
      </c>
      <c r="BH981" s="1" t="s">
        <v>6728</v>
      </c>
      <c r="BI981" s="1" t="s">
        <v>2385</v>
      </c>
      <c r="BJ981" s="1" t="s">
        <v>10316</v>
      </c>
      <c r="BK981" s="1" t="s">
        <v>44</v>
      </c>
      <c r="BL981" s="1" t="s">
        <v>6728</v>
      </c>
      <c r="BM981" s="1" t="s">
        <v>2386</v>
      </c>
      <c r="BN981" s="1" t="s">
        <v>10685</v>
      </c>
      <c r="BO981" s="1" t="s">
        <v>44</v>
      </c>
      <c r="BP981" s="1" t="s">
        <v>6728</v>
      </c>
      <c r="BQ981" s="1" t="s">
        <v>2387</v>
      </c>
      <c r="BR981" s="1" t="s">
        <v>12403</v>
      </c>
      <c r="BS981" s="1" t="s">
        <v>876</v>
      </c>
      <c r="BT981" s="1" t="s">
        <v>8640</v>
      </c>
    </row>
    <row r="982" spans="1:73" ht="13.5" customHeight="1">
      <c r="A982" s="2" t="str">
        <f t="shared" si="27"/>
        <v>1687_각북면_342</v>
      </c>
      <c r="B982" s="1">
        <v>1687</v>
      </c>
      <c r="C982" s="1" t="s">
        <v>11423</v>
      </c>
      <c r="D982" s="1" t="s">
        <v>11426</v>
      </c>
      <c r="E982" s="1">
        <v>981</v>
      </c>
      <c r="F982" s="1">
        <v>5</v>
      </c>
      <c r="G982" s="1" t="s">
        <v>11432</v>
      </c>
      <c r="H982" s="1" t="s">
        <v>11444</v>
      </c>
      <c r="I982" s="1">
        <v>8</v>
      </c>
      <c r="L982" s="1">
        <v>5</v>
      </c>
      <c r="M982" s="1" t="s">
        <v>2383</v>
      </c>
      <c r="N982" s="1" t="s">
        <v>7917</v>
      </c>
      <c r="S982" s="1" t="s">
        <v>49</v>
      </c>
      <c r="T982" s="1" t="s">
        <v>4842</v>
      </c>
      <c r="U982" s="1" t="s">
        <v>115</v>
      </c>
      <c r="V982" s="1" t="s">
        <v>6665</v>
      </c>
      <c r="Y982" s="1" t="s">
        <v>2388</v>
      </c>
      <c r="Z982" s="1" t="s">
        <v>7260</v>
      </c>
      <c r="AC982" s="1">
        <v>38</v>
      </c>
      <c r="AD982" s="1" t="s">
        <v>294</v>
      </c>
      <c r="AE982" s="1" t="s">
        <v>8781</v>
      </c>
      <c r="AJ982" s="1" t="s">
        <v>17</v>
      </c>
      <c r="AK982" s="1" t="s">
        <v>8918</v>
      </c>
      <c r="AL982" s="1" t="s">
        <v>227</v>
      </c>
      <c r="AM982" s="1" t="s">
        <v>8859</v>
      </c>
      <c r="AN982" s="1" t="s">
        <v>118</v>
      </c>
      <c r="AO982" s="1" t="s">
        <v>8999</v>
      </c>
      <c r="AP982" s="1" t="s">
        <v>2161</v>
      </c>
      <c r="AQ982" s="1" t="s">
        <v>9034</v>
      </c>
      <c r="AR982" s="1" t="s">
        <v>2162</v>
      </c>
      <c r="AS982" s="1" t="s">
        <v>12013</v>
      </c>
      <c r="AT982" s="1" t="s">
        <v>768</v>
      </c>
      <c r="AU982" s="1" t="s">
        <v>9233</v>
      </c>
      <c r="AV982" s="1" t="s">
        <v>2270</v>
      </c>
      <c r="AW982" s="1" t="s">
        <v>12189</v>
      </c>
      <c r="BB982" s="1" t="s">
        <v>171</v>
      </c>
      <c r="BC982" s="1" t="s">
        <v>6676</v>
      </c>
      <c r="BD982" s="1" t="s">
        <v>2164</v>
      </c>
      <c r="BE982" s="1" t="s">
        <v>8025</v>
      </c>
      <c r="BG982" s="1" t="s">
        <v>82</v>
      </c>
      <c r="BH982" s="1" t="s">
        <v>9231</v>
      </c>
      <c r="BI982" s="1" t="s">
        <v>232</v>
      </c>
      <c r="BJ982" s="1" t="s">
        <v>12296</v>
      </c>
      <c r="BK982" s="1" t="s">
        <v>82</v>
      </c>
      <c r="BL982" s="1" t="s">
        <v>9231</v>
      </c>
      <c r="BM982" s="1" t="s">
        <v>288</v>
      </c>
      <c r="BN982" s="1" t="s">
        <v>8716</v>
      </c>
      <c r="BO982" s="1" t="s">
        <v>121</v>
      </c>
      <c r="BP982" s="1" t="s">
        <v>6667</v>
      </c>
      <c r="BQ982" s="1" t="s">
        <v>2389</v>
      </c>
      <c r="BR982" s="1" t="s">
        <v>11124</v>
      </c>
      <c r="BS982" s="1" t="s">
        <v>227</v>
      </c>
      <c r="BT982" s="1" t="s">
        <v>8859</v>
      </c>
    </row>
    <row r="983" spans="1:73" ht="13.5" customHeight="1">
      <c r="A983" s="2" t="str">
        <f t="shared" si="27"/>
        <v>1687_각북면_342</v>
      </c>
      <c r="B983" s="1">
        <v>1687</v>
      </c>
      <c r="C983" s="1" t="s">
        <v>11423</v>
      </c>
      <c r="D983" s="1" t="s">
        <v>11426</v>
      </c>
      <c r="E983" s="1">
        <v>982</v>
      </c>
      <c r="F983" s="1">
        <v>5</v>
      </c>
      <c r="G983" s="1" t="s">
        <v>11432</v>
      </c>
      <c r="H983" s="1" t="s">
        <v>11444</v>
      </c>
      <c r="I983" s="1">
        <v>8</v>
      </c>
      <c r="L983" s="1">
        <v>5</v>
      </c>
      <c r="M983" s="1" t="s">
        <v>2383</v>
      </c>
      <c r="N983" s="1" t="s">
        <v>7917</v>
      </c>
      <c r="S983" s="1" t="s">
        <v>204</v>
      </c>
      <c r="T983" s="1" t="s">
        <v>6633</v>
      </c>
      <c r="Y983" s="1" t="s">
        <v>2390</v>
      </c>
      <c r="Z983" s="1" t="s">
        <v>8408</v>
      </c>
      <c r="AC983" s="1">
        <v>31</v>
      </c>
      <c r="AD983" s="1" t="s">
        <v>130</v>
      </c>
      <c r="AE983" s="1" t="s">
        <v>8774</v>
      </c>
    </row>
    <row r="984" spans="1:73" ht="13.5" customHeight="1">
      <c r="A984" s="2" t="str">
        <f t="shared" si="27"/>
        <v>1687_각북면_342</v>
      </c>
      <c r="B984" s="1">
        <v>1687</v>
      </c>
      <c r="C984" s="1" t="s">
        <v>11423</v>
      </c>
      <c r="D984" s="1" t="s">
        <v>11426</v>
      </c>
      <c r="E984" s="1">
        <v>983</v>
      </c>
      <c r="F984" s="1">
        <v>5</v>
      </c>
      <c r="G984" s="1" t="s">
        <v>11432</v>
      </c>
      <c r="H984" s="1" t="s">
        <v>11444</v>
      </c>
      <c r="I984" s="1">
        <v>8</v>
      </c>
      <c r="L984" s="1">
        <v>5</v>
      </c>
      <c r="M984" s="1" t="s">
        <v>2383</v>
      </c>
      <c r="N984" s="1" t="s">
        <v>7917</v>
      </c>
      <c r="S984" s="1" t="s">
        <v>63</v>
      </c>
      <c r="T984" s="1" t="s">
        <v>6596</v>
      </c>
      <c r="Y984" s="1" t="s">
        <v>400</v>
      </c>
      <c r="Z984" s="1" t="s">
        <v>7884</v>
      </c>
      <c r="AC984" s="1">
        <v>8</v>
      </c>
      <c r="AD984" s="1" t="s">
        <v>503</v>
      </c>
      <c r="AE984" s="1" t="s">
        <v>8136</v>
      </c>
    </row>
    <row r="985" spans="1:73" ht="13.5" customHeight="1">
      <c r="A985" s="2" t="str">
        <f t="shared" si="27"/>
        <v>1687_각북면_342</v>
      </c>
      <c r="B985" s="1">
        <v>1687</v>
      </c>
      <c r="C985" s="1" t="s">
        <v>11423</v>
      </c>
      <c r="D985" s="1" t="s">
        <v>11426</v>
      </c>
      <c r="E985" s="1">
        <v>984</v>
      </c>
      <c r="F985" s="1">
        <v>5</v>
      </c>
      <c r="G985" s="1" t="s">
        <v>11432</v>
      </c>
      <c r="H985" s="1" t="s">
        <v>11444</v>
      </c>
      <c r="I985" s="1">
        <v>8</v>
      </c>
      <c r="L985" s="1">
        <v>5</v>
      </c>
      <c r="M985" s="1" t="s">
        <v>2383</v>
      </c>
      <c r="N985" s="1" t="s">
        <v>7917</v>
      </c>
      <c r="S985" s="1" t="s">
        <v>72</v>
      </c>
      <c r="T985" s="1" t="s">
        <v>6595</v>
      </c>
      <c r="Y985" s="1" t="s">
        <v>604</v>
      </c>
      <c r="Z985" s="1" t="s">
        <v>7020</v>
      </c>
      <c r="AC985" s="1">
        <v>4</v>
      </c>
      <c r="AD985" s="1" t="s">
        <v>103</v>
      </c>
      <c r="AE985" s="1" t="s">
        <v>8773</v>
      </c>
    </row>
    <row r="986" spans="1:73" ht="13.5" customHeight="1">
      <c r="A986" s="2" t="str">
        <f t="shared" si="27"/>
        <v>1687_각북면_342</v>
      </c>
      <c r="B986" s="1">
        <v>1687</v>
      </c>
      <c r="C986" s="1" t="s">
        <v>11423</v>
      </c>
      <c r="D986" s="1" t="s">
        <v>11426</v>
      </c>
      <c r="E986" s="1">
        <v>985</v>
      </c>
      <c r="F986" s="1">
        <v>5</v>
      </c>
      <c r="G986" s="1" t="s">
        <v>11432</v>
      </c>
      <c r="H986" s="1" t="s">
        <v>11444</v>
      </c>
      <c r="I986" s="1">
        <v>9</v>
      </c>
      <c r="J986" s="1" t="s">
        <v>2391</v>
      </c>
      <c r="K986" s="1" t="s">
        <v>11495</v>
      </c>
      <c r="L986" s="1">
        <v>1</v>
      </c>
      <c r="M986" s="1" t="s">
        <v>5256</v>
      </c>
      <c r="N986" s="1" t="s">
        <v>12616</v>
      </c>
      <c r="T986" s="1" t="s">
        <v>11527</v>
      </c>
      <c r="U986" s="1" t="s">
        <v>2392</v>
      </c>
      <c r="V986" s="1" t="s">
        <v>11497</v>
      </c>
      <c r="W986" s="1" t="s">
        <v>167</v>
      </c>
      <c r="X986" s="1" t="s">
        <v>8644</v>
      </c>
      <c r="Y986" s="1" t="s">
        <v>465</v>
      </c>
      <c r="Z986" s="1" t="s">
        <v>7046</v>
      </c>
      <c r="AC986" s="1">
        <v>68</v>
      </c>
      <c r="AD986" s="1" t="s">
        <v>302</v>
      </c>
      <c r="AE986" s="1" t="s">
        <v>8785</v>
      </c>
      <c r="AJ986" s="1" t="s">
        <v>17</v>
      </c>
      <c r="AK986" s="1" t="s">
        <v>8918</v>
      </c>
      <c r="AL986" s="1" t="s">
        <v>422</v>
      </c>
      <c r="AM986" s="1" t="s">
        <v>8924</v>
      </c>
      <c r="AT986" s="1" t="s">
        <v>44</v>
      </c>
      <c r="AU986" s="1" t="s">
        <v>6728</v>
      </c>
      <c r="AV986" s="1" t="s">
        <v>906</v>
      </c>
      <c r="AW986" s="1" t="s">
        <v>8417</v>
      </c>
      <c r="BG986" s="1" t="s">
        <v>44</v>
      </c>
      <c r="BH986" s="1" t="s">
        <v>6728</v>
      </c>
      <c r="BI986" s="1" t="s">
        <v>1376</v>
      </c>
      <c r="BJ986" s="1" t="s">
        <v>10315</v>
      </c>
      <c r="BK986" s="1" t="s">
        <v>44</v>
      </c>
      <c r="BL986" s="1" t="s">
        <v>6728</v>
      </c>
      <c r="BM986" s="1" t="s">
        <v>2393</v>
      </c>
      <c r="BN986" s="1" t="s">
        <v>10246</v>
      </c>
      <c r="BO986" s="1" t="s">
        <v>44</v>
      </c>
      <c r="BP986" s="1" t="s">
        <v>6728</v>
      </c>
      <c r="BQ986" s="1" t="s">
        <v>2394</v>
      </c>
      <c r="BR986" s="1" t="s">
        <v>11123</v>
      </c>
      <c r="BS986" s="1" t="s">
        <v>422</v>
      </c>
      <c r="BT986" s="1" t="s">
        <v>8924</v>
      </c>
    </row>
    <row r="987" spans="1:73" ht="13.5" customHeight="1">
      <c r="A987" s="2" t="str">
        <f t="shared" si="27"/>
        <v>1687_각북면_342</v>
      </c>
      <c r="B987" s="1">
        <v>1687</v>
      </c>
      <c r="C987" s="1" t="s">
        <v>11423</v>
      </c>
      <c r="D987" s="1" t="s">
        <v>11426</v>
      </c>
      <c r="E987" s="1">
        <v>986</v>
      </c>
      <c r="F987" s="1">
        <v>5</v>
      </c>
      <c r="G987" s="1" t="s">
        <v>11432</v>
      </c>
      <c r="H987" s="1" t="s">
        <v>11444</v>
      </c>
      <c r="I987" s="1">
        <v>9</v>
      </c>
      <c r="L987" s="1">
        <v>1</v>
      </c>
      <c r="M987" s="1" t="s">
        <v>5256</v>
      </c>
      <c r="N987" s="1" t="s">
        <v>12616</v>
      </c>
      <c r="S987" s="1" t="s">
        <v>236</v>
      </c>
      <c r="T987" s="1" t="s">
        <v>6602</v>
      </c>
      <c r="U987" s="1" t="s">
        <v>50</v>
      </c>
      <c r="V987" s="1" t="s">
        <v>11472</v>
      </c>
      <c r="W987" s="1" t="s">
        <v>1061</v>
      </c>
      <c r="X987" s="1" t="s">
        <v>6981</v>
      </c>
      <c r="Y987" s="1" t="s">
        <v>2395</v>
      </c>
      <c r="Z987" s="1" t="s">
        <v>7235</v>
      </c>
      <c r="AC987" s="1">
        <v>64</v>
      </c>
      <c r="AD987" s="1" t="s">
        <v>103</v>
      </c>
      <c r="AE987" s="1" t="s">
        <v>8773</v>
      </c>
      <c r="AJ987" s="1" t="s">
        <v>17</v>
      </c>
      <c r="AK987" s="1" t="s">
        <v>8918</v>
      </c>
      <c r="AL987" s="1" t="s">
        <v>199</v>
      </c>
      <c r="AM987" s="1" t="s">
        <v>8930</v>
      </c>
      <c r="AT987" s="1" t="s">
        <v>44</v>
      </c>
      <c r="AU987" s="1" t="s">
        <v>6728</v>
      </c>
      <c r="AV987" s="1" t="s">
        <v>1207</v>
      </c>
      <c r="AW987" s="1" t="s">
        <v>7941</v>
      </c>
      <c r="BG987" s="1" t="s">
        <v>44</v>
      </c>
      <c r="BH987" s="1" t="s">
        <v>6728</v>
      </c>
      <c r="BI987" s="1" t="s">
        <v>1990</v>
      </c>
      <c r="BJ987" s="1" t="s">
        <v>7824</v>
      </c>
      <c r="BM987" s="1" t="s">
        <v>164</v>
      </c>
      <c r="BN987" s="1" t="s">
        <v>10510</v>
      </c>
      <c r="BO987" s="1" t="s">
        <v>44</v>
      </c>
      <c r="BP987" s="1" t="s">
        <v>6728</v>
      </c>
      <c r="BQ987" s="1" t="s">
        <v>2396</v>
      </c>
      <c r="BR987" s="1" t="s">
        <v>12431</v>
      </c>
      <c r="BS987" s="1" t="s">
        <v>227</v>
      </c>
      <c r="BT987" s="1" t="s">
        <v>8859</v>
      </c>
    </row>
    <row r="988" spans="1:73" ht="13.5" customHeight="1">
      <c r="A988" s="2" t="str">
        <f t="shared" si="27"/>
        <v>1687_각북면_342</v>
      </c>
      <c r="B988" s="1">
        <v>1687</v>
      </c>
      <c r="C988" s="1" t="s">
        <v>11423</v>
      </c>
      <c r="D988" s="1" t="s">
        <v>11426</v>
      </c>
      <c r="E988" s="1">
        <v>987</v>
      </c>
      <c r="F988" s="1">
        <v>5</v>
      </c>
      <c r="G988" s="1" t="s">
        <v>11432</v>
      </c>
      <c r="H988" s="1" t="s">
        <v>11444</v>
      </c>
      <c r="I988" s="1">
        <v>9</v>
      </c>
      <c r="L988" s="1">
        <v>1</v>
      </c>
      <c r="M988" s="1" t="s">
        <v>5256</v>
      </c>
      <c r="N988" s="1" t="s">
        <v>12616</v>
      </c>
      <c r="S988" s="1" t="s">
        <v>67</v>
      </c>
      <c r="T988" s="1" t="s">
        <v>6597</v>
      </c>
      <c r="U988" s="1" t="s">
        <v>2397</v>
      </c>
      <c r="V988" s="1" t="s">
        <v>6885</v>
      </c>
      <c r="Y988" s="1" t="s">
        <v>2398</v>
      </c>
      <c r="Z988" s="1" t="s">
        <v>8407</v>
      </c>
      <c r="AC988" s="1">
        <v>24</v>
      </c>
      <c r="AD988" s="1" t="s">
        <v>297</v>
      </c>
      <c r="AE988" s="1" t="s">
        <v>8761</v>
      </c>
    </row>
    <row r="989" spans="1:73" ht="13.5" customHeight="1">
      <c r="A989" s="2" t="str">
        <f t="shared" si="27"/>
        <v>1687_각북면_342</v>
      </c>
      <c r="B989" s="1">
        <v>1687</v>
      </c>
      <c r="C989" s="1" t="s">
        <v>11423</v>
      </c>
      <c r="D989" s="1" t="s">
        <v>11426</v>
      </c>
      <c r="E989" s="1">
        <v>988</v>
      </c>
      <c r="F989" s="1">
        <v>5</v>
      </c>
      <c r="G989" s="1" t="s">
        <v>11432</v>
      </c>
      <c r="H989" s="1" t="s">
        <v>11444</v>
      </c>
      <c r="I989" s="1">
        <v>9</v>
      </c>
      <c r="L989" s="1">
        <v>1</v>
      </c>
      <c r="M989" s="1" t="s">
        <v>5256</v>
      </c>
      <c r="N989" s="1" t="s">
        <v>12616</v>
      </c>
      <c r="S989" s="1" t="s">
        <v>72</v>
      </c>
      <c r="T989" s="1" t="s">
        <v>6595</v>
      </c>
      <c r="U989" s="1" t="s">
        <v>37</v>
      </c>
      <c r="V989" s="1" t="s">
        <v>6884</v>
      </c>
      <c r="Y989" s="1" t="s">
        <v>2399</v>
      </c>
      <c r="Z989" s="1" t="s">
        <v>7658</v>
      </c>
      <c r="AC989" s="1">
        <v>22</v>
      </c>
      <c r="AD989" s="1" t="s">
        <v>203</v>
      </c>
      <c r="AE989" s="1" t="s">
        <v>8760</v>
      </c>
    </row>
    <row r="990" spans="1:73" ht="13.5" customHeight="1">
      <c r="A990" s="2" t="str">
        <f t="shared" ref="A990:A1032" si="28">HYPERLINK("http://kyu.snu.ac.kr/sdhj/index.jsp?type=hj/GK14817_00IH_0001_0343.jpg","1687_각북면_343")</f>
        <v>1687_각북면_343</v>
      </c>
      <c r="B990" s="1">
        <v>1687</v>
      </c>
      <c r="C990" s="1" t="s">
        <v>11423</v>
      </c>
      <c r="D990" s="1" t="s">
        <v>11426</v>
      </c>
      <c r="E990" s="1">
        <v>989</v>
      </c>
      <c r="F990" s="1">
        <v>5</v>
      </c>
      <c r="G990" s="1" t="s">
        <v>11432</v>
      </c>
      <c r="H990" s="1" t="s">
        <v>11444</v>
      </c>
      <c r="I990" s="1">
        <v>9</v>
      </c>
      <c r="L990" s="1">
        <v>2</v>
      </c>
      <c r="M990" s="1" t="s">
        <v>12965</v>
      </c>
      <c r="N990" s="1" t="s">
        <v>12966</v>
      </c>
      <c r="T990" s="1" t="s">
        <v>11527</v>
      </c>
      <c r="U990" s="1" t="s">
        <v>2400</v>
      </c>
      <c r="V990" s="1" t="s">
        <v>6883</v>
      </c>
      <c r="W990" s="1" t="s">
        <v>1981</v>
      </c>
      <c r="X990" s="1" t="s">
        <v>7014</v>
      </c>
      <c r="Y990" s="1" t="s">
        <v>2401</v>
      </c>
      <c r="Z990" s="1" t="s">
        <v>11853</v>
      </c>
      <c r="AC990" s="1">
        <v>42</v>
      </c>
      <c r="AD990" s="1" t="s">
        <v>618</v>
      </c>
      <c r="AE990" s="1" t="s">
        <v>8771</v>
      </c>
      <c r="AJ990" s="1" t="s">
        <v>17</v>
      </c>
      <c r="AK990" s="1" t="s">
        <v>8918</v>
      </c>
      <c r="AL990" s="1" t="s">
        <v>109</v>
      </c>
      <c r="AM990" s="1" t="s">
        <v>8937</v>
      </c>
      <c r="AT990" s="1" t="s">
        <v>373</v>
      </c>
      <c r="AU990" s="1" t="s">
        <v>6687</v>
      </c>
      <c r="AV990" s="1" t="s">
        <v>906</v>
      </c>
      <c r="AW990" s="1" t="s">
        <v>8417</v>
      </c>
      <c r="BG990" s="1" t="s">
        <v>44</v>
      </c>
      <c r="BH990" s="1" t="s">
        <v>6728</v>
      </c>
      <c r="BI990" s="1" t="s">
        <v>866</v>
      </c>
      <c r="BJ990" s="1" t="s">
        <v>8226</v>
      </c>
      <c r="BK990" s="1" t="s">
        <v>44</v>
      </c>
      <c r="BL990" s="1" t="s">
        <v>6728</v>
      </c>
      <c r="BM990" s="1" t="s">
        <v>2402</v>
      </c>
      <c r="BN990" s="1" t="s">
        <v>7006</v>
      </c>
      <c r="BO990" s="1" t="s">
        <v>44</v>
      </c>
      <c r="BP990" s="1" t="s">
        <v>6728</v>
      </c>
      <c r="BQ990" s="1" t="s">
        <v>2403</v>
      </c>
      <c r="BR990" s="1" t="s">
        <v>12473</v>
      </c>
      <c r="BS990" s="1" t="s">
        <v>158</v>
      </c>
      <c r="BT990" s="1" t="s">
        <v>8931</v>
      </c>
    </row>
    <row r="991" spans="1:73" ht="13.5" customHeight="1">
      <c r="A991" s="2" t="str">
        <f t="shared" si="28"/>
        <v>1687_각북면_343</v>
      </c>
      <c r="B991" s="1">
        <v>1687</v>
      </c>
      <c r="C991" s="1" t="s">
        <v>11423</v>
      </c>
      <c r="D991" s="1" t="s">
        <v>11426</v>
      </c>
      <c r="E991" s="1">
        <v>990</v>
      </c>
      <c r="F991" s="1">
        <v>5</v>
      </c>
      <c r="G991" s="1" t="s">
        <v>11432</v>
      </c>
      <c r="H991" s="1" t="s">
        <v>11444</v>
      </c>
      <c r="I991" s="1">
        <v>9</v>
      </c>
      <c r="L991" s="1">
        <v>2</v>
      </c>
      <c r="M991" s="1" t="s">
        <v>12965</v>
      </c>
      <c r="N991" s="1" t="s">
        <v>12966</v>
      </c>
      <c r="S991" s="1" t="s">
        <v>49</v>
      </c>
      <c r="T991" s="1" t="s">
        <v>4842</v>
      </c>
      <c r="U991" s="1" t="s">
        <v>50</v>
      </c>
      <c r="V991" s="1" t="s">
        <v>11472</v>
      </c>
      <c r="W991" s="1" t="s">
        <v>38</v>
      </c>
      <c r="X991" s="1" t="s">
        <v>11733</v>
      </c>
      <c r="Y991" s="1" t="s">
        <v>2404</v>
      </c>
      <c r="Z991" s="1" t="s">
        <v>7400</v>
      </c>
      <c r="AC991" s="1">
        <v>49</v>
      </c>
      <c r="AD991" s="1" t="s">
        <v>372</v>
      </c>
      <c r="AE991" s="1" t="s">
        <v>8788</v>
      </c>
      <c r="AF991" s="1" t="s">
        <v>156</v>
      </c>
      <c r="AG991" s="1" t="s">
        <v>8798</v>
      </c>
      <c r="AJ991" s="1" t="s">
        <v>17</v>
      </c>
      <c r="AK991" s="1" t="s">
        <v>8918</v>
      </c>
      <c r="AL991" s="1" t="s">
        <v>81</v>
      </c>
      <c r="AM991" s="1" t="s">
        <v>8927</v>
      </c>
      <c r="AT991" s="1" t="s">
        <v>44</v>
      </c>
      <c r="AU991" s="1" t="s">
        <v>6728</v>
      </c>
      <c r="AV991" s="1" t="s">
        <v>2405</v>
      </c>
      <c r="AW991" s="1" t="s">
        <v>12131</v>
      </c>
      <c r="BI991" s="1" t="s">
        <v>164</v>
      </c>
      <c r="BJ991" s="1" t="s">
        <v>10510</v>
      </c>
      <c r="BM991" s="1" t="s">
        <v>164</v>
      </c>
      <c r="BN991" s="1" t="s">
        <v>10510</v>
      </c>
      <c r="BQ991" s="1" t="s">
        <v>164</v>
      </c>
      <c r="BR991" s="1" t="s">
        <v>10510</v>
      </c>
      <c r="BU991" s="1" t="s">
        <v>1135</v>
      </c>
    </row>
    <row r="992" spans="1:73" ht="13.5" customHeight="1">
      <c r="A992" s="2" t="str">
        <f t="shared" si="28"/>
        <v>1687_각북면_343</v>
      </c>
      <c r="B992" s="1">
        <v>1687</v>
      </c>
      <c r="C992" s="1" t="s">
        <v>11423</v>
      </c>
      <c r="D992" s="1" t="s">
        <v>11426</v>
      </c>
      <c r="E992" s="1">
        <v>991</v>
      </c>
      <c r="F992" s="1">
        <v>5</v>
      </c>
      <c r="G992" s="1" t="s">
        <v>11432</v>
      </c>
      <c r="H992" s="1" t="s">
        <v>11444</v>
      </c>
      <c r="I992" s="1">
        <v>9</v>
      </c>
      <c r="L992" s="1">
        <v>3</v>
      </c>
      <c r="M992" s="1" t="s">
        <v>12967</v>
      </c>
      <c r="N992" s="1" t="s">
        <v>12968</v>
      </c>
      <c r="T992" s="1" t="s">
        <v>11527</v>
      </c>
      <c r="U992" s="1" t="s">
        <v>119</v>
      </c>
      <c r="V992" s="1" t="s">
        <v>6694</v>
      </c>
      <c r="W992" s="1" t="s">
        <v>2406</v>
      </c>
      <c r="X992" s="1" t="s">
        <v>11734</v>
      </c>
      <c r="Y992" s="1" t="s">
        <v>2407</v>
      </c>
      <c r="Z992" s="1" t="s">
        <v>8406</v>
      </c>
      <c r="AC992" s="1">
        <v>53</v>
      </c>
      <c r="AD992" s="1" t="s">
        <v>681</v>
      </c>
      <c r="AE992" s="1" t="s">
        <v>8795</v>
      </c>
      <c r="AJ992" s="1" t="s">
        <v>17</v>
      </c>
      <c r="AK992" s="1" t="s">
        <v>8918</v>
      </c>
      <c r="AL992" s="1" t="s">
        <v>729</v>
      </c>
      <c r="AM992" s="1" t="s">
        <v>8886</v>
      </c>
      <c r="AT992" s="1" t="s">
        <v>47</v>
      </c>
      <c r="AU992" s="1" t="s">
        <v>9039</v>
      </c>
      <c r="AV992" s="1" t="s">
        <v>2408</v>
      </c>
      <c r="AW992" s="1" t="s">
        <v>9683</v>
      </c>
      <c r="BG992" s="1" t="s">
        <v>2409</v>
      </c>
      <c r="BH992" s="1" t="s">
        <v>9994</v>
      </c>
      <c r="BI992" s="1" t="s">
        <v>2410</v>
      </c>
      <c r="BJ992" s="1" t="s">
        <v>9466</v>
      </c>
      <c r="BK992" s="1" t="s">
        <v>47</v>
      </c>
      <c r="BL992" s="1" t="s">
        <v>9039</v>
      </c>
      <c r="BM992" s="1" t="s">
        <v>895</v>
      </c>
      <c r="BN992" s="1" t="s">
        <v>7957</v>
      </c>
      <c r="BO992" s="1" t="s">
        <v>761</v>
      </c>
      <c r="BP992" s="1" t="s">
        <v>6938</v>
      </c>
      <c r="BQ992" s="1" t="s">
        <v>2411</v>
      </c>
      <c r="BR992" s="1" t="s">
        <v>11120</v>
      </c>
      <c r="BS992" s="1" t="s">
        <v>1233</v>
      </c>
      <c r="BT992" s="1" t="s">
        <v>8935</v>
      </c>
    </row>
    <row r="993" spans="1:73" ht="13.5" customHeight="1">
      <c r="A993" s="2" t="str">
        <f t="shared" si="28"/>
        <v>1687_각북면_343</v>
      </c>
      <c r="B993" s="1">
        <v>1687</v>
      </c>
      <c r="C993" s="1" t="s">
        <v>11423</v>
      </c>
      <c r="D993" s="1" t="s">
        <v>11426</v>
      </c>
      <c r="E993" s="1">
        <v>992</v>
      </c>
      <c r="F993" s="1">
        <v>5</v>
      </c>
      <c r="G993" s="1" t="s">
        <v>11432</v>
      </c>
      <c r="H993" s="1" t="s">
        <v>11444</v>
      </c>
      <c r="I993" s="1">
        <v>9</v>
      </c>
      <c r="L993" s="1">
        <v>3</v>
      </c>
      <c r="M993" s="1" t="s">
        <v>12967</v>
      </c>
      <c r="N993" s="1" t="s">
        <v>12968</v>
      </c>
      <c r="S993" s="1" t="s">
        <v>49</v>
      </c>
      <c r="T993" s="1" t="s">
        <v>4842</v>
      </c>
      <c r="W993" s="1" t="s">
        <v>1087</v>
      </c>
      <c r="X993" s="1" t="s">
        <v>6974</v>
      </c>
      <c r="Y993" s="1" t="s">
        <v>273</v>
      </c>
      <c r="Z993" s="1" t="s">
        <v>7193</v>
      </c>
      <c r="AC993" s="1">
        <v>51</v>
      </c>
      <c r="AD993" s="1" t="s">
        <v>117</v>
      </c>
      <c r="AE993" s="1" t="s">
        <v>8789</v>
      </c>
      <c r="AJ993" s="1" t="s">
        <v>341</v>
      </c>
      <c r="AK993" s="1" t="s">
        <v>8919</v>
      </c>
      <c r="AL993" s="1" t="s">
        <v>87</v>
      </c>
      <c r="AM993" s="1" t="s">
        <v>8880</v>
      </c>
      <c r="AT993" s="1" t="s">
        <v>2412</v>
      </c>
      <c r="AU993" s="1" t="s">
        <v>9262</v>
      </c>
      <c r="AV993" s="1" t="s">
        <v>2413</v>
      </c>
      <c r="AW993" s="1" t="s">
        <v>9684</v>
      </c>
      <c r="BG993" s="1" t="s">
        <v>2414</v>
      </c>
      <c r="BH993" s="1" t="s">
        <v>10024</v>
      </c>
      <c r="BI993" s="1" t="s">
        <v>2415</v>
      </c>
      <c r="BJ993" s="1" t="s">
        <v>10314</v>
      </c>
      <c r="BK993" s="1" t="s">
        <v>2416</v>
      </c>
      <c r="BL993" s="1" t="s">
        <v>10446</v>
      </c>
      <c r="BM993" s="1" t="s">
        <v>2417</v>
      </c>
      <c r="BN993" s="1" t="s">
        <v>10146</v>
      </c>
      <c r="BO993" s="1" t="s">
        <v>144</v>
      </c>
      <c r="BP993" s="1" t="s">
        <v>6759</v>
      </c>
      <c r="BQ993" s="1" t="s">
        <v>2418</v>
      </c>
      <c r="BR993" s="1" t="s">
        <v>11122</v>
      </c>
      <c r="BS993" s="1" t="s">
        <v>59</v>
      </c>
      <c r="BT993" s="1" t="s">
        <v>8921</v>
      </c>
    </row>
    <row r="994" spans="1:73" ht="13.5" customHeight="1">
      <c r="A994" s="2" t="str">
        <f t="shared" si="28"/>
        <v>1687_각북면_343</v>
      </c>
      <c r="B994" s="1">
        <v>1687</v>
      </c>
      <c r="C994" s="1" t="s">
        <v>11423</v>
      </c>
      <c r="D994" s="1" t="s">
        <v>11426</v>
      </c>
      <c r="E994" s="1">
        <v>993</v>
      </c>
      <c r="F994" s="1">
        <v>5</v>
      </c>
      <c r="G994" s="1" t="s">
        <v>11432</v>
      </c>
      <c r="H994" s="1" t="s">
        <v>11444</v>
      </c>
      <c r="I994" s="1">
        <v>9</v>
      </c>
      <c r="L994" s="1">
        <v>3</v>
      </c>
      <c r="M994" s="1" t="s">
        <v>12967</v>
      </c>
      <c r="N994" s="1" t="s">
        <v>12968</v>
      </c>
      <c r="S994" s="1" t="s">
        <v>204</v>
      </c>
      <c r="T994" s="1" t="s">
        <v>6633</v>
      </c>
      <c r="U994" s="1" t="s">
        <v>119</v>
      </c>
      <c r="V994" s="1" t="s">
        <v>6694</v>
      </c>
      <c r="Y994" s="1" t="s">
        <v>2419</v>
      </c>
      <c r="Z994" s="1" t="s">
        <v>8405</v>
      </c>
      <c r="AC994" s="1">
        <v>45</v>
      </c>
      <c r="AD994" s="1" t="s">
        <v>141</v>
      </c>
      <c r="AE994" s="1" t="s">
        <v>8758</v>
      </c>
    </row>
    <row r="995" spans="1:73" ht="13.5" customHeight="1">
      <c r="A995" s="2" t="str">
        <f t="shared" si="28"/>
        <v>1687_각북면_343</v>
      </c>
      <c r="B995" s="1">
        <v>1687</v>
      </c>
      <c r="C995" s="1" t="s">
        <v>11423</v>
      </c>
      <c r="D995" s="1" t="s">
        <v>11426</v>
      </c>
      <c r="E995" s="1">
        <v>994</v>
      </c>
      <c r="F995" s="1">
        <v>5</v>
      </c>
      <c r="G995" s="1" t="s">
        <v>11432</v>
      </c>
      <c r="H995" s="1" t="s">
        <v>11444</v>
      </c>
      <c r="I995" s="1">
        <v>9</v>
      </c>
      <c r="L995" s="1">
        <v>3</v>
      </c>
      <c r="M995" s="1" t="s">
        <v>12967</v>
      </c>
      <c r="N995" s="1" t="s">
        <v>12968</v>
      </c>
      <c r="S995" s="1" t="s">
        <v>1744</v>
      </c>
      <c r="T995" s="1" t="s">
        <v>6603</v>
      </c>
      <c r="U995" s="1" t="s">
        <v>119</v>
      </c>
      <c r="V995" s="1" t="s">
        <v>6694</v>
      </c>
      <c r="Y995" s="1" t="s">
        <v>2420</v>
      </c>
      <c r="Z995" s="1" t="s">
        <v>8404</v>
      </c>
      <c r="AC995" s="1">
        <v>34</v>
      </c>
      <c r="AD995" s="1" t="s">
        <v>207</v>
      </c>
      <c r="AE995" s="1" t="s">
        <v>8762</v>
      </c>
    </row>
    <row r="996" spans="1:73" ht="13.5" customHeight="1">
      <c r="A996" s="2" t="str">
        <f t="shared" si="28"/>
        <v>1687_각북면_343</v>
      </c>
      <c r="B996" s="1">
        <v>1687</v>
      </c>
      <c r="C996" s="1" t="s">
        <v>11423</v>
      </c>
      <c r="D996" s="1" t="s">
        <v>11426</v>
      </c>
      <c r="E996" s="1">
        <v>995</v>
      </c>
      <c r="F996" s="1">
        <v>5</v>
      </c>
      <c r="G996" s="1" t="s">
        <v>11432</v>
      </c>
      <c r="H996" s="1" t="s">
        <v>11444</v>
      </c>
      <c r="I996" s="1">
        <v>9</v>
      </c>
      <c r="L996" s="1">
        <v>3</v>
      </c>
      <c r="M996" s="1" t="s">
        <v>12967</v>
      </c>
      <c r="N996" s="1" t="s">
        <v>12968</v>
      </c>
      <c r="T996" s="1" t="s">
        <v>11563</v>
      </c>
      <c r="U996" s="1" t="s">
        <v>278</v>
      </c>
      <c r="V996" s="1" t="s">
        <v>6692</v>
      </c>
      <c r="Y996" s="1" t="s">
        <v>2421</v>
      </c>
      <c r="Z996" s="1" t="s">
        <v>7453</v>
      </c>
      <c r="AC996" s="1">
        <v>32</v>
      </c>
      <c r="AD996" s="1" t="s">
        <v>660</v>
      </c>
      <c r="AE996" s="1" t="s">
        <v>8752</v>
      </c>
      <c r="AT996" s="1" t="s">
        <v>121</v>
      </c>
      <c r="AU996" s="1" t="s">
        <v>6667</v>
      </c>
      <c r="AV996" s="1" t="s">
        <v>385</v>
      </c>
      <c r="AW996" s="1" t="s">
        <v>7808</v>
      </c>
      <c r="BB996" s="1" t="s">
        <v>171</v>
      </c>
      <c r="BC996" s="1" t="s">
        <v>6676</v>
      </c>
      <c r="BD996" s="1" t="s">
        <v>2422</v>
      </c>
      <c r="BE996" s="1" t="s">
        <v>7087</v>
      </c>
    </row>
    <row r="997" spans="1:73" ht="13.5" customHeight="1">
      <c r="A997" s="2" t="str">
        <f t="shared" si="28"/>
        <v>1687_각북면_343</v>
      </c>
      <c r="B997" s="1">
        <v>1687</v>
      </c>
      <c r="C997" s="1" t="s">
        <v>11423</v>
      </c>
      <c r="D997" s="1" t="s">
        <v>11426</v>
      </c>
      <c r="E997" s="1">
        <v>996</v>
      </c>
      <c r="F997" s="1">
        <v>5</v>
      </c>
      <c r="G997" s="1" t="s">
        <v>11432</v>
      </c>
      <c r="H997" s="1" t="s">
        <v>11444</v>
      </c>
      <c r="I997" s="1">
        <v>9</v>
      </c>
      <c r="L997" s="1">
        <v>3</v>
      </c>
      <c r="M997" s="1" t="s">
        <v>12967</v>
      </c>
      <c r="N997" s="1" t="s">
        <v>12968</v>
      </c>
      <c r="T997" s="1" t="s">
        <v>11563</v>
      </c>
      <c r="U997" s="1" t="s">
        <v>275</v>
      </c>
      <c r="V997" s="1" t="s">
        <v>6693</v>
      </c>
      <c r="Y997" s="1" t="s">
        <v>2423</v>
      </c>
      <c r="Z997" s="1" t="s">
        <v>8403</v>
      </c>
      <c r="AG997" s="1" t="s">
        <v>12748</v>
      </c>
    </row>
    <row r="998" spans="1:73" ht="13.5" customHeight="1">
      <c r="A998" s="2" t="str">
        <f t="shared" si="28"/>
        <v>1687_각북면_343</v>
      </c>
      <c r="B998" s="1">
        <v>1687</v>
      </c>
      <c r="C998" s="1" t="s">
        <v>11423</v>
      </c>
      <c r="D998" s="1" t="s">
        <v>11426</v>
      </c>
      <c r="E998" s="1">
        <v>997</v>
      </c>
      <c r="F998" s="1">
        <v>5</v>
      </c>
      <c r="G998" s="1" t="s">
        <v>11432</v>
      </c>
      <c r="H998" s="1" t="s">
        <v>11444</v>
      </c>
      <c r="I998" s="1">
        <v>9</v>
      </c>
      <c r="L998" s="1">
        <v>3</v>
      </c>
      <c r="M998" s="1" t="s">
        <v>12967</v>
      </c>
      <c r="N998" s="1" t="s">
        <v>12968</v>
      </c>
      <c r="T998" s="1" t="s">
        <v>11563</v>
      </c>
      <c r="U998" s="1" t="s">
        <v>275</v>
      </c>
      <c r="V998" s="1" t="s">
        <v>6693</v>
      </c>
      <c r="Y998" s="1" t="s">
        <v>1210</v>
      </c>
      <c r="Z998" s="1" t="s">
        <v>7545</v>
      </c>
      <c r="AG998" s="1" t="s">
        <v>12748</v>
      </c>
    </row>
    <row r="999" spans="1:73" ht="13.5" customHeight="1">
      <c r="A999" s="2" t="str">
        <f t="shared" si="28"/>
        <v>1687_각북면_343</v>
      </c>
      <c r="B999" s="1">
        <v>1687</v>
      </c>
      <c r="C999" s="1" t="s">
        <v>11423</v>
      </c>
      <c r="D999" s="1" t="s">
        <v>11426</v>
      </c>
      <c r="E999" s="1">
        <v>998</v>
      </c>
      <c r="F999" s="1">
        <v>5</v>
      </c>
      <c r="G999" s="1" t="s">
        <v>11432</v>
      </c>
      <c r="H999" s="1" t="s">
        <v>11444</v>
      </c>
      <c r="I999" s="1">
        <v>9</v>
      </c>
      <c r="L999" s="1">
        <v>3</v>
      </c>
      <c r="M999" s="1" t="s">
        <v>12967</v>
      </c>
      <c r="N999" s="1" t="s">
        <v>12968</v>
      </c>
      <c r="T999" s="1" t="s">
        <v>11563</v>
      </c>
      <c r="U999" s="1" t="s">
        <v>275</v>
      </c>
      <c r="V999" s="1" t="s">
        <v>6693</v>
      </c>
      <c r="Y999" s="1" t="s">
        <v>184</v>
      </c>
      <c r="Z999" s="1" t="s">
        <v>7296</v>
      </c>
      <c r="AF999" s="1" t="s">
        <v>2424</v>
      </c>
      <c r="AG999" s="1" t="s">
        <v>8841</v>
      </c>
    </row>
    <row r="1000" spans="1:73" ht="13.5" customHeight="1">
      <c r="A1000" s="2" t="str">
        <f t="shared" si="28"/>
        <v>1687_각북면_343</v>
      </c>
      <c r="B1000" s="1">
        <v>1687</v>
      </c>
      <c r="C1000" s="1" t="s">
        <v>11423</v>
      </c>
      <c r="D1000" s="1" t="s">
        <v>11426</v>
      </c>
      <c r="E1000" s="1">
        <v>999</v>
      </c>
      <c r="F1000" s="1">
        <v>5</v>
      </c>
      <c r="G1000" s="1" t="s">
        <v>11432</v>
      </c>
      <c r="H1000" s="1" t="s">
        <v>11444</v>
      </c>
      <c r="I1000" s="1">
        <v>9</v>
      </c>
      <c r="L1000" s="1">
        <v>3</v>
      </c>
      <c r="M1000" s="1" t="s">
        <v>12967</v>
      </c>
      <c r="N1000" s="1" t="s">
        <v>12968</v>
      </c>
      <c r="T1000" s="1" t="s">
        <v>11563</v>
      </c>
      <c r="U1000" s="1" t="s">
        <v>275</v>
      </c>
      <c r="V1000" s="1" t="s">
        <v>6693</v>
      </c>
      <c r="Y1000" s="1" t="s">
        <v>258</v>
      </c>
      <c r="Z1000" s="1" t="s">
        <v>8115</v>
      </c>
      <c r="AF1000" s="1" t="s">
        <v>2425</v>
      </c>
      <c r="AG1000" s="1" t="s">
        <v>8840</v>
      </c>
    </row>
    <row r="1001" spans="1:73" ht="13.5" customHeight="1">
      <c r="A1001" s="2" t="str">
        <f t="shared" si="28"/>
        <v>1687_각북면_343</v>
      </c>
      <c r="B1001" s="1">
        <v>1687</v>
      </c>
      <c r="C1001" s="1" t="s">
        <v>11423</v>
      </c>
      <c r="D1001" s="1" t="s">
        <v>11426</v>
      </c>
      <c r="E1001" s="1">
        <v>1000</v>
      </c>
      <c r="F1001" s="1">
        <v>5</v>
      </c>
      <c r="G1001" s="1" t="s">
        <v>11432</v>
      </c>
      <c r="H1001" s="1" t="s">
        <v>11444</v>
      </c>
      <c r="I1001" s="1">
        <v>9</v>
      </c>
      <c r="L1001" s="1">
        <v>3</v>
      </c>
      <c r="M1001" s="1" t="s">
        <v>12967</v>
      </c>
      <c r="N1001" s="1" t="s">
        <v>12968</v>
      </c>
      <c r="T1001" s="1" t="s">
        <v>11563</v>
      </c>
      <c r="U1001" s="1" t="s">
        <v>278</v>
      </c>
      <c r="V1001" s="1" t="s">
        <v>6692</v>
      </c>
      <c r="Y1001" s="1" t="s">
        <v>1013</v>
      </c>
      <c r="Z1001" s="1" t="s">
        <v>7422</v>
      </c>
      <c r="AF1001" s="1" t="s">
        <v>2426</v>
      </c>
      <c r="AG1001" s="1" t="s">
        <v>8817</v>
      </c>
    </row>
    <row r="1002" spans="1:73" ht="13.5" customHeight="1">
      <c r="A1002" s="2" t="str">
        <f t="shared" si="28"/>
        <v>1687_각북면_343</v>
      </c>
      <c r="B1002" s="1">
        <v>1687</v>
      </c>
      <c r="C1002" s="1" t="s">
        <v>11423</v>
      </c>
      <c r="D1002" s="1" t="s">
        <v>11426</v>
      </c>
      <c r="E1002" s="1">
        <v>1001</v>
      </c>
      <c r="F1002" s="1">
        <v>5</v>
      </c>
      <c r="G1002" s="1" t="s">
        <v>11432</v>
      </c>
      <c r="H1002" s="1" t="s">
        <v>11444</v>
      </c>
      <c r="I1002" s="1">
        <v>9</v>
      </c>
      <c r="L1002" s="1">
        <v>4</v>
      </c>
      <c r="M1002" s="1" t="s">
        <v>12969</v>
      </c>
      <c r="N1002" s="1" t="s">
        <v>12970</v>
      </c>
      <c r="T1002" s="1" t="s">
        <v>11527</v>
      </c>
      <c r="U1002" s="1" t="s">
        <v>119</v>
      </c>
      <c r="V1002" s="1" t="s">
        <v>6694</v>
      </c>
      <c r="W1002" s="1" t="s">
        <v>38</v>
      </c>
      <c r="X1002" s="1" t="s">
        <v>11733</v>
      </c>
      <c r="Y1002" s="1" t="s">
        <v>2427</v>
      </c>
      <c r="Z1002" s="1" t="s">
        <v>6742</v>
      </c>
      <c r="AC1002" s="1">
        <v>53</v>
      </c>
      <c r="AD1002" s="1" t="s">
        <v>681</v>
      </c>
      <c r="AE1002" s="1" t="s">
        <v>8795</v>
      </c>
      <c r="AJ1002" s="1" t="s">
        <v>17</v>
      </c>
      <c r="AK1002" s="1" t="s">
        <v>8918</v>
      </c>
      <c r="AL1002" s="1" t="s">
        <v>158</v>
      </c>
      <c r="AM1002" s="1" t="s">
        <v>8931</v>
      </c>
      <c r="AT1002" s="1" t="s">
        <v>991</v>
      </c>
      <c r="AU1002" s="1" t="s">
        <v>9259</v>
      </c>
      <c r="AV1002" s="1" t="s">
        <v>2428</v>
      </c>
      <c r="AW1002" s="1" t="s">
        <v>7708</v>
      </c>
      <c r="BG1002" s="1" t="s">
        <v>47</v>
      </c>
      <c r="BH1002" s="1" t="s">
        <v>9039</v>
      </c>
      <c r="BI1002" s="1" t="s">
        <v>2429</v>
      </c>
      <c r="BJ1002" s="1" t="s">
        <v>10313</v>
      </c>
      <c r="BK1002" s="1" t="s">
        <v>571</v>
      </c>
      <c r="BL1002" s="1" t="s">
        <v>10443</v>
      </c>
      <c r="BM1002" s="1" t="s">
        <v>398</v>
      </c>
      <c r="BN1002" s="1" t="s">
        <v>10670</v>
      </c>
      <c r="BO1002" s="1" t="s">
        <v>647</v>
      </c>
      <c r="BP1002" s="1" t="s">
        <v>11628</v>
      </c>
      <c r="BQ1002" s="1" t="s">
        <v>2430</v>
      </c>
      <c r="BR1002" s="1" t="s">
        <v>11121</v>
      </c>
      <c r="BS1002" s="1" t="s">
        <v>158</v>
      </c>
      <c r="BT1002" s="1" t="s">
        <v>8931</v>
      </c>
    </row>
    <row r="1003" spans="1:73" ht="13.5" customHeight="1">
      <c r="A1003" s="2" t="str">
        <f t="shared" si="28"/>
        <v>1687_각북면_343</v>
      </c>
      <c r="B1003" s="1">
        <v>1687</v>
      </c>
      <c r="C1003" s="1" t="s">
        <v>11423</v>
      </c>
      <c r="D1003" s="1" t="s">
        <v>11426</v>
      </c>
      <c r="E1003" s="1">
        <v>1002</v>
      </c>
      <c r="F1003" s="1">
        <v>5</v>
      </c>
      <c r="G1003" s="1" t="s">
        <v>11432</v>
      </c>
      <c r="H1003" s="1" t="s">
        <v>11444</v>
      </c>
      <c r="I1003" s="1">
        <v>9</v>
      </c>
      <c r="L1003" s="1">
        <v>4</v>
      </c>
      <c r="M1003" s="1" t="s">
        <v>12969</v>
      </c>
      <c r="N1003" s="1" t="s">
        <v>12970</v>
      </c>
      <c r="S1003" s="1" t="s">
        <v>49</v>
      </c>
      <c r="T1003" s="1" t="s">
        <v>4842</v>
      </c>
      <c r="W1003" s="1" t="s">
        <v>2406</v>
      </c>
      <c r="X1003" s="1" t="s">
        <v>11734</v>
      </c>
      <c r="Y1003" s="1" t="s">
        <v>273</v>
      </c>
      <c r="Z1003" s="1" t="s">
        <v>7193</v>
      </c>
      <c r="AC1003" s="1">
        <v>49</v>
      </c>
      <c r="AD1003" s="1" t="s">
        <v>372</v>
      </c>
      <c r="AE1003" s="1" t="s">
        <v>8788</v>
      </c>
      <c r="AJ1003" s="1" t="s">
        <v>341</v>
      </c>
      <c r="AK1003" s="1" t="s">
        <v>8919</v>
      </c>
      <c r="AL1003" s="1" t="s">
        <v>729</v>
      </c>
      <c r="AM1003" s="1" t="s">
        <v>8886</v>
      </c>
      <c r="AT1003" s="1" t="s">
        <v>47</v>
      </c>
      <c r="AU1003" s="1" t="s">
        <v>9039</v>
      </c>
      <c r="AV1003" s="1" t="s">
        <v>2408</v>
      </c>
      <c r="AW1003" s="1" t="s">
        <v>9683</v>
      </c>
      <c r="BG1003" s="1" t="s">
        <v>2409</v>
      </c>
      <c r="BH1003" s="1" t="s">
        <v>9994</v>
      </c>
      <c r="BI1003" s="1" t="s">
        <v>2410</v>
      </c>
      <c r="BJ1003" s="1" t="s">
        <v>9466</v>
      </c>
      <c r="BK1003" s="1" t="s">
        <v>47</v>
      </c>
      <c r="BL1003" s="1" t="s">
        <v>9039</v>
      </c>
      <c r="BM1003" s="1" t="s">
        <v>895</v>
      </c>
      <c r="BN1003" s="1" t="s">
        <v>7957</v>
      </c>
      <c r="BO1003" s="1" t="s">
        <v>761</v>
      </c>
      <c r="BP1003" s="1" t="s">
        <v>6938</v>
      </c>
      <c r="BQ1003" s="1" t="s">
        <v>2411</v>
      </c>
      <c r="BR1003" s="1" t="s">
        <v>11120</v>
      </c>
      <c r="BS1003" s="1" t="s">
        <v>1233</v>
      </c>
      <c r="BT1003" s="1" t="s">
        <v>8935</v>
      </c>
    </row>
    <row r="1004" spans="1:73" ht="13.5" customHeight="1">
      <c r="A1004" s="2" t="str">
        <f t="shared" si="28"/>
        <v>1687_각북면_343</v>
      </c>
      <c r="B1004" s="1">
        <v>1687</v>
      </c>
      <c r="C1004" s="1" t="s">
        <v>11423</v>
      </c>
      <c r="D1004" s="1" t="s">
        <v>11426</v>
      </c>
      <c r="E1004" s="1">
        <v>1003</v>
      </c>
      <c r="F1004" s="1">
        <v>5</v>
      </c>
      <c r="G1004" s="1" t="s">
        <v>11432</v>
      </c>
      <c r="H1004" s="1" t="s">
        <v>11444</v>
      </c>
      <c r="I1004" s="1">
        <v>9</v>
      </c>
      <c r="L1004" s="1">
        <v>4</v>
      </c>
      <c r="M1004" s="1" t="s">
        <v>12969</v>
      </c>
      <c r="N1004" s="1" t="s">
        <v>12970</v>
      </c>
      <c r="S1004" s="1" t="s">
        <v>67</v>
      </c>
      <c r="T1004" s="1" t="s">
        <v>6597</v>
      </c>
      <c r="Y1004" s="1" t="s">
        <v>2431</v>
      </c>
      <c r="Z1004" s="1" t="s">
        <v>8402</v>
      </c>
      <c r="AC1004" s="1">
        <v>13</v>
      </c>
      <c r="AD1004" s="1" t="s">
        <v>149</v>
      </c>
      <c r="AE1004" s="1" t="s">
        <v>8757</v>
      </c>
    </row>
    <row r="1005" spans="1:73" ht="13.5" customHeight="1">
      <c r="A1005" s="2" t="str">
        <f t="shared" si="28"/>
        <v>1687_각북면_343</v>
      </c>
      <c r="B1005" s="1">
        <v>1687</v>
      </c>
      <c r="C1005" s="1" t="s">
        <v>11423</v>
      </c>
      <c r="D1005" s="1" t="s">
        <v>11426</v>
      </c>
      <c r="E1005" s="1">
        <v>1004</v>
      </c>
      <c r="F1005" s="1">
        <v>5</v>
      </c>
      <c r="G1005" s="1" t="s">
        <v>11432</v>
      </c>
      <c r="H1005" s="1" t="s">
        <v>11444</v>
      </c>
      <c r="I1005" s="1">
        <v>9</v>
      </c>
      <c r="L1005" s="1">
        <v>4</v>
      </c>
      <c r="M1005" s="1" t="s">
        <v>12969</v>
      </c>
      <c r="N1005" s="1" t="s">
        <v>12970</v>
      </c>
      <c r="T1005" s="1" t="s">
        <v>11563</v>
      </c>
      <c r="U1005" s="1" t="s">
        <v>278</v>
      </c>
      <c r="V1005" s="1" t="s">
        <v>6692</v>
      </c>
      <c r="Y1005" s="1" t="s">
        <v>2432</v>
      </c>
      <c r="Z1005" s="1" t="s">
        <v>8401</v>
      </c>
      <c r="AC1005" s="1">
        <v>41</v>
      </c>
      <c r="AD1005" s="1" t="s">
        <v>40</v>
      </c>
      <c r="AE1005" s="1" t="s">
        <v>8772</v>
      </c>
      <c r="AT1005" s="1" t="s">
        <v>180</v>
      </c>
      <c r="AU1005" s="1" t="s">
        <v>11467</v>
      </c>
      <c r="AV1005" s="1" t="s">
        <v>2433</v>
      </c>
      <c r="AW1005" s="1" t="s">
        <v>12137</v>
      </c>
      <c r="BB1005" s="1" t="s">
        <v>171</v>
      </c>
      <c r="BC1005" s="1" t="s">
        <v>6676</v>
      </c>
      <c r="BD1005" s="1" t="s">
        <v>2434</v>
      </c>
      <c r="BE1005" s="1" t="s">
        <v>9947</v>
      </c>
    </row>
    <row r="1006" spans="1:73" ht="13.5" customHeight="1">
      <c r="A1006" s="2" t="str">
        <f t="shared" si="28"/>
        <v>1687_각북면_343</v>
      </c>
      <c r="B1006" s="1">
        <v>1687</v>
      </c>
      <c r="C1006" s="1" t="s">
        <v>11423</v>
      </c>
      <c r="D1006" s="1" t="s">
        <v>11426</v>
      </c>
      <c r="E1006" s="1">
        <v>1005</v>
      </c>
      <c r="F1006" s="1">
        <v>5</v>
      </c>
      <c r="G1006" s="1" t="s">
        <v>11432</v>
      </c>
      <c r="H1006" s="1" t="s">
        <v>11444</v>
      </c>
      <c r="I1006" s="1">
        <v>9</v>
      </c>
      <c r="L1006" s="1">
        <v>4</v>
      </c>
      <c r="M1006" s="1" t="s">
        <v>12969</v>
      </c>
      <c r="N1006" s="1" t="s">
        <v>12970</v>
      </c>
      <c r="T1006" s="1" t="s">
        <v>11563</v>
      </c>
      <c r="U1006" s="1" t="s">
        <v>275</v>
      </c>
      <c r="V1006" s="1" t="s">
        <v>6693</v>
      </c>
      <c r="Y1006" s="1" t="s">
        <v>2435</v>
      </c>
      <c r="Z1006" s="1" t="s">
        <v>7339</v>
      </c>
      <c r="AF1006" s="1" t="s">
        <v>701</v>
      </c>
      <c r="AG1006" s="1" t="s">
        <v>8814</v>
      </c>
    </row>
    <row r="1007" spans="1:73" ht="13.5" customHeight="1">
      <c r="A1007" s="2" t="str">
        <f t="shared" si="28"/>
        <v>1687_각북면_343</v>
      </c>
      <c r="B1007" s="1">
        <v>1687</v>
      </c>
      <c r="C1007" s="1" t="s">
        <v>11423</v>
      </c>
      <c r="D1007" s="1" t="s">
        <v>11426</v>
      </c>
      <c r="E1007" s="1">
        <v>1006</v>
      </c>
      <c r="F1007" s="1">
        <v>5</v>
      </c>
      <c r="G1007" s="1" t="s">
        <v>11432</v>
      </c>
      <c r="H1007" s="1" t="s">
        <v>11444</v>
      </c>
      <c r="I1007" s="1">
        <v>9</v>
      </c>
      <c r="L1007" s="1">
        <v>4</v>
      </c>
      <c r="M1007" s="1" t="s">
        <v>12969</v>
      </c>
      <c r="N1007" s="1" t="s">
        <v>12970</v>
      </c>
      <c r="T1007" s="1" t="s">
        <v>11563</v>
      </c>
      <c r="U1007" s="1" t="s">
        <v>278</v>
      </c>
      <c r="V1007" s="1" t="s">
        <v>6692</v>
      </c>
      <c r="Y1007" s="1" t="s">
        <v>194</v>
      </c>
      <c r="Z1007" s="1" t="s">
        <v>7687</v>
      </c>
      <c r="AC1007" s="1">
        <v>7</v>
      </c>
      <c r="AD1007" s="1" t="s">
        <v>475</v>
      </c>
      <c r="AE1007" s="1" t="s">
        <v>8747</v>
      </c>
      <c r="AF1007" s="1" t="s">
        <v>156</v>
      </c>
      <c r="AG1007" s="1" t="s">
        <v>8798</v>
      </c>
      <c r="AT1007" s="1" t="s">
        <v>121</v>
      </c>
      <c r="AU1007" s="1" t="s">
        <v>6667</v>
      </c>
      <c r="AV1007" s="1" t="s">
        <v>2436</v>
      </c>
      <c r="AW1007" s="1" t="s">
        <v>9682</v>
      </c>
      <c r="BB1007" s="1" t="s">
        <v>171</v>
      </c>
      <c r="BC1007" s="1" t="s">
        <v>6676</v>
      </c>
      <c r="BD1007" s="1" t="s">
        <v>2432</v>
      </c>
      <c r="BE1007" s="1" t="s">
        <v>8401</v>
      </c>
    </row>
    <row r="1008" spans="1:73" ht="13.5" customHeight="1">
      <c r="A1008" s="2" t="str">
        <f t="shared" si="28"/>
        <v>1687_각북면_343</v>
      </c>
      <c r="B1008" s="1">
        <v>1687</v>
      </c>
      <c r="C1008" s="1" t="s">
        <v>11423</v>
      </c>
      <c r="D1008" s="1" t="s">
        <v>11426</v>
      </c>
      <c r="E1008" s="1">
        <v>1007</v>
      </c>
      <c r="F1008" s="1">
        <v>5</v>
      </c>
      <c r="G1008" s="1" t="s">
        <v>11432</v>
      </c>
      <c r="H1008" s="1" t="s">
        <v>11444</v>
      </c>
      <c r="I1008" s="1">
        <v>9</v>
      </c>
      <c r="L1008" s="1">
        <v>4</v>
      </c>
      <c r="M1008" s="1" t="s">
        <v>12969</v>
      </c>
      <c r="N1008" s="1" t="s">
        <v>12970</v>
      </c>
      <c r="T1008" s="1" t="s">
        <v>11563</v>
      </c>
      <c r="U1008" s="1" t="s">
        <v>278</v>
      </c>
      <c r="V1008" s="1" t="s">
        <v>6692</v>
      </c>
      <c r="Y1008" s="1" t="s">
        <v>6348</v>
      </c>
      <c r="Z1008" s="1" t="s">
        <v>7091</v>
      </c>
      <c r="AC1008" s="1">
        <v>3</v>
      </c>
      <c r="AD1008" s="1" t="s">
        <v>138</v>
      </c>
      <c r="AE1008" s="1" t="s">
        <v>8754</v>
      </c>
      <c r="AF1008" s="1" t="s">
        <v>156</v>
      </c>
      <c r="AG1008" s="1" t="s">
        <v>8798</v>
      </c>
      <c r="AT1008" s="1" t="s">
        <v>121</v>
      </c>
      <c r="AU1008" s="1" t="s">
        <v>6667</v>
      </c>
      <c r="AV1008" s="1" t="s">
        <v>2436</v>
      </c>
      <c r="AW1008" s="1" t="s">
        <v>9682</v>
      </c>
      <c r="BB1008" s="1" t="s">
        <v>171</v>
      </c>
      <c r="BC1008" s="1" t="s">
        <v>6676</v>
      </c>
      <c r="BD1008" s="1" t="s">
        <v>2432</v>
      </c>
      <c r="BE1008" s="1" t="s">
        <v>8401</v>
      </c>
      <c r="BU1008" s="1" t="s">
        <v>303</v>
      </c>
    </row>
    <row r="1009" spans="1:73" ht="13.5" customHeight="1">
      <c r="A1009" s="2" t="str">
        <f t="shared" si="28"/>
        <v>1687_각북면_343</v>
      </c>
      <c r="B1009" s="1">
        <v>1687</v>
      </c>
      <c r="C1009" s="1" t="s">
        <v>11423</v>
      </c>
      <c r="D1009" s="1" t="s">
        <v>11426</v>
      </c>
      <c r="E1009" s="1">
        <v>1008</v>
      </c>
      <c r="F1009" s="1">
        <v>5</v>
      </c>
      <c r="G1009" s="1" t="s">
        <v>11432</v>
      </c>
      <c r="H1009" s="1" t="s">
        <v>11444</v>
      </c>
      <c r="I1009" s="1">
        <v>9</v>
      </c>
      <c r="L1009" s="1">
        <v>5</v>
      </c>
      <c r="M1009" s="1" t="s">
        <v>2213</v>
      </c>
      <c r="N1009" s="1" t="s">
        <v>12402</v>
      </c>
      <c r="T1009" s="1" t="s">
        <v>11527</v>
      </c>
      <c r="U1009" s="1" t="s">
        <v>2437</v>
      </c>
      <c r="V1009" s="1" t="s">
        <v>6882</v>
      </c>
      <c r="W1009" s="1" t="s">
        <v>38</v>
      </c>
      <c r="X1009" s="1" t="s">
        <v>11733</v>
      </c>
      <c r="Y1009" s="1" t="s">
        <v>601</v>
      </c>
      <c r="Z1009" s="1" t="s">
        <v>7064</v>
      </c>
      <c r="AC1009" s="1">
        <v>57</v>
      </c>
      <c r="AD1009" s="1" t="s">
        <v>935</v>
      </c>
      <c r="AE1009" s="1" t="s">
        <v>8763</v>
      </c>
      <c r="AJ1009" s="1" t="s">
        <v>17</v>
      </c>
      <c r="AK1009" s="1" t="s">
        <v>8918</v>
      </c>
      <c r="AL1009" s="1" t="s">
        <v>41</v>
      </c>
      <c r="AM1009" s="1" t="s">
        <v>11911</v>
      </c>
      <c r="AT1009" s="1" t="s">
        <v>44</v>
      </c>
      <c r="AU1009" s="1" t="s">
        <v>6728</v>
      </c>
      <c r="AV1009" s="1" t="s">
        <v>2438</v>
      </c>
      <c r="AW1009" s="1" t="s">
        <v>8027</v>
      </c>
      <c r="BG1009" s="1" t="s">
        <v>44</v>
      </c>
      <c r="BH1009" s="1" t="s">
        <v>6728</v>
      </c>
      <c r="BI1009" s="1" t="s">
        <v>1080</v>
      </c>
      <c r="BJ1009" s="1" t="s">
        <v>7557</v>
      </c>
      <c r="BK1009" s="1" t="s">
        <v>44</v>
      </c>
      <c r="BL1009" s="1" t="s">
        <v>6728</v>
      </c>
      <c r="BM1009" s="1" t="s">
        <v>13594</v>
      </c>
      <c r="BN1009" s="1" t="s">
        <v>10684</v>
      </c>
      <c r="BO1009" s="1" t="s">
        <v>373</v>
      </c>
      <c r="BP1009" s="1" t="s">
        <v>6687</v>
      </c>
      <c r="BQ1009" s="1" t="s">
        <v>2291</v>
      </c>
      <c r="BR1009" s="1" t="s">
        <v>11119</v>
      </c>
      <c r="BS1009" s="1" t="s">
        <v>227</v>
      </c>
      <c r="BT1009" s="1" t="s">
        <v>8859</v>
      </c>
      <c r="BU1009" s="1" t="s">
        <v>13598</v>
      </c>
    </row>
    <row r="1010" spans="1:73" ht="13.5" customHeight="1">
      <c r="A1010" s="2" t="str">
        <f t="shared" si="28"/>
        <v>1687_각북면_343</v>
      </c>
      <c r="B1010" s="1">
        <v>1687</v>
      </c>
      <c r="C1010" s="1" t="s">
        <v>11423</v>
      </c>
      <c r="D1010" s="1" t="s">
        <v>11426</v>
      </c>
      <c r="E1010" s="1">
        <v>1009</v>
      </c>
      <c r="F1010" s="1">
        <v>5</v>
      </c>
      <c r="G1010" s="1" t="s">
        <v>11432</v>
      </c>
      <c r="H1010" s="1" t="s">
        <v>11444</v>
      </c>
      <c r="I1010" s="1">
        <v>9</v>
      </c>
      <c r="L1010" s="1">
        <v>5</v>
      </c>
      <c r="M1010" s="1" t="s">
        <v>2213</v>
      </c>
      <c r="N1010" s="1" t="s">
        <v>12402</v>
      </c>
      <c r="S1010" s="1" t="s">
        <v>49</v>
      </c>
      <c r="T1010" s="1" t="s">
        <v>4842</v>
      </c>
      <c r="U1010" s="1" t="s">
        <v>115</v>
      </c>
      <c r="V1010" s="1" t="s">
        <v>6665</v>
      </c>
      <c r="Y1010" s="1" t="s">
        <v>6386</v>
      </c>
      <c r="Z1010" s="1" t="s">
        <v>7213</v>
      </c>
      <c r="AC1010" s="1">
        <v>46</v>
      </c>
      <c r="AD1010" s="1" t="s">
        <v>550</v>
      </c>
      <c r="AE1010" s="1" t="s">
        <v>8787</v>
      </c>
      <c r="AJ1010" s="1" t="s">
        <v>17</v>
      </c>
      <c r="AK1010" s="1" t="s">
        <v>8918</v>
      </c>
      <c r="AL1010" s="1" t="s">
        <v>729</v>
      </c>
      <c r="AM1010" s="1" t="s">
        <v>8886</v>
      </c>
      <c r="AN1010" s="1" t="s">
        <v>574</v>
      </c>
      <c r="AO1010" s="1" t="s">
        <v>11937</v>
      </c>
      <c r="AP1010" s="1" t="s">
        <v>119</v>
      </c>
      <c r="AQ1010" s="1" t="s">
        <v>6694</v>
      </c>
      <c r="AR1010" s="1" t="s">
        <v>2439</v>
      </c>
      <c r="AS1010" s="1" t="s">
        <v>9178</v>
      </c>
      <c r="AT1010" s="1" t="s">
        <v>44</v>
      </c>
      <c r="AU1010" s="1" t="s">
        <v>6728</v>
      </c>
      <c r="AV1010" s="1" t="s">
        <v>2440</v>
      </c>
      <c r="AW1010" s="1" t="s">
        <v>12122</v>
      </c>
      <c r="BB1010" s="1" t="s">
        <v>171</v>
      </c>
      <c r="BC1010" s="1" t="s">
        <v>6676</v>
      </c>
      <c r="BD1010" s="1" t="s">
        <v>1020</v>
      </c>
      <c r="BE1010" s="1" t="s">
        <v>8254</v>
      </c>
      <c r="BG1010" s="1" t="s">
        <v>44</v>
      </c>
      <c r="BH1010" s="1" t="s">
        <v>6728</v>
      </c>
      <c r="BI1010" s="1" t="s">
        <v>2441</v>
      </c>
      <c r="BJ1010" s="1" t="s">
        <v>10312</v>
      </c>
      <c r="BK1010" s="1" t="s">
        <v>44</v>
      </c>
      <c r="BL1010" s="1" t="s">
        <v>6728</v>
      </c>
      <c r="BM1010" s="1" t="s">
        <v>2442</v>
      </c>
      <c r="BN1010" s="1" t="s">
        <v>10220</v>
      </c>
      <c r="BO1010" s="1" t="s">
        <v>44</v>
      </c>
      <c r="BP1010" s="1" t="s">
        <v>6728</v>
      </c>
      <c r="BQ1010" s="1" t="s">
        <v>2443</v>
      </c>
      <c r="BR1010" s="1" t="s">
        <v>12648</v>
      </c>
      <c r="BS1010" s="1" t="s">
        <v>729</v>
      </c>
      <c r="BT1010" s="1" t="s">
        <v>8886</v>
      </c>
    </row>
    <row r="1011" spans="1:73" ht="13.5" customHeight="1">
      <c r="A1011" s="2" t="str">
        <f t="shared" si="28"/>
        <v>1687_각북면_343</v>
      </c>
      <c r="B1011" s="1">
        <v>1687</v>
      </c>
      <c r="C1011" s="1" t="s">
        <v>11423</v>
      </c>
      <c r="D1011" s="1" t="s">
        <v>11426</v>
      </c>
      <c r="E1011" s="1">
        <v>1010</v>
      </c>
      <c r="F1011" s="1">
        <v>5</v>
      </c>
      <c r="G1011" s="1" t="s">
        <v>11432</v>
      </c>
      <c r="H1011" s="1" t="s">
        <v>11444</v>
      </c>
      <c r="I1011" s="1">
        <v>9</v>
      </c>
      <c r="L1011" s="1">
        <v>5</v>
      </c>
      <c r="M1011" s="1" t="s">
        <v>2213</v>
      </c>
      <c r="N1011" s="1" t="s">
        <v>12402</v>
      </c>
      <c r="S1011" s="1" t="s">
        <v>67</v>
      </c>
      <c r="T1011" s="1" t="s">
        <v>6597</v>
      </c>
      <c r="U1011" s="1" t="s">
        <v>391</v>
      </c>
      <c r="V1011" s="1" t="s">
        <v>6664</v>
      </c>
      <c r="Y1011" s="1" t="s">
        <v>11310</v>
      </c>
      <c r="Z1011" s="1" t="s">
        <v>11691</v>
      </c>
      <c r="AC1011" s="1">
        <v>9</v>
      </c>
      <c r="AD1011" s="1" t="s">
        <v>253</v>
      </c>
      <c r="AE1011" s="1" t="s">
        <v>8793</v>
      </c>
      <c r="BU1011" s="1" t="s">
        <v>11311</v>
      </c>
    </row>
    <row r="1012" spans="1:73" ht="13.5" customHeight="1">
      <c r="A1012" s="2" t="str">
        <f t="shared" si="28"/>
        <v>1687_각북면_343</v>
      </c>
      <c r="B1012" s="1">
        <v>1687</v>
      </c>
      <c r="C1012" s="1" t="s">
        <v>11423</v>
      </c>
      <c r="D1012" s="1" t="s">
        <v>11426</v>
      </c>
      <c r="E1012" s="1">
        <v>1011</v>
      </c>
      <c r="F1012" s="1">
        <v>5</v>
      </c>
      <c r="G1012" s="1" t="s">
        <v>11432</v>
      </c>
      <c r="H1012" s="1" t="s">
        <v>11444</v>
      </c>
      <c r="I1012" s="1">
        <v>10</v>
      </c>
      <c r="J1012" s="1" t="s">
        <v>2444</v>
      </c>
      <c r="K1012" s="1" t="s">
        <v>11475</v>
      </c>
      <c r="L1012" s="1">
        <v>1</v>
      </c>
      <c r="M1012" s="1" t="s">
        <v>708</v>
      </c>
      <c r="N1012" s="1" t="s">
        <v>7345</v>
      </c>
      <c r="T1012" s="1" t="s">
        <v>11527</v>
      </c>
      <c r="U1012" s="1" t="s">
        <v>2098</v>
      </c>
      <c r="V1012" s="1" t="s">
        <v>11537</v>
      </c>
      <c r="Y1012" s="1" t="s">
        <v>708</v>
      </c>
      <c r="Z1012" s="1" t="s">
        <v>7345</v>
      </c>
      <c r="AC1012" s="1">
        <v>31</v>
      </c>
      <c r="AD1012" s="1" t="s">
        <v>130</v>
      </c>
      <c r="AE1012" s="1" t="s">
        <v>8774</v>
      </c>
      <c r="AJ1012" s="1" t="s">
        <v>17</v>
      </c>
      <c r="AK1012" s="1" t="s">
        <v>8918</v>
      </c>
      <c r="AL1012" s="1" t="s">
        <v>239</v>
      </c>
      <c r="AM1012" s="1" t="s">
        <v>8877</v>
      </c>
      <c r="AT1012" s="1" t="s">
        <v>186</v>
      </c>
      <c r="AU1012" s="1" t="s">
        <v>12111</v>
      </c>
      <c r="AV1012" s="1" t="s">
        <v>850</v>
      </c>
      <c r="AW1012" s="1" t="s">
        <v>8456</v>
      </c>
      <c r="BB1012" s="1" t="s">
        <v>182</v>
      </c>
      <c r="BC1012" s="1" t="s">
        <v>12214</v>
      </c>
      <c r="BD1012" s="1" t="s">
        <v>2120</v>
      </c>
      <c r="BE1012" s="1" t="s">
        <v>12254</v>
      </c>
      <c r="BG1012" s="1" t="s">
        <v>121</v>
      </c>
      <c r="BH1012" s="1" t="s">
        <v>6667</v>
      </c>
      <c r="BI1012" s="1" t="s">
        <v>1121</v>
      </c>
      <c r="BJ1012" s="1" t="s">
        <v>9699</v>
      </c>
      <c r="BK1012" s="1" t="s">
        <v>121</v>
      </c>
      <c r="BL1012" s="1" t="s">
        <v>6667</v>
      </c>
      <c r="BM1012" s="1" t="s">
        <v>2121</v>
      </c>
      <c r="BN1012" s="1" t="s">
        <v>7646</v>
      </c>
      <c r="BO1012" s="1" t="s">
        <v>121</v>
      </c>
      <c r="BP1012" s="1" t="s">
        <v>6667</v>
      </c>
      <c r="BQ1012" s="1" t="s">
        <v>181</v>
      </c>
      <c r="BR1012" s="1" t="s">
        <v>7054</v>
      </c>
      <c r="BS1012" s="1" t="s">
        <v>190</v>
      </c>
      <c r="BT1012" s="1" t="s">
        <v>8852</v>
      </c>
    </row>
    <row r="1013" spans="1:73" ht="13.5" customHeight="1">
      <c r="A1013" s="2" t="str">
        <f t="shared" si="28"/>
        <v>1687_각북면_343</v>
      </c>
      <c r="B1013" s="1">
        <v>1687</v>
      </c>
      <c r="C1013" s="1" t="s">
        <v>11423</v>
      </c>
      <c r="D1013" s="1" t="s">
        <v>11426</v>
      </c>
      <c r="E1013" s="1">
        <v>1012</v>
      </c>
      <c r="F1013" s="1">
        <v>5</v>
      </c>
      <c r="G1013" s="1" t="s">
        <v>11432</v>
      </c>
      <c r="H1013" s="1" t="s">
        <v>11444</v>
      </c>
      <c r="I1013" s="1">
        <v>10</v>
      </c>
      <c r="L1013" s="1">
        <v>1</v>
      </c>
      <c r="M1013" s="1" t="s">
        <v>708</v>
      </c>
      <c r="N1013" s="1" t="s">
        <v>7345</v>
      </c>
      <c r="S1013" s="1" t="s">
        <v>49</v>
      </c>
      <c r="T1013" s="1" t="s">
        <v>4842</v>
      </c>
      <c r="U1013" s="1" t="s">
        <v>115</v>
      </c>
      <c r="V1013" s="1" t="s">
        <v>6665</v>
      </c>
      <c r="Y1013" s="1" t="s">
        <v>2445</v>
      </c>
      <c r="Z1013" s="1" t="s">
        <v>8400</v>
      </c>
      <c r="AC1013" s="1">
        <v>31</v>
      </c>
      <c r="AD1013" s="1" t="s">
        <v>130</v>
      </c>
      <c r="AE1013" s="1" t="s">
        <v>8774</v>
      </c>
      <c r="AJ1013" s="1" t="s">
        <v>17</v>
      </c>
      <c r="AK1013" s="1" t="s">
        <v>8918</v>
      </c>
      <c r="AL1013" s="1" t="s">
        <v>59</v>
      </c>
      <c r="AM1013" s="1" t="s">
        <v>8921</v>
      </c>
      <c r="AN1013" s="1" t="s">
        <v>729</v>
      </c>
      <c r="AO1013" s="1" t="s">
        <v>8886</v>
      </c>
      <c r="AP1013" s="1" t="s">
        <v>119</v>
      </c>
      <c r="AQ1013" s="1" t="s">
        <v>6694</v>
      </c>
      <c r="AR1013" s="1" t="s">
        <v>2446</v>
      </c>
      <c r="AS1013" s="1" t="s">
        <v>12017</v>
      </c>
      <c r="AT1013" s="1" t="s">
        <v>42</v>
      </c>
      <c r="AU1013" s="1" t="s">
        <v>6735</v>
      </c>
      <c r="AV1013" s="1" t="s">
        <v>13599</v>
      </c>
      <c r="AW1013" s="1" t="s">
        <v>12197</v>
      </c>
      <c r="BB1013" s="1" t="s">
        <v>171</v>
      </c>
      <c r="BC1013" s="1" t="s">
        <v>6676</v>
      </c>
      <c r="BD1013" s="1" t="s">
        <v>6372</v>
      </c>
      <c r="BE1013" s="1" t="s">
        <v>9946</v>
      </c>
      <c r="BG1013" s="1" t="s">
        <v>320</v>
      </c>
      <c r="BH1013" s="1" t="s">
        <v>6758</v>
      </c>
      <c r="BI1013" s="1" t="s">
        <v>2447</v>
      </c>
      <c r="BJ1013" s="1" t="s">
        <v>10311</v>
      </c>
      <c r="BO1013" s="1" t="s">
        <v>186</v>
      </c>
      <c r="BP1013" s="1" t="s">
        <v>12273</v>
      </c>
      <c r="BQ1013" s="1" t="s">
        <v>2448</v>
      </c>
      <c r="BR1013" s="1" t="s">
        <v>11118</v>
      </c>
      <c r="BS1013" s="1" t="s">
        <v>59</v>
      </c>
      <c r="BT1013" s="1" t="s">
        <v>8921</v>
      </c>
      <c r="BU1013" s="1" t="s">
        <v>2449</v>
      </c>
    </row>
    <row r="1014" spans="1:73" ht="13.5" customHeight="1">
      <c r="A1014" s="2" t="str">
        <f t="shared" si="28"/>
        <v>1687_각북면_343</v>
      </c>
      <c r="B1014" s="1">
        <v>1687</v>
      </c>
      <c r="C1014" s="1" t="s">
        <v>11423</v>
      </c>
      <c r="D1014" s="1" t="s">
        <v>11426</v>
      </c>
      <c r="E1014" s="1">
        <v>1013</v>
      </c>
      <c r="F1014" s="1">
        <v>5</v>
      </c>
      <c r="G1014" s="1" t="s">
        <v>11432</v>
      </c>
      <c r="H1014" s="1" t="s">
        <v>11444</v>
      </c>
      <c r="I1014" s="1">
        <v>10</v>
      </c>
      <c r="L1014" s="1">
        <v>1</v>
      </c>
      <c r="M1014" s="1" t="s">
        <v>708</v>
      </c>
      <c r="N1014" s="1" t="s">
        <v>7345</v>
      </c>
      <c r="S1014" s="1" t="s">
        <v>134</v>
      </c>
      <c r="T1014" s="1" t="s">
        <v>6598</v>
      </c>
      <c r="Y1014" s="1" t="s">
        <v>2450</v>
      </c>
      <c r="Z1014" s="1" t="s">
        <v>7457</v>
      </c>
      <c r="AC1014" s="1">
        <v>5</v>
      </c>
      <c r="AD1014" s="1" t="s">
        <v>76</v>
      </c>
      <c r="AE1014" s="1" t="s">
        <v>8744</v>
      </c>
    </row>
    <row r="1015" spans="1:73" ht="13.5" customHeight="1">
      <c r="A1015" s="2" t="str">
        <f t="shared" si="28"/>
        <v>1687_각북면_343</v>
      </c>
      <c r="B1015" s="1">
        <v>1687</v>
      </c>
      <c r="C1015" s="1" t="s">
        <v>11423</v>
      </c>
      <c r="D1015" s="1" t="s">
        <v>11426</v>
      </c>
      <c r="E1015" s="1">
        <v>1014</v>
      </c>
      <c r="F1015" s="1">
        <v>5</v>
      </c>
      <c r="G1015" s="1" t="s">
        <v>11432</v>
      </c>
      <c r="H1015" s="1" t="s">
        <v>11444</v>
      </c>
      <c r="I1015" s="1">
        <v>10</v>
      </c>
      <c r="L1015" s="1">
        <v>2</v>
      </c>
      <c r="M1015" s="1" t="s">
        <v>12971</v>
      </c>
      <c r="N1015" s="1" t="s">
        <v>12972</v>
      </c>
      <c r="O1015" s="1" t="s">
        <v>6</v>
      </c>
      <c r="P1015" s="1" t="s">
        <v>6577</v>
      </c>
      <c r="T1015" s="1" t="s">
        <v>11527</v>
      </c>
      <c r="U1015" s="1" t="s">
        <v>2060</v>
      </c>
      <c r="V1015" s="1" t="s">
        <v>6881</v>
      </c>
      <c r="W1015" s="1" t="s">
        <v>38</v>
      </c>
      <c r="X1015" s="1" t="s">
        <v>11733</v>
      </c>
      <c r="Y1015" s="1" t="s">
        <v>2061</v>
      </c>
      <c r="Z1015" s="1" t="s">
        <v>8399</v>
      </c>
      <c r="AC1015" s="1">
        <v>34</v>
      </c>
      <c r="AD1015" s="1" t="s">
        <v>207</v>
      </c>
      <c r="AE1015" s="1" t="s">
        <v>8762</v>
      </c>
      <c r="AJ1015" s="1" t="s">
        <v>17</v>
      </c>
      <c r="AK1015" s="1" t="s">
        <v>8918</v>
      </c>
      <c r="AL1015" s="1" t="s">
        <v>41</v>
      </c>
      <c r="AM1015" s="1" t="s">
        <v>11911</v>
      </c>
      <c r="AT1015" s="1" t="s">
        <v>44</v>
      </c>
      <c r="AU1015" s="1" t="s">
        <v>6728</v>
      </c>
      <c r="AV1015" s="1" t="s">
        <v>2451</v>
      </c>
      <c r="AW1015" s="1" t="s">
        <v>9681</v>
      </c>
      <c r="BG1015" s="1" t="s">
        <v>144</v>
      </c>
      <c r="BH1015" s="1" t="s">
        <v>6759</v>
      </c>
      <c r="BI1015" s="1" t="s">
        <v>2452</v>
      </c>
      <c r="BJ1015" s="1" t="s">
        <v>9585</v>
      </c>
      <c r="BK1015" s="1" t="s">
        <v>144</v>
      </c>
      <c r="BL1015" s="1" t="s">
        <v>6759</v>
      </c>
      <c r="BM1015" s="1" t="s">
        <v>2453</v>
      </c>
      <c r="BN1015" s="1" t="s">
        <v>10683</v>
      </c>
      <c r="BO1015" s="1" t="s">
        <v>144</v>
      </c>
      <c r="BP1015" s="1" t="s">
        <v>6759</v>
      </c>
      <c r="BQ1015" s="1" t="s">
        <v>2454</v>
      </c>
      <c r="BR1015" s="1" t="s">
        <v>11117</v>
      </c>
      <c r="BS1015" s="1" t="s">
        <v>199</v>
      </c>
      <c r="BT1015" s="1" t="s">
        <v>8930</v>
      </c>
    </row>
    <row r="1016" spans="1:73" ht="13.5" customHeight="1">
      <c r="A1016" s="2" t="str">
        <f t="shared" si="28"/>
        <v>1687_각북면_343</v>
      </c>
      <c r="B1016" s="1">
        <v>1687</v>
      </c>
      <c r="C1016" s="1" t="s">
        <v>11423</v>
      </c>
      <c r="D1016" s="1" t="s">
        <v>11426</v>
      </c>
      <c r="E1016" s="1">
        <v>1015</v>
      </c>
      <c r="F1016" s="1">
        <v>5</v>
      </c>
      <c r="G1016" s="1" t="s">
        <v>11432</v>
      </c>
      <c r="H1016" s="1" t="s">
        <v>11444</v>
      </c>
      <c r="I1016" s="1">
        <v>10</v>
      </c>
      <c r="L1016" s="1">
        <v>2</v>
      </c>
      <c r="M1016" s="1" t="s">
        <v>12971</v>
      </c>
      <c r="N1016" s="1" t="s">
        <v>12972</v>
      </c>
      <c r="S1016" s="1" t="s">
        <v>49</v>
      </c>
      <c r="T1016" s="1" t="s">
        <v>4842</v>
      </c>
      <c r="U1016" s="1" t="s">
        <v>115</v>
      </c>
      <c r="V1016" s="1" t="s">
        <v>6665</v>
      </c>
      <c r="Y1016" s="1" t="s">
        <v>2455</v>
      </c>
      <c r="Z1016" s="1" t="s">
        <v>7961</v>
      </c>
      <c r="AC1016" s="1">
        <v>32</v>
      </c>
      <c r="AD1016" s="1" t="s">
        <v>660</v>
      </c>
      <c r="AE1016" s="1" t="s">
        <v>8752</v>
      </c>
      <c r="AJ1016" s="1" t="s">
        <v>17</v>
      </c>
      <c r="AK1016" s="1" t="s">
        <v>8918</v>
      </c>
      <c r="AL1016" s="1" t="s">
        <v>704</v>
      </c>
      <c r="AM1016" s="1" t="s">
        <v>8951</v>
      </c>
      <c r="AN1016" s="1" t="s">
        <v>1218</v>
      </c>
      <c r="AO1016" s="1" t="s">
        <v>9007</v>
      </c>
      <c r="AP1016" s="1" t="s">
        <v>119</v>
      </c>
      <c r="AQ1016" s="1" t="s">
        <v>6694</v>
      </c>
      <c r="AR1016" s="1" t="s">
        <v>1973</v>
      </c>
      <c r="AS1016" s="1" t="s">
        <v>11975</v>
      </c>
      <c r="AT1016" s="1" t="s">
        <v>2456</v>
      </c>
      <c r="AU1016" s="1" t="s">
        <v>6744</v>
      </c>
      <c r="AV1016" s="1" t="s">
        <v>2064</v>
      </c>
      <c r="AW1016" s="1" t="s">
        <v>9680</v>
      </c>
      <c r="BB1016" s="1" t="s">
        <v>171</v>
      </c>
      <c r="BC1016" s="1" t="s">
        <v>6676</v>
      </c>
      <c r="BD1016" s="1" t="s">
        <v>2457</v>
      </c>
      <c r="BE1016" s="1" t="s">
        <v>8333</v>
      </c>
      <c r="BG1016" s="1" t="s">
        <v>42</v>
      </c>
      <c r="BH1016" s="1" t="s">
        <v>6735</v>
      </c>
      <c r="BI1016" s="1" t="s">
        <v>385</v>
      </c>
      <c r="BJ1016" s="1" t="s">
        <v>7808</v>
      </c>
      <c r="BK1016" s="1" t="s">
        <v>42</v>
      </c>
      <c r="BL1016" s="1" t="s">
        <v>6735</v>
      </c>
      <c r="BM1016" s="1" t="s">
        <v>2458</v>
      </c>
      <c r="BN1016" s="1" t="s">
        <v>10167</v>
      </c>
      <c r="BO1016" s="1" t="s">
        <v>44</v>
      </c>
      <c r="BP1016" s="1" t="s">
        <v>6728</v>
      </c>
      <c r="BQ1016" s="1" t="s">
        <v>1220</v>
      </c>
      <c r="BR1016" s="1" t="s">
        <v>12123</v>
      </c>
      <c r="BS1016" s="1" t="s">
        <v>41</v>
      </c>
      <c r="BT1016" s="1" t="s">
        <v>11911</v>
      </c>
    </row>
    <row r="1017" spans="1:73" ht="13.5" customHeight="1">
      <c r="A1017" s="2" t="str">
        <f t="shared" si="28"/>
        <v>1687_각북면_343</v>
      </c>
      <c r="B1017" s="1">
        <v>1687</v>
      </c>
      <c r="C1017" s="1" t="s">
        <v>11423</v>
      </c>
      <c r="D1017" s="1" t="s">
        <v>11426</v>
      </c>
      <c r="E1017" s="1">
        <v>1016</v>
      </c>
      <c r="F1017" s="1">
        <v>5</v>
      </c>
      <c r="G1017" s="1" t="s">
        <v>11432</v>
      </c>
      <c r="H1017" s="1" t="s">
        <v>11444</v>
      </c>
      <c r="I1017" s="1">
        <v>10</v>
      </c>
      <c r="L1017" s="1">
        <v>3</v>
      </c>
      <c r="M1017" s="1" t="s">
        <v>12973</v>
      </c>
      <c r="N1017" s="1" t="s">
        <v>12974</v>
      </c>
      <c r="O1017" s="1" t="s">
        <v>6</v>
      </c>
      <c r="P1017" s="1" t="s">
        <v>6577</v>
      </c>
      <c r="T1017" s="1" t="s">
        <v>11527</v>
      </c>
      <c r="U1017" s="1" t="s">
        <v>2459</v>
      </c>
      <c r="V1017" s="1" t="s">
        <v>6880</v>
      </c>
      <c r="W1017" s="1" t="s">
        <v>1829</v>
      </c>
      <c r="X1017" s="1" t="s">
        <v>7008</v>
      </c>
      <c r="Y1017" s="1" t="s">
        <v>2460</v>
      </c>
      <c r="Z1017" s="1" t="s">
        <v>8398</v>
      </c>
      <c r="AC1017" s="1">
        <v>28</v>
      </c>
      <c r="AD1017" s="1" t="s">
        <v>703</v>
      </c>
      <c r="AE1017" s="1" t="s">
        <v>8759</v>
      </c>
      <c r="AJ1017" s="1" t="s">
        <v>17</v>
      </c>
      <c r="AK1017" s="1" t="s">
        <v>8918</v>
      </c>
      <c r="AL1017" s="1" t="s">
        <v>1353</v>
      </c>
      <c r="AM1017" s="1" t="s">
        <v>8934</v>
      </c>
      <c r="AT1017" s="1" t="s">
        <v>373</v>
      </c>
      <c r="AU1017" s="1" t="s">
        <v>6687</v>
      </c>
      <c r="AV1017" s="1" t="s">
        <v>2461</v>
      </c>
      <c r="AW1017" s="1" t="s">
        <v>9309</v>
      </c>
      <c r="BG1017" s="1" t="s">
        <v>373</v>
      </c>
      <c r="BH1017" s="1" t="s">
        <v>6687</v>
      </c>
      <c r="BI1017" s="1" t="s">
        <v>2462</v>
      </c>
      <c r="BJ1017" s="1" t="s">
        <v>10310</v>
      </c>
      <c r="BK1017" s="1" t="s">
        <v>373</v>
      </c>
      <c r="BL1017" s="1" t="s">
        <v>6687</v>
      </c>
      <c r="BM1017" s="1" t="s">
        <v>496</v>
      </c>
      <c r="BN1017" s="1" t="s">
        <v>7088</v>
      </c>
      <c r="BO1017" s="1" t="s">
        <v>44</v>
      </c>
      <c r="BP1017" s="1" t="s">
        <v>6728</v>
      </c>
      <c r="BQ1017" s="1" t="s">
        <v>2463</v>
      </c>
      <c r="BR1017" s="1" t="s">
        <v>11116</v>
      </c>
      <c r="BS1017" s="1" t="s">
        <v>244</v>
      </c>
      <c r="BT1017" s="1" t="s">
        <v>8945</v>
      </c>
    </row>
    <row r="1018" spans="1:73" ht="13.5" customHeight="1">
      <c r="A1018" s="2" t="str">
        <f t="shared" si="28"/>
        <v>1687_각북면_343</v>
      </c>
      <c r="B1018" s="1">
        <v>1687</v>
      </c>
      <c r="C1018" s="1" t="s">
        <v>11423</v>
      </c>
      <c r="D1018" s="1" t="s">
        <v>11426</v>
      </c>
      <c r="E1018" s="1">
        <v>1017</v>
      </c>
      <c r="F1018" s="1">
        <v>5</v>
      </c>
      <c r="G1018" s="1" t="s">
        <v>11432</v>
      </c>
      <c r="H1018" s="1" t="s">
        <v>11444</v>
      </c>
      <c r="I1018" s="1">
        <v>10</v>
      </c>
      <c r="L1018" s="1">
        <v>3</v>
      </c>
      <c r="M1018" s="1" t="s">
        <v>12973</v>
      </c>
      <c r="N1018" s="1" t="s">
        <v>12974</v>
      </c>
      <c r="S1018" s="1" t="s">
        <v>49</v>
      </c>
      <c r="T1018" s="1" t="s">
        <v>4842</v>
      </c>
      <c r="U1018" s="1" t="s">
        <v>50</v>
      </c>
      <c r="V1018" s="1" t="s">
        <v>11472</v>
      </c>
      <c r="W1018" s="1" t="s">
        <v>420</v>
      </c>
      <c r="X1018" s="1" t="s">
        <v>6979</v>
      </c>
      <c r="Y1018" s="1" t="s">
        <v>13566</v>
      </c>
      <c r="Z1018" s="1" t="s">
        <v>11790</v>
      </c>
      <c r="AC1018" s="1">
        <v>22</v>
      </c>
      <c r="AD1018" s="1" t="s">
        <v>203</v>
      </c>
      <c r="AE1018" s="1" t="s">
        <v>8760</v>
      </c>
      <c r="AJ1018" s="1" t="s">
        <v>17</v>
      </c>
      <c r="AK1018" s="1" t="s">
        <v>8918</v>
      </c>
      <c r="AL1018" s="1" t="s">
        <v>190</v>
      </c>
      <c r="AM1018" s="1" t="s">
        <v>8852</v>
      </c>
      <c r="AT1018" s="1" t="s">
        <v>44</v>
      </c>
      <c r="AU1018" s="1" t="s">
        <v>6728</v>
      </c>
      <c r="AV1018" s="1" t="s">
        <v>2464</v>
      </c>
      <c r="AW1018" s="1" t="s">
        <v>9679</v>
      </c>
      <c r="BG1018" s="1" t="s">
        <v>44</v>
      </c>
      <c r="BH1018" s="1" t="s">
        <v>6728</v>
      </c>
      <c r="BI1018" s="1" t="s">
        <v>2465</v>
      </c>
      <c r="BJ1018" s="1" t="s">
        <v>7445</v>
      </c>
      <c r="BK1018" s="1" t="s">
        <v>180</v>
      </c>
      <c r="BL1018" s="1" t="s">
        <v>11467</v>
      </c>
      <c r="BM1018" s="1" t="s">
        <v>2466</v>
      </c>
      <c r="BN1018" s="1" t="s">
        <v>10682</v>
      </c>
      <c r="BQ1018" s="1" t="s">
        <v>164</v>
      </c>
      <c r="BR1018" s="1" t="s">
        <v>10510</v>
      </c>
    </row>
    <row r="1019" spans="1:73" ht="13.5" customHeight="1">
      <c r="A1019" s="2" t="str">
        <f t="shared" si="28"/>
        <v>1687_각북면_343</v>
      </c>
      <c r="B1019" s="1">
        <v>1687</v>
      </c>
      <c r="C1019" s="1" t="s">
        <v>11423</v>
      </c>
      <c r="D1019" s="1" t="s">
        <v>11426</v>
      </c>
      <c r="E1019" s="1">
        <v>1018</v>
      </c>
      <c r="F1019" s="1">
        <v>5</v>
      </c>
      <c r="G1019" s="1" t="s">
        <v>11432</v>
      </c>
      <c r="H1019" s="1" t="s">
        <v>11444</v>
      </c>
      <c r="I1019" s="1">
        <v>10</v>
      </c>
      <c r="L1019" s="1">
        <v>3</v>
      </c>
      <c r="M1019" s="1" t="s">
        <v>12973</v>
      </c>
      <c r="N1019" s="1" t="s">
        <v>12974</v>
      </c>
      <c r="S1019" s="1" t="s">
        <v>204</v>
      </c>
      <c r="T1019" s="1" t="s">
        <v>6633</v>
      </c>
      <c r="Y1019" s="1" t="s">
        <v>2467</v>
      </c>
      <c r="Z1019" s="1" t="s">
        <v>8397</v>
      </c>
      <c r="AC1019" s="1">
        <v>17</v>
      </c>
      <c r="AD1019" s="1" t="s">
        <v>773</v>
      </c>
      <c r="AE1019" s="1" t="s">
        <v>8783</v>
      </c>
    </row>
    <row r="1020" spans="1:73" ht="13.5" customHeight="1">
      <c r="A1020" s="2" t="str">
        <f t="shared" si="28"/>
        <v>1687_각북면_343</v>
      </c>
      <c r="B1020" s="1">
        <v>1687</v>
      </c>
      <c r="C1020" s="1" t="s">
        <v>11423</v>
      </c>
      <c r="D1020" s="1" t="s">
        <v>11426</v>
      </c>
      <c r="E1020" s="1">
        <v>1019</v>
      </c>
      <c r="F1020" s="1">
        <v>5</v>
      </c>
      <c r="G1020" s="1" t="s">
        <v>11432</v>
      </c>
      <c r="H1020" s="1" t="s">
        <v>11444</v>
      </c>
      <c r="I1020" s="1">
        <v>10</v>
      </c>
      <c r="L1020" s="1">
        <v>3</v>
      </c>
      <c r="M1020" s="1" t="s">
        <v>12973</v>
      </c>
      <c r="N1020" s="1" t="s">
        <v>12974</v>
      </c>
      <c r="T1020" s="1" t="s">
        <v>11563</v>
      </c>
      <c r="U1020" s="1" t="s">
        <v>278</v>
      </c>
      <c r="V1020" s="1" t="s">
        <v>6692</v>
      </c>
      <c r="Y1020" s="1" t="s">
        <v>2468</v>
      </c>
      <c r="Z1020" s="1" t="s">
        <v>8282</v>
      </c>
      <c r="AC1020" s="1">
        <v>57</v>
      </c>
      <c r="AD1020" s="1" t="s">
        <v>483</v>
      </c>
      <c r="AE1020" s="1" t="s">
        <v>8794</v>
      </c>
    </row>
    <row r="1021" spans="1:73" ht="13.5" customHeight="1">
      <c r="A1021" s="2" t="str">
        <f t="shared" si="28"/>
        <v>1687_각북면_343</v>
      </c>
      <c r="B1021" s="1">
        <v>1687</v>
      </c>
      <c r="C1021" s="1" t="s">
        <v>11423</v>
      </c>
      <c r="D1021" s="1" t="s">
        <v>11426</v>
      </c>
      <c r="E1021" s="1">
        <v>1020</v>
      </c>
      <c r="F1021" s="1">
        <v>5</v>
      </c>
      <c r="G1021" s="1" t="s">
        <v>11432</v>
      </c>
      <c r="H1021" s="1" t="s">
        <v>11444</v>
      </c>
      <c r="I1021" s="1">
        <v>10</v>
      </c>
      <c r="L1021" s="1">
        <v>3</v>
      </c>
      <c r="M1021" s="1" t="s">
        <v>12973</v>
      </c>
      <c r="N1021" s="1" t="s">
        <v>12974</v>
      </c>
      <c r="T1021" s="1" t="s">
        <v>11563</v>
      </c>
      <c r="U1021" s="1" t="s">
        <v>275</v>
      </c>
      <c r="V1021" s="1" t="s">
        <v>6693</v>
      </c>
      <c r="Y1021" s="1" t="s">
        <v>1345</v>
      </c>
      <c r="Z1021" s="1" t="s">
        <v>8396</v>
      </c>
      <c r="AC1021" s="1">
        <v>35</v>
      </c>
      <c r="AD1021" s="1" t="s">
        <v>340</v>
      </c>
      <c r="AE1021" s="1" t="s">
        <v>8753</v>
      </c>
    </row>
    <row r="1022" spans="1:73" ht="13.5" customHeight="1">
      <c r="A1022" s="2" t="str">
        <f t="shared" si="28"/>
        <v>1687_각북면_343</v>
      </c>
      <c r="B1022" s="1">
        <v>1687</v>
      </c>
      <c r="C1022" s="1" t="s">
        <v>11423</v>
      </c>
      <c r="D1022" s="1" t="s">
        <v>11426</v>
      </c>
      <c r="E1022" s="1">
        <v>1021</v>
      </c>
      <c r="F1022" s="1">
        <v>5</v>
      </c>
      <c r="G1022" s="1" t="s">
        <v>11432</v>
      </c>
      <c r="H1022" s="1" t="s">
        <v>11444</v>
      </c>
      <c r="I1022" s="1">
        <v>10</v>
      </c>
      <c r="L1022" s="1">
        <v>4</v>
      </c>
      <c r="M1022" s="1" t="s">
        <v>12975</v>
      </c>
      <c r="N1022" s="1" t="s">
        <v>12976</v>
      </c>
      <c r="O1022" s="1" t="s">
        <v>6</v>
      </c>
      <c r="P1022" s="1" t="s">
        <v>6577</v>
      </c>
      <c r="T1022" s="1" t="s">
        <v>11527</v>
      </c>
      <c r="U1022" s="1" t="s">
        <v>2469</v>
      </c>
      <c r="V1022" s="1" t="s">
        <v>6879</v>
      </c>
      <c r="W1022" s="1" t="s">
        <v>51</v>
      </c>
      <c r="X1022" s="1" t="s">
        <v>6986</v>
      </c>
      <c r="Y1022" s="1" t="s">
        <v>2470</v>
      </c>
      <c r="Z1022" s="1" t="s">
        <v>8395</v>
      </c>
      <c r="AC1022" s="1">
        <v>46</v>
      </c>
      <c r="AD1022" s="1" t="s">
        <v>550</v>
      </c>
      <c r="AE1022" s="1" t="s">
        <v>8787</v>
      </c>
      <c r="AJ1022" s="1" t="s">
        <v>17</v>
      </c>
      <c r="AK1022" s="1" t="s">
        <v>8918</v>
      </c>
      <c r="AL1022" s="1" t="s">
        <v>53</v>
      </c>
      <c r="AM1022" s="1" t="s">
        <v>8954</v>
      </c>
      <c r="AT1022" s="1" t="s">
        <v>44</v>
      </c>
      <c r="AU1022" s="1" t="s">
        <v>6728</v>
      </c>
      <c r="AV1022" s="1" t="s">
        <v>258</v>
      </c>
      <c r="AW1022" s="1" t="s">
        <v>8115</v>
      </c>
      <c r="BG1022" s="1" t="s">
        <v>44</v>
      </c>
      <c r="BH1022" s="1" t="s">
        <v>6728</v>
      </c>
      <c r="BI1022" s="1" t="s">
        <v>1230</v>
      </c>
      <c r="BJ1022" s="1" t="s">
        <v>6986</v>
      </c>
      <c r="BK1022" s="1" t="s">
        <v>44</v>
      </c>
      <c r="BL1022" s="1" t="s">
        <v>6728</v>
      </c>
      <c r="BM1022" s="1" t="s">
        <v>2471</v>
      </c>
      <c r="BN1022" s="1" t="s">
        <v>8625</v>
      </c>
      <c r="BQ1022" s="1" t="s">
        <v>2472</v>
      </c>
      <c r="BR1022" s="1" t="s">
        <v>11115</v>
      </c>
      <c r="BS1022" s="1" t="s">
        <v>59</v>
      </c>
      <c r="BT1022" s="1" t="s">
        <v>8921</v>
      </c>
    </row>
    <row r="1023" spans="1:73" ht="13.5" customHeight="1">
      <c r="A1023" s="2" t="str">
        <f t="shared" si="28"/>
        <v>1687_각북면_343</v>
      </c>
      <c r="B1023" s="1">
        <v>1687</v>
      </c>
      <c r="C1023" s="1" t="s">
        <v>11423</v>
      </c>
      <c r="D1023" s="1" t="s">
        <v>11426</v>
      </c>
      <c r="E1023" s="1">
        <v>1022</v>
      </c>
      <c r="F1023" s="1">
        <v>5</v>
      </c>
      <c r="G1023" s="1" t="s">
        <v>11432</v>
      </c>
      <c r="H1023" s="1" t="s">
        <v>11444</v>
      </c>
      <c r="I1023" s="1">
        <v>10</v>
      </c>
      <c r="L1023" s="1">
        <v>4</v>
      </c>
      <c r="M1023" s="1" t="s">
        <v>12975</v>
      </c>
      <c r="N1023" s="1" t="s">
        <v>12976</v>
      </c>
      <c r="S1023" s="1" t="s">
        <v>49</v>
      </c>
      <c r="T1023" s="1" t="s">
        <v>4842</v>
      </c>
      <c r="W1023" s="1" t="s">
        <v>38</v>
      </c>
      <c r="X1023" s="1" t="s">
        <v>11733</v>
      </c>
      <c r="Y1023" s="1" t="s">
        <v>140</v>
      </c>
      <c r="Z1023" s="1" t="s">
        <v>7100</v>
      </c>
      <c r="AC1023" s="1">
        <v>41</v>
      </c>
      <c r="AD1023" s="1" t="s">
        <v>40</v>
      </c>
      <c r="AE1023" s="1" t="s">
        <v>8772</v>
      </c>
      <c r="AJ1023" s="1" t="s">
        <v>17</v>
      </c>
      <c r="AK1023" s="1" t="s">
        <v>8918</v>
      </c>
      <c r="AL1023" s="1" t="s">
        <v>41</v>
      </c>
      <c r="AM1023" s="1" t="s">
        <v>11911</v>
      </c>
      <c r="AT1023" s="1" t="s">
        <v>44</v>
      </c>
      <c r="AU1023" s="1" t="s">
        <v>6728</v>
      </c>
      <c r="AV1023" s="1" t="s">
        <v>2473</v>
      </c>
      <c r="AW1023" s="1" t="s">
        <v>12149</v>
      </c>
      <c r="BG1023" s="1" t="s">
        <v>44</v>
      </c>
      <c r="BH1023" s="1" t="s">
        <v>6728</v>
      </c>
      <c r="BI1023" s="1" t="s">
        <v>2474</v>
      </c>
      <c r="BJ1023" s="1" t="s">
        <v>12307</v>
      </c>
      <c r="BK1023" s="1" t="s">
        <v>44</v>
      </c>
      <c r="BL1023" s="1" t="s">
        <v>6728</v>
      </c>
      <c r="BM1023" s="1" t="s">
        <v>2475</v>
      </c>
      <c r="BN1023" s="1" t="s">
        <v>12365</v>
      </c>
      <c r="BO1023" s="1" t="s">
        <v>373</v>
      </c>
      <c r="BP1023" s="1" t="s">
        <v>6687</v>
      </c>
      <c r="BQ1023" s="1" t="s">
        <v>2476</v>
      </c>
      <c r="BR1023" s="1" t="s">
        <v>12687</v>
      </c>
      <c r="BS1023" s="1" t="s">
        <v>59</v>
      </c>
      <c r="BT1023" s="1" t="s">
        <v>8921</v>
      </c>
    </row>
    <row r="1024" spans="1:73" ht="13.5" customHeight="1">
      <c r="A1024" s="2" t="str">
        <f t="shared" si="28"/>
        <v>1687_각북면_343</v>
      </c>
      <c r="B1024" s="1">
        <v>1687</v>
      </c>
      <c r="C1024" s="1" t="s">
        <v>11423</v>
      </c>
      <c r="D1024" s="1" t="s">
        <v>11426</v>
      </c>
      <c r="E1024" s="1">
        <v>1023</v>
      </c>
      <c r="F1024" s="1">
        <v>5</v>
      </c>
      <c r="G1024" s="1" t="s">
        <v>11432</v>
      </c>
      <c r="H1024" s="1" t="s">
        <v>11444</v>
      </c>
      <c r="I1024" s="1">
        <v>10</v>
      </c>
      <c r="L1024" s="1">
        <v>4</v>
      </c>
      <c r="M1024" s="1" t="s">
        <v>12975</v>
      </c>
      <c r="N1024" s="1" t="s">
        <v>12976</v>
      </c>
      <c r="S1024" s="1" t="s">
        <v>134</v>
      </c>
      <c r="T1024" s="1" t="s">
        <v>6598</v>
      </c>
      <c r="Y1024" s="1" t="s">
        <v>2477</v>
      </c>
      <c r="Z1024" s="1" t="s">
        <v>8394</v>
      </c>
      <c r="AC1024" s="1">
        <v>8</v>
      </c>
      <c r="AD1024" s="1" t="s">
        <v>503</v>
      </c>
      <c r="AE1024" s="1" t="s">
        <v>8136</v>
      </c>
    </row>
    <row r="1025" spans="1:73" ht="13.5" customHeight="1">
      <c r="A1025" s="2" t="str">
        <f t="shared" si="28"/>
        <v>1687_각북면_343</v>
      </c>
      <c r="B1025" s="1">
        <v>1687</v>
      </c>
      <c r="C1025" s="1" t="s">
        <v>11423</v>
      </c>
      <c r="D1025" s="1" t="s">
        <v>11426</v>
      </c>
      <c r="E1025" s="1">
        <v>1024</v>
      </c>
      <c r="F1025" s="1">
        <v>5</v>
      </c>
      <c r="G1025" s="1" t="s">
        <v>11432</v>
      </c>
      <c r="H1025" s="1" t="s">
        <v>11444</v>
      </c>
      <c r="I1025" s="1">
        <v>10</v>
      </c>
      <c r="L1025" s="1">
        <v>4</v>
      </c>
      <c r="M1025" s="1" t="s">
        <v>12975</v>
      </c>
      <c r="N1025" s="1" t="s">
        <v>12976</v>
      </c>
      <c r="S1025" s="1" t="s">
        <v>72</v>
      </c>
      <c r="T1025" s="1" t="s">
        <v>6595</v>
      </c>
      <c r="Y1025" s="1" t="s">
        <v>2478</v>
      </c>
      <c r="Z1025" s="1" t="s">
        <v>8393</v>
      </c>
      <c r="AC1025" s="1">
        <v>4</v>
      </c>
      <c r="AD1025" s="1" t="s">
        <v>103</v>
      </c>
      <c r="AE1025" s="1" t="s">
        <v>8773</v>
      </c>
    </row>
    <row r="1026" spans="1:73" ht="13.5" customHeight="1">
      <c r="A1026" s="2" t="str">
        <f t="shared" si="28"/>
        <v>1687_각북면_343</v>
      </c>
      <c r="B1026" s="1">
        <v>1687</v>
      </c>
      <c r="C1026" s="1" t="s">
        <v>11423</v>
      </c>
      <c r="D1026" s="1" t="s">
        <v>11426</v>
      </c>
      <c r="E1026" s="1">
        <v>1025</v>
      </c>
      <c r="F1026" s="1">
        <v>6</v>
      </c>
      <c r="G1026" s="1" t="s">
        <v>11435</v>
      </c>
      <c r="H1026" s="1" t="s">
        <v>11447</v>
      </c>
      <c r="I1026" s="1">
        <v>1</v>
      </c>
      <c r="J1026" s="1" t="s">
        <v>2479</v>
      </c>
      <c r="K1026" s="1" t="s">
        <v>6552</v>
      </c>
      <c r="L1026" s="1">
        <v>1</v>
      </c>
      <c r="M1026" s="1" t="s">
        <v>2481</v>
      </c>
      <c r="N1026" s="1" t="s">
        <v>8392</v>
      </c>
      <c r="T1026" s="1" t="s">
        <v>11527</v>
      </c>
      <c r="U1026" s="1" t="s">
        <v>2480</v>
      </c>
      <c r="V1026" s="1" t="s">
        <v>6878</v>
      </c>
      <c r="Y1026" s="1" t="s">
        <v>2481</v>
      </c>
      <c r="Z1026" s="1" t="s">
        <v>8392</v>
      </c>
      <c r="AC1026" s="1">
        <v>58</v>
      </c>
      <c r="AD1026" s="1" t="s">
        <v>440</v>
      </c>
      <c r="AE1026" s="1" t="s">
        <v>8791</v>
      </c>
      <c r="AJ1026" s="1" t="s">
        <v>17</v>
      </c>
      <c r="AK1026" s="1" t="s">
        <v>8918</v>
      </c>
      <c r="AL1026" s="1" t="s">
        <v>227</v>
      </c>
      <c r="AM1026" s="1" t="s">
        <v>8859</v>
      </c>
      <c r="AN1026" s="1" t="s">
        <v>118</v>
      </c>
      <c r="AO1026" s="1" t="s">
        <v>8999</v>
      </c>
      <c r="AP1026" s="1" t="s">
        <v>2161</v>
      </c>
      <c r="AQ1026" s="1" t="s">
        <v>9034</v>
      </c>
      <c r="AR1026" s="1" t="s">
        <v>2162</v>
      </c>
      <c r="AS1026" s="1" t="s">
        <v>12013</v>
      </c>
      <c r="AT1026" s="1" t="s">
        <v>768</v>
      </c>
      <c r="AU1026" s="1" t="s">
        <v>9233</v>
      </c>
      <c r="AV1026" s="1" t="s">
        <v>2270</v>
      </c>
      <c r="AW1026" s="1" t="s">
        <v>12189</v>
      </c>
      <c r="BB1026" s="1" t="s">
        <v>171</v>
      </c>
      <c r="BC1026" s="1" t="s">
        <v>6676</v>
      </c>
      <c r="BD1026" s="1" t="s">
        <v>2482</v>
      </c>
      <c r="BE1026" s="1" t="s">
        <v>8025</v>
      </c>
      <c r="BG1026" s="1" t="s">
        <v>82</v>
      </c>
      <c r="BH1026" s="1" t="s">
        <v>9231</v>
      </c>
      <c r="BI1026" s="1" t="s">
        <v>232</v>
      </c>
      <c r="BJ1026" s="1" t="s">
        <v>12296</v>
      </c>
      <c r="BK1026" s="1" t="s">
        <v>82</v>
      </c>
      <c r="BL1026" s="1" t="s">
        <v>9231</v>
      </c>
      <c r="BM1026" s="1" t="s">
        <v>288</v>
      </c>
      <c r="BN1026" s="1" t="s">
        <v>8716</v>
      </c>
      <c r="BO1026" s="1" t="s">
        <v>121</v>
      </c>
      <c r="BP1026" s="1" t="s">
        <v>6667</v>
      </c>
      <c r="BQ1026" s="1" t="s">
        <v>1358</v>
      </c>
      <c r="BR1026" s="1" t="s">
        <v>7235</v>
      </c>
      <c r="BS1026" s="1" t="s">
        <v>227</v>
      </c>
      <c r="BT1026" s="1" t="s">
        <v>8859</v>
      </c>
    </row>
    <row r="1027" spans="1:73" ht="13.5" customHeight="1">
      <c r="A1027" s="2" t="str">
        <f t="shared" si="28"/>
        <v>1687_각북면_343</v>
      </c>
      <c r="B1027" s="1">
        <v>1687</v>
      </c>
      <c r="C1027" s="1" t="s">
        <v>11423</v>
      </c>
      <c r="D1027" s="1" t="s">
        <v>11426</v>
      </c>
      <c r="E1027" s="1">
        <v>1026</v>
      </c>
      <c r="F1027" s="1">
        <v>6</v>
      </c>
      <c r="G1027" s="1" t="s">
        <v>11434</v>
      </c>
      <c r="H1027" s="1" t="s">
        <v>11446</v>
      </c>
      <c r="I1027" s="1">
        <v>1</v>
      </c>
      <c r="L1027" s="1">
        <v>1</v>
      </c>
      <c r="M1027" s="1" t="s">
        <v>2481</v>
      </c>
      <c r="N1027" s="1" t="s">
        <v>8392</v>
      </c>
      <c r="S1027" s="1" t="s">
        <v>49</v>
      </c>
      <c r="T1027" s="1" t="s">
        <v>4842</v>
      </c>
      <c r="U1027" s="1" t="s">
        <v>115</v>
      </c>
      <c r="V1027" s="1" t="s">
        <v>6665</v>
      </c>
      <c r="Y1027" s="1" t="s">
        <v>563</v>
      </c>
      <c r="Z1027" s="1" t="s">
        <v>8391</v>
      </c>
      <c r="AF1027" s="1" t="s">
        <v>326</v>
      </c>
      <c r="AG1027" s="1" t="s">
        <v>8802</v>
      </c>
    </row>
    <row r="1028" spans="1:73" ht="13.5" customHeight="1">
      <c r="A1028" s="2" t="str">
        <f t="shared" si="28"/>
        <v>1687_각북면_343</v>
      </c>
      <c r="B1028" s="1">
        <v>1687</v>
      </c>
      <c r="C1028" s="1" t="s">
        <v>11423</v>
      </c>
      <c r="D1028" s="1" t="s">
        <v>11426</v>
      </c>
      <c r="E1028" s="1">
        <v>1027</v>
      </c>
      <c r="F1028" s="1">
        <v>6</v>
      </c>
      <c r="G1028" s="1" t="s">
        <v>11434</v>
      </c>
      <c r="H1028" s="1" t="s">
        <v>11446</v>
      </c>
      <c r="I1028" s="1">
        <v>1</v>
      </c>
      <c r="L1028" s="1">
        <v>1</v>
      </c>
      <c r="M1028" s="1" t="s">
        <v>2481</v>
      </c>
      <c r="N1028" s="1" t="s">
        <v>8392</v>
      </c>
      <c r="S1028" s="1" t="s">
        <v>67</v>
      </c>
      <c r="T1028" s="1" t="s">
        <v>6597</v>
      </c>
      <c r="U1028" s="1" t="s">
        <v>2483</v>
      </c>
      <c r="V1028" s="1" t="s">
        <v>6875</v>
      </c>
      <c r="Y1028" s="1" t="s">
        <v>553</v>
      </c>
      <c r="Z1028" s="1" t="s">
        <v>7539</v>
      </c>
      <c r="AC1028" s="1">
        <v>31</v>
      </c>
      <c r="AD1028" s="1" t="s">
        <v>130</v>
      </c>
      <c r="AE1028" s="1" t="s">
        <v>8774</v>
      </c>
    </row>
    <row r="1029" spans="1:73" ht="13.5" customHeight="1">
      <c r="A1029" s="2" t="str">
        <f t="shared" si="28"/>
        <v>1687_각북면_343</v>
      </c>
      <c r="B1029" s="1">
        <v>1687</v>
      </c>
      <c r="C1029" s="1" t="s">
        <v>11423</v>
      </c>
      <c r="D1029" s="1" t="s">
        <v>11426</v>
      </c>
      <c r="E1029" s="1">
        <v>1028</v>
      </c>
      <c r="F1029" s="1">
        <v>6</v>
      </c>
      <c r="G1029" s="1" t="s">
        <v>11434</v>
      </c>
      <c r="H1029" s="1" t="s">
        <v>11446</v>
      </c>
      <c r="I1029" s="1">
        <v>1</v>
      </c>
      <c r="L1029" s="1">
        <v>2</v>
      </c>
      <c r="M1029" s="1" t="s">
        <v>3174</v>
      </c>
      <c r="N1029" s="1" t="s">
        <v>10978</v>
      </c>
      <c r="T1029" s="1" t="s">
        <v>11527</v>
      </c>
      <c r="U1029" s="1" t="s">
        <v>2484</v>
      </c>
      <c r="V1029" s="1" t="s">
        <v>6877</v>
      </c>
      <c r="W1029" s="1" t="s">
        <v>330</v>
      </c>
      <c r="X1029" s="1" t="s">
        <v>6985</v>
      </c>
      <c r="Y1029" s="1" t="s">
        <v>2485</v>
      </c>
      <c r="Z1029" s="1" t="s">
        <v>8390</v>
      </c>
      <c r="AC1029" s="1">
        <v>55</v>
      </c>
      <c r="AD1029" s="1" t="s">
        <v>653</v>
      </c>
      <c r="AE1029" s="1" t="s">
        <v>8780</v>
      </c>
      <c r="AJ1029" s="1" t="s">
        <v>17</v>
      </c>
      <c r="AK1029" s="1" t="s">
        <v>8918</v>
      </c>
      <c r="AL1029" s="1" t="s">
        <v>2486</v>
      </c>
      <c r="AM1029" s="1" t="s">
        <v>8983</v>
      </c>
      <c r="AT1029" s="1" t="s">
        <v>373</v>
      </c>
      <c r="AU1029" s="1" t="s">
        <v>6687</v>
      </c>
      <c r="AV1029" s="1" t="s">
        <v>496</v>
      </c>
      <c r="AW1029" s="1" t="s">
        <v>7088</v>
      </c>
      <c r="BG1029" s="1" t="s">
        <v>373</v>
      </c>
      <c r="BH1029" s="1" t="s">
        <v>6687</v>
      </c>
      <c r="BI1029" s="1" t="s">
        <v>625</v>
      </c>
      <c r="BJ1029" s="1" t="s">
        <v>7132</v>
      </c>
      <c r="BK1029" s="1" t="s">
        <v>373</v>
      </c>
      <c r="BL1029" s="1" t="s">
        <v>6687</v>
      </c>
      <c r="BM1029" s="1" t="s">
        <v>1054</v>
      </c>
      <c r="BN1029" s="1" t="s">
        <v>9279</v>
      </c>
      <c r="BO1029" s="1" t="s">
        <v>373</v>
      </c>
      <c r="BP1029" s="1" t="s">
        <v>6687</v>
      </c>
      <c r="BQ1029" s="1" t="s">
        <v>2487</v>
      </c>
      <c r="BR1029" s="1" t="s">
        <v>12422</v>
      </c>
      <c r="BS1029" s="1" t="s">
        <v>41</v>
      </c>
      <c r="BT1029" s="1" t="s">
        <v>11911</v>
      </c>
    </row>
    <row r="1030" spans="1:73" ht="13.5" customHeight="1">
      <c r="A1030" s="2" t="str">
        <f t="shared" si="28"/>
        <v>1687_각북면_343</v>
      </c>
      <c r="B1030" s="1">
        <v>1687</v>
      </c>
      <c r="C1030" s="1" t="s">
        <v>11423</v>
      </c>
      <c r="D1030" s="1" t="s">
        <v>11426</v>
      </c>
      <c r="E1030" s="1">
        <v>1029</v>
      </c>
      <c r="F1030" s="1">
        <v>6</v>
      </c>
      <c r="G1030" s="1" t="s">
        <v>11434</v>
      </c>
      <c r="H1030" s="1" t="s">
        <v>11446</v>
      </c>
      <c r="I1030" s="1">
        <v>1</v>
      </c>
      <c r="L1030" s="1">
        <v>2</v>
      </c>
      <c r="M1030" s="1" t="s">
        <v>3174</v>
      </c>
      <c r="N1030" s="1" t="s">
        <v>10978</v>
      </c>
      <c r="S1030" s="1" t="s">
        <v>49</v>
      </c>
      <c r="T1030" s="1" t="s">
        <v>4842</v>
      </c>
      <c r="U1030" s="1" t="s">
        <v>50</v>
      </c>
      <c r="V1030" s="1" t="s">
        <v>11472</v>
      </c>
      <c r="W1030" s="1" t="s">
        <v>420</v>
      </c>
      <c r="X1030" s="1" t="s">
        <v>6979</v>
      </c>
      <c r="Y1030" s="1" t="s">
        <v>1172</v>
      </c>
      <c r="Z1030" s="1" t="s">
        <v>8389</v>
      </c>
      <c r="AC1030" s="1">
        <v>38</v>
      </c>
      <c r="AD1030" s="1" t="s">
        <v>294</v>
      </c>
      <c r="AE1030" s="1" t="s">
        <v>8781</v>
      </c>
      <c r="AJ1030" s="1" t="s">
        <v>17</v>
      </c>
      <c r="AK1030" s="1" t="s">
        <v>8918</v>
      </c>
      <c r="AL1030" s="1" t="s">
        <v>642</v>
      </c>
      <c r="AM1030" s="1" t="s">
        <v>8903</v>
      </c>
      <c r="AT1030" s="1" t="s">
        <v>2488</v>
      </c>
      <c r="AU1030" s="1" t="s">
        <v>6675</v>
      </c>
      <c r="AV1030" s="1" t="s">
        <v>2489</v>
      </c>
      <c r="AW1030" s="1" t="s">
        <v>12164</v>
      </c>
      <c r="BG1030" s="1" t="s">
        <v>2488</v>
      </c>
      <c r="BH1030" s="1" t="s">
        <v>6675</v>
      </c>
      <c r="BI1030" s="1" t="s">
        <v>2490</v>
      </c>
      <c r="BJ1030" s="1" t="s">
        <v>10309</v>
      </c>
      <c r="BK1030" s="1" t="s">
        <v>2488</v>
      </c>
      <c r="BL1030" s="1" t="s">
        <v>6675</v>
      </c>
      <c r="BM1030" s="1" t="s">
        <v>2491</v>
      </c>
      <c r="BN1030" s="1" t="s">
        <v>7214</v>
      </c>
      <c r="BO1030" s="1" t="s">
        <v>2242</v>
      </c>
      <c r="BP1030" s="1" t="s">
        <v>6797</v>
      </c>
      <c r="BQ1030" s="1" t="s">
        <v>2492</v>
      </c>
      <c r="BR1030" s="1" t="s">
        <v>12441</v>
      </c>
      <c r="BS1030" s="1" t="s">
        <v>642</v>
      </c>
      <c r="BT1030" s="1" t="s">
        <v>8903</v>
      </c>
    </row>
    <row r="1031" spans="1:73" ht="13.5" customHeight="1">
      <c r="A1031" s="2" t="str">
        <f t="shared" si="28"/>
        <v>1687_각북면_343</v>
      </c>
      <c r="B1031" s="1">
        <v>1687</v>
      </c>
      <c r="C1031" s="1" t="s">
        <v>11423</v>
      </c>
      <c r="D1031" s="1" t="s">
        <v>11426</v>
      </c>
      <c r="E1031" s="1">
        <v>1030</v>
      </c>
      <c r="F1031" s="1">
        <v>6</v>
      </c>
      <c r="G1031" s="1" t="s">
        <v>11434</v>
      </c>
      <c r="H1031" s="1" t="s">
        <v>11446</v>
      </c>
      <c r="I1031" s="1">
        <v>1</v>
      </c>
      <c r="L1031" s="1">
        <v>2</v>
      </c>
      <c r="M1031" s="1" t="s">
        <v>3174</v>
      </c>
      <c r="N1031" s="1" t="s">
        <v>10978</v>
      </c>
      <c r="S1031" s="1" t="s">
        <v>72</v>
      </c>
      <c r="T1031" s="1" t="s">
        <v>6595</v>
      </c>
      <c r="Y1031" s="1" t="s">
        <v>2493</v>
      </c>
      <c r="Z1031" s="1" t="s">
        <v>8388</v>
      </c>
      <c r="AF1031" s="1" t="s">
        <v>74</v>
      </c>
      <c r="AG1031" s="1" t="s">
        <v>8800</v>
      </c>
    </row>
    <row r="1032" spans="1:73" ht="13.5" customHeight="1">
      <c r="A1032" s="2" t="str">
        <f t="shared" si="28"/>
        <v>1687_각북면_343</v>
      </c>
      <c r="B1032" s="1">
        <v>1687</v>
      </c>
      <c r="C1032" s="1" t="s">
        <v>11423</v>
      </c>
      <c r="D1032" s="1" t="s">
        <v>11426</v>
      </c>
      <c r="E1032" s="1">
        <v>1031</v>
      </c>
      <c r="F1032" s="1">
        <v>6</v>
      </c>
      <c r="G1032" s="1" t="s">
        <v>11434</v>
      </c>
      <c r="H1032" s="1" t="s">
        <v>11446</v>
      </c>
      <c r="I1032" s="1">
        <v>1</v>
      </c>
      <c r="L1032" s="1">
        <v>2</v>
      </c>
      <c r="M1032" s="1" t="s">
        <v>3174</v>
      </c>
      <c r="N1032" s="1" t="s">
        <v>10978</v>
      </c>
      <c r="S1032" s="1" t="s">
        <v>151</v>
      </c>
      <c r="T1032" s="1" t="s">
        <v>6601</v>
      </c>
      <c r="Y1032" s="1" t="s">
        <v>2494</v>
      </c>
      <c r="Z1032" s="1" t="s">
        <v>8385</v>
      </c>
      <c r="AF1032" s="1" t="s">
        <v>290</v>
      </c>
      <c r="AG1032" s="1" t="s">
        <v>11872</v>
      </c>
    </row>
    <row r="1033" spans="1:73" ht="13.5" customHeight="1">
      <c r="A1033" s="2" t="str">
        <f t="shared" ref="A1033:A1069" si="29">HYPERLINK("http://kyu.snu.ac.kr/sdhj/index.jsp?type=hj/GK14817_00IH_0001_0344.jpg","1687_각북면_344")</f>
        <v>1687_각북면_344</v>
      </c>
      <c r="B1033" s="1">
        <v>1687</v>
      </c>
      <c r="C1033" s="1" t="s">
        <v>11423</v>
      </c>
      <c r="D1033" s="1" t="s">
        <v>11426</v>
      </c>
      <c r="E1033" s="1">
        <v>1032</v>
      </c>
      <c r="F1033" s="1">
        <v>6</v>
      </c>
      <c r="G1033" s="1" t="s">
        <v>11434</v>
      </c>
      <c r="H1033" s="1" t="s">
        <v>11446</v>
      </c>
      <c r="I1033" s="1">
        <v>1</v>
      </c>
      <c r="L1033" s="1">
        <v>3</v>
      </c>
      <c r="M1033" s="1" t="s">
        <v>12977</v>
      </c>
      <c r="N1033" s="1" t="s">
        <v>12978</v>
      </c>
      <c r="T1033" s="1" t="s">
        <v>11527</v>
      </c>
      <c r="U1033" s="1" t="s">
        <v>2483</v>
      </c>
      <c r="V1033" s="1" t="s">
        <v>6875</v>
      </c>
      <c r="W1033" s="1" t="s">
        <v>508</v>
      </c>
      <c r="X1033" s="1" t="s">
        <v>7001</v>
      </c>
      <c r="Y1033" s="1" t="s">
        <v>1539</v>
      </c>
      <c r="Z1033" s="1" t="s">
        <v>7174</v>
      </c>
      <c r="AC1033" s="1">
        <v>40</v>
      </c>
      <c r="AD1033" s="1" t="s">
        <v>189</v>
      </c>
      <c r="AE1033" s="1" t="s">
        <v>8767</v>
      </c>
      <c r="AJ1033" s="1" t="s">
        <v>17</v>
      </c>
      <c r="AK1033" s="1" t="s">
        <v>8918</v>
      </c>
      <c r="AL1033" s="1" t="s">
        <v>2380</v>
      </c>
      <c r="AM1033" s="1" t="s">
        <v>8941</v>
      </c>
      <c r="AT1033" s="1" t="s">
        <v>2488</v>
      </c>
      <c r="AU1033" s="1" t="s">
        <v>6675</v>
      </c>
      <c r="AV1033" s="1" t="s">
        <v>1268</v>
      </c>
      <c r="AW1033" s="1" t="s">
        <v>7890</v>
      </c>
      <c r="BG1033" s="1" t="s">
        <v>180</v>
      </c>
      <c r="BH1033" s="1" t="s">
        <v>11467</v>
      </c>
      <c r="BI1033" s="1" t="s">
        <v>2495</v>
      </c>
      <c r="BJ1033" s="1" t="s">
        <v>10308</v>
      </c>
      <c r="BM1033" s="1" t="s">
        <v>164</v>
      </c>
      <c r="BN1033" s="1" t="s">
        <v>10510</v>
      </c>
      <c r="BQ1033" s="1" t="s">
        <v>164</v>
      </c>
      <c r="BR1033" s="1" t="s">
        <v>10510</v>
      </c>
      <c r="BU1033" s="1" t="s">
        <v>174</v>
      </c>
    </row>
    <row r="1034" spans="1:73" ht="13.5" customHeight="1">
      <c r="A1034" s="2" t="str">
        <f t="shared" si="29"/>
        <v>1687_각북면_344</v>
      </c>
      <c r="B1034" s="1">
        <v>1687</v>
      </c>
      <c r="C1034" s="1" t="s">
        <v>11423</v>
      </c>
      <c r="D1034" s="1" t="s">
        <v>11426</v>
      </c>
      <c r="E1034" s="1">
        <v>1033</v>
      </c>
      <c r="F1034" s="1">
        <v>6</v>
      </c>
      <c r="G1034" s="1" t="s">
        <v>11434</v>
      </c>
      <c r="H1034" s="1" t="s">
        <v>11446</v>
      </c>
      <c r="I1034" s="1">
        <v>1</v>
      </c>
      <c r="L1034" s="1">
        <v>3</v>
      </c>
      <c r="M1034" s="1" t="s">
        <v>12977</v>
      </c>
      <c r="N1034" s="1" t="s">
        <v>12978</v>
      </c>
      <c r="S1034" s="1" t="s">
        <v>49</v>
      </c>
      <c r="T1034" s="1" t="s">
        <v>4842</v>
      </c>
      <c r="U1034" s="1" t="s">
        <v>50</v>
      </c>
      <c r="V1034" s="1" t="s">
        <v>11472</v>
      </c>
      <c r="Y1034" s="1" t="s">
        <v>13600</v>
      </c>
      <c r="Z1034" s="1" t="s">
        <v>11796</v>
      </c>
      <c r="AC1034" s="1">
        <v>40</v>
      </c>
      <c r="AD1034" s="1" t="s">
        <v>189</v>
      </c>
      <c r="AE1034" s="1" t="s">
        <v>8767</v>
      </c>
      <c r="AJ1034" s="1" t="s">
        <v>17</v>
      </c>
      <c r="AK1034" s="1" t="s">
        <v>8918</v>
      </c>
      <c r="AL1034" s="1" t="s">
        <v>711</v>
      </c>
      <c r="AM1034" s="1" t="s">
        <v>8943</v>
      </c>
      <c r="AT1034" s="1" t="s">
        <v>44</v>
      </c>
      <c r="AU1034" s="1" t="s">
        <v>6728</v>
      </c>
      <c r="AV1034" s="1" t="s">
        <v>1432</v>
      </c>
      <c r="AW1034" s="1" t="s">
        <v>12174</v>
      </c>
      <c r="BG1034" s="1" t="s">
        <v>44</v>
      </c>
      <c r="BH1034" s="1" t="s">
        <v>6728</v>
      </c>
      <c r="BI1034" s="1" t="s">
        <v>2496</v>
      </c>
      <c r="BJ1034" s="1" t="s">
        <v>10307</v>
      </c>
      <c r="BM1034" s="1" t="s">
        <v>164</v>
      </c>
      <c r="BN1034" s="1" t="s">
        <v>10510</v>
      </c>
      <c r="BQ1034" s="1" t="s">
        <v>164</v>
      </c>
      <c r="BR1034" s="1" t="s">
        <v>10510</v>
      </c>
      <c r="BU1034" s="1" t="s">
        <v>174</v>
      </c>
    </row>
    <row r="1035" spans="1:73" ht="13.5" customHeight="1">
      <c r="A1035" s="2" t="str">
        <f t="shared" si="29"/>
        <v>1687_각북면_344</v>
      </c>
      <c r="B1035" s="1">
        <v>1687</v>
      </c>
      <c r="C1035" s="1" t="s">
        <v>11423</v>
      </c>
      <c r="D1035" s="1" t="s">
        <v>11426</v>
      </c>
      <c r="E1035" s="1">
        <v>1034</v>
      </c>
      <c r="F1035" s="1">
        <v>6</v>
      </c>
      <c r="G1035" s="1" t="s">
        <v>11434</v>
      </c>
      <c r="H1035" s="1" t="s">
        <v>11446</v>
      </c>
      <c r="I1035" s="1">
        <v>1</v>
      </c>
      <c r="L1035" s="1">
        <v>4</v>
      </c>
      <c r="M1035" s="1" t="s">
        <v>12979</v>
      </c>
      <c r="N1035" s="1" t="s">
        <v>12980</v>
      </c>
      <c r="T1035" s="1" t="s">
        <v>11527</v>
      </c>
      <c r="U1035" s="1" t="s">
        <v>2488</v>
      </c>
      <c r="V1035" s="1" t="s">
        <v>6675</v>
      </c>
      <c r="W1035" s="1" t="s">
        <v>152</v>
      </c>
      <c r="X1035" s="1" t="s">
        <v>6978</v>
      </c>
      <c r="Y1035" s="1" t="s">
        <v>1779</v>
      </c>
      <c r="Z1035" s="1" t="s">
        <v>7240</v>
      </c>
      <c r="AC1035" s="1">
        <v>40</v>
      </c>
      <c r="AD1035" s="1" t="s">
        <v>189</v>
      </c>
      <c r="AE1035" s="1" t="s">
        <v>8767</v>
      </c>
      <c r="AJ1035" s="1" t="s">
        <v>17</v>
      </c>
      <c r="AK1035" s="1" t="s">
        <v>8918</v>
      </c>
      <c r="AL1035" s="1" t="s">
        <v>227</v>
      </c>
      <c r="AM1035" s="1" t="s">
        <v>8859</v>
      </c>
      <c r="AT1035" s="1" t="s">
        <v>121</v>
      </c>
      <c r="AU1035" s="1" t="s">
        <v>6667</v>
      </c>
      <c r="AV1035" s="1" t="s">
        <v>2497</v>
      </c>
      <c r="AW1035" s="1" t="s">
        <v>7597</v>
      </c>
      <c r="BB1035" s="1" t="s">
        <v>171</v>
      </c>
      <c r="BC1035" s="1" t="s">
        <v>6676</v>
      </c>
      <c r="BD1035" s="1" t="s">
        <v>612</v>
      </c>
      <c r="BE1035" s="1" t="s">
        <v>7384</v>
      </c>
      <c r="BI1035" s="1" t="s">
        <v>164</v>
      </c>
      <c r="BJ1035" s="1" t="s">
        <v>10510</v>
      </c>
      <c r="BM1035" s="1" t="s">
        <v>164</v>
      </c>
      <c r="BN1035" s="1" t="s">
        <v>10510</v>
      </c>
      <c r="BU1035" s="1" t="s">
        <v>174</v>
      </c>
    </row>
    <row r="1036" spans="1:73" ht="13.5" customHeight="1">
      <c r="A1036" s="2" t="str">
        <f t="shared" si="29"/>
        <v>1687_각북면_344</v>
      </c>
      <c r="B1036" s="1">
        <v>1687</v>
      </c>
      <c r="C1036" s="1" t="s">
        <v>11423</v>
      </c>
      <c r="D1036" s="1" t="s">
        <v>11426</v>
      </c>
      <c r="E1036" s="1">
        <v>1035</v>
      </c>
      <c r="F1036" s="1">
        <v>6</v>
      </c>
      <c r="G1036" s="1" t="s">
        <v>11434</v>
      </c>
      <c r="H1036" s="1" t="s">
        <v>11446</v>
      </c>
      <c r="I1036" s="1">
        <v>1</v>
      </c>
      <c r="L1036" s="1">
        <v>4</v>
      </c>
      <c r="M1036" s="1" t="s">
        <v>12979</v>
      </c>
      <c r="N1036" s="1" t="s">
        <v>12980</v>
      </c>
      <c r="S1036" s="1" t="s">
        <v>49</v>
      </c>
      <c r="T1036" s="1" t="s">
        <v>4842</v>
      </c>
      <c r="U1036" s="1" t="s">
        <v>50</v>
      </c>
      <c r="V1036" s="1" t="s">
        <v>11472</v>
      </c>
      <c r="W1036" s="1" t="s">
        <v>152</v>
      </c>
      <c r="X1036" s="1" t="s">
        <v>6978</v>
      </c>
      <c r="Y1036" s="1" t="s">
        <v>1128</v>
      </c>
      <c r="Z1036" s="1" t="s">
        <v>7171</v>
      </c>
      <c r="AC1036" s="1">
        <v>34</v>
      </c>
      <c r="AD1036" s="1" t="s">
        <v>207</v>
      </c>
      <c r="AE1036" s="1" t="s">
        <v>8762</v>
      </c>
      <c r="AJ1036" s="1" t="s">
        <v>17</v>
      </c>
      <c r="AK1036" s="1" t="s">
        <v>8918</v>
      </c>
      <c r="AL1036" s="1" t="s">
        <v>59</v>
      </c>
      <c r="AM1036" s="1" t="s">
        <v>8921</v>
      </c>
      <c r="AT1036" s="1" t="s">
        <v>44</v>
      </c>
      <c r="AU1036" s="1" t="s">
        <v>6728</v>
      </c>
      <c r="AV1036" s="1" t="s">
        <v>2498</v>
      </c>
      <c r="AW1036" s="1" t="s">
        <v>9678</v>
      </c>
      <c r="BG1036" s="1" t="s">
        <v>44</v>
      </c>
      <c r="BH1036" s="1" t="s">
        <v>6728</v>
      </c>
      <c r="BI1036" s="1" t="s">
        <v>2499</v>
      </c>
      <c r="BJ1036" s="1" t="s">
        <v>9327</v>
      </c>
      <c r="BM1036" s="1" t="s">
        <v>164</v>
      </c>
      <c r="BN1036" s="1" t="s">
        <v>10510</v>
      </c>
      <c r="BQ1036" s="1" t="s">
        <v>164</v>
      </c>
      <c r="BR1036" s="1" t="s">
        <v>10510</v>
      </c>
      <c r="BU1036" s="1" t="s">
        <v>174</v>
      </c>
    </row>
    <row r="1037" spans="1:73" ht="13.5" customHeight="1">
      <c r="A1037" s="2" t="str">
        <f t="shared" si="29"/>
        <v>1687_각북면_344</v>
      </c>
      <c r="B1037" s="1">
        <v>1687</v>
      </c>
      <c r="C1037" s="1" t="s">
        <v>11423</v>
      </c>
      <c r="D1037" s="1" t="s">
        <v>11426</v>
      </c>
      <c r="E1037" s="1">
        <v>1036</v>
      </c>
      <c r="F1037" s="1">
        <v>6</v>
      </c>
      <c r="G1037" s="1" t="s">
        <v>11434</v>
      </c>
      <c r="H1037" s="1" t="s">
        <v>11446</v>
      </c>
      <c r="I1037" s="1">
        <v>1</v>
      </c>
      <c r="L1037" s="1">
        <v>5</v>
      </c>
      <c r="M1037" s="1" t="s">
        <v>12981</v>
      </c>
      <c r="N1037" s="1" t="s">
        <v>12982</v>
      </c>
      <c r="T1037" s="1" t="s">
        <v>11527</v>
      </c>
      <c r="U1037" s="1" t="s">
        <v>2483</v>
      </c>
      <c r="V1037" s="1" t="s">
        <v>6875</v>
      </c>
      <c r="W1037" s="1" t="s">
        <v>152</v>
      </c>
      <c r="X1037" s="1" t="s">
        <v>6978</v>
      </c>
      <c r="Y1037" s="1" t="s">
        <v>2500</v>
      </c>
      <c r="Z1037" s="1" t="s">
        <v>7232</v>
      </c>
      <c r="AC1037" s="1">
        <v>52</v>
      </c>
      <c r="AD1037" s="1" t="s">
        <v>230</v>
      </c>
      <c r="AE1037" s="1" t="s">
        <v>8790</v>
      </c>
      <c r="AJ1037" s="1" t="s">
        <v>17</v>
      </c>
      <c r="AK1037" s="1" t="s">
        <v>8918</v>
      </c>
      <c r="AL1037" s="1" t="s">
        <v>41</v>
      </c>
      <c r="AM1037" s="1" t="s">
        <v>11911</v>
      </c>
      <c r="AT1037" s="1" t="s">
        <v>180</v>
      </c>
      <c r="AU1037" s="1" t="s">
        <v>11467</v>
      </c>
      <c r="AV1037" s="1" t="s">
        <v>2501</v>
      </c>
      <c r="AW1037" s="1" t="s">
        <v>7464</v>
      </c>
      <c r="BG1037" s="1" t="s">
        <v>44</v>
      </c>
      <c r="BH1037" s="1" t="s">
        <v>6728</v>
      </c>
      <c r="BI1037" s="1" t="s">
        <v>1227</v>
      </c>
      <c r="BJ1037" s="1" t="s">
        <v>7679</v>
      </c>
      <c r="BK1037" s="1" t="s">
        <v>44</v>
      </c>
      <c r="BL1037" s="1" t="s">
        <v>6728</v>
      </c>
      <c r="BM1037" s="1" t="s">
        <v>2502</v>
      </c>
      <c r="BN1037" s="1" t="s">
        <v>9322</v>
      </c>
      <c r="BO1037" s="1" t="s">
        <v>44</v>
      </c>
      <c r="BP1037" s="1" t="s">
        <v>6728</v>
      </c>
      <c r="BQ1037" s="1" t="s">
        <v>2503</v>
      </c>
      <c r="BR1037" s="1" t="s">
        <v>12589</v>
      </c>
      <c r="BS1037" s="1" t="s">
        <v>1863</v>
      </c>
      <c r="BT1037" s="1" t="s">
        <v>8902</v>
      </c>
    </row>
    <row r="1038" spans="1:73" ht="13.5" customHeight="1">
      <c r="A1038" s="2" t="str">
        <f t="shared" si="29"/>
        <v>1687_각북면_344</v>
      </c>
      <c r="B1038" s="1">
        <v>1687</v>
      </c>
      <c r="C1038" s="1" t="s">
        <v>11423</v>
      </c>
      <c r="D1038" s="1" t="s">
        <v>11426</v>
      </c>
      <c r="E1038" s="1">
        <v>1037</v>
      </c>
      <c r="F1038" s="1">
        <v>6</v>
      </c>
      <c r="G1038" s="1" t="s">
        <v>11434</v>
      </c>
      <c r="H1038" s="1" t="s">
        <v>11446</v>
      </c>
      <c r="I1038" s="1">
        <v>1</v>
      </c>
      <c r="L1038" s="1">
        <v>5</v>
      </c>
      <c r="M1038" s="1" t="s">
        <v>12981</v>
      </c>
      <c r="N1038" s="1" t="s">
        <v>12982</v>
      </c>
      <c r="S1038" s="1" t="s">
        <v>49</v>
      </c>
      <c r="T1038" s="1" t="s">
        <v>4842</v>
      </c>
      <c r="U1038" s="1" t="s">
        <v>50</v>
      </c>
      <c r="V1038" s="1" t="s">
        <v>11472</v>
      </c>
      <c r="W1038" s="1" t="s">
        <v>615</v>
      </c>
      <c r="X1038" s="1" t="s">
        <v>11738</v>
      </c>
      <c r="Y1038" s="1" t="s">
        <v>13601</v>
      </c>
      <c r="Z1038" s="1" t="s">
        <v>11739</v>
      </c>
      <c r="AC1038" s="1">
        <v>40</v>
      </c>
      <c r="AD1038" s="1" t="s">
        <v>189</v>
      </c>
      <c r="AE1038" s="1" t="s">
        <v>8767</v>
      </c>
      <c r="AJ1038" s="1" t="s">
        <v>17</v>
      </c>
      <c r="AK1038" s="1" t="s">
        <v>8918</v>
      </c>
      <c r="AL1038" s="1" t="s">
        <v>1863</v>
      </c>
      <c r="AM1038" s="1" t="s">
        <v>8902</v>
      </c>
      <c r="AT1038" s="1" t="s">
        <v>180</v>
      </c>
      <c r="AU1038" s="1" t="s">
        <v>11467</v>
      </c>
      <c r="AV1038" s="1" t="s">
        <v>551</v>
      </c>
      <c r="AW1038" s="1" t="s">
        <v>11828</v>
      </c>
      <c r="BG1038" s="1" t="s">
        <v>44</v>
      </c>
      <c r="BH1038" s="1" t="s">
        <v>6728</v>
      </c>
      <c r="BI1038" s="1" t="s">
        <v>2201</v>
      </c>
      <c r="BJ1038" s="1" t="s">
        <v>11825</v>
      </c>
      <c r="BK1038" s="1" t="s">
        <v>44</v>
      </c>
      <c r="BL1038" s="1" t="s">
        <v>6728</v>
      </c>
      <c r="BM1038" s="1" t="s">
        <v>2504</v>
      </c>
      <c r="BN1038" s="1" t="s">
        <v>12377</v>
      </c>
      <c r="BO1038" s="1" t="s">
        <v>44</v>
      </c>
      <c r="BP1038" s="1" t="s">
        <v>6728</v>
      </c>
      <c r="BQ1038" s="1" t="s">
        <v>2505</v>
      </c>
      <c r="BR1038" s="1" t="s">
        <v>11114</v>
      </c>
      <c r="BS1038" s="1" t="s">
        <v>239</v>
      </c>
      <c r="BT1038" s="1" t="s">
        <v>8877</v>
      </c>
    </row>
    <row r="1039" spans="1:73" ht="13.5" customHeight="1">
      <c r="A1039" s="2" t="str">
        <f t="shared" si="29"/>
        <v>1687_각북면_344</v>
      </c>
      <c r="B1039" s="1">
        <v>1687</v>
      </c>
      <c r="C1039" s="1" t="s">
        <v>11423</v>
      </c>
      <c r="D1039" s="1" t="s">
        <v>11426</v>
      </c>
      <c r="E1039" s="1">
        <v>1038</v>
      </c>
      <c r="F1039" s="1">
        <v>6</v>
      </c>
      <c r="G1039" s="1" t="s">
        <v>11434</v>
      </c>
      <c r="H1039" s="1" t="s">
        <v>11446</v>
      </c>
      <c r="I1039" s="1">
        <v>1</v>
      </c>
      <c r="L1039" s="1">
        <v>5</v>
      </c>
      <c r="M1039" s="1" t="s">
        <v>12981</v>
      </c>
      <c r="N1039" s="1" t="s">
        <v>12982</v>
      </c>
      <c r="S1039" s="1" t="s">
        <v>134</v>
      </c>
      <c r="T1039" s="1" t="s">
        <v>6598</v>
      </c>
      <c r="Y1039" s="1" t="s">
        <v>400</v>
      </c>
      <c r="Z1039" s="1" t="s">
        <v>7884</v>
      </c>
      <c r="AC1039" s="1">
        <v>5</v>
      </c>
      <c r="AD1039" s="1" t="s">
        <v>76</v>
      </c>
      <c r="AE1039" s="1" t="s">
        <v>8744</v>
      </c>
    </row>
    <row r="1040" spans="1:73" ht="13.5" customHeight="1">
      <c r="A1040" s="2" t="str">
        <f t="shared" si="29"/>
        <v>1687_각북면_344</v>
      </c>
      <c r="B1040" s="1">
        <v>1687</v>
      </c>
      <c r="C1040" s="1" t="s">
        <v>11423</v>
      </c>
      <c r="D1040" s="1" t="s">
        <v>11426</v>
      </c>
      <c r="E1040" s="1">
        <v>1039</v>
      </c>
      <c r="F1040" s="1">
        <v>6</v>
      </c>
      <c r="G1040" s="1" t="s">
        <v>11434</v>
      </c>
      <c r="H1040" s="1" t="s">
        <v>11446</v>
      </c>
      <c r="I1040" s="1">
        <v>2</v>
      </c>
      <c r="J1040" s="1" t="s">
        <v>2506</v>
      </c>
      <c r="K1040" s="1" t="s">
        <v>6551</v>
      </c>
      <c r="L1040" s="1">
        <v>1</v>
      </c>
      <c r="M1040" s="1" t="s">
        <v>12983</v>
      </c>
      <c r="N1040" s="1" t="s">
        <v>12984</v>
      </c>
      <c r="T1040" s="1" t="s">
        <v>11527</v>
      </c>
      <c r="U1040" s="1" t="s">
        <v>2488</v>
      </c>
      <c r="V1040" s="1" t="s">
        <v>6675</v>
      </c>
      <c r="W1040" s="1" t="s">
        <v>1232</v>
      </c>
      <c r="X1040" s="1" t="s">
        <v>6995</v>
      </c>
      <c r="Y1040" s="1" t="s">
        <v>2507</v>
      </c>
      <c r="Z1040" s="1" t="s">
        <v>7575</v>
      </c>
      <c r="AC1040" s="1">
        <v>43</v>
      </c>
      <c r="AD1040" s="1" t="s">
        <v>335</v>
      </c>
      <c r="AE1040" s="1" t="s">
        <v>8779</v>
      </c>
      <c r="AJ1040" s="1" t="s">
        <v>17</v>
      </c>
      <c r="AK1040" s="1" t="s">
        <v>8918</v>
      </c>
      <c r="AL1040" s="1" t="s">
        <v>1233</v>
      </c>
      <c r="AM1040" s="1" t="s">
        <v>8935</v>
      </c>
      <c r="AT1040" s="1" t="s">
        <v>44</v>
      </c>
      <c r="AU1040" s="1" t="s">
        <v>6728</v>
      </c>
      <c r="AV1040" s="1" t="s">
        <v>866</v>
      </c>
      <c r="AW1040" s="1" t="s">
        <v>8226</v>
      </c>
      <c r="BG1040" s="1" t="s">
        <v>44</v>
      </c>
      <c r="BH1040" s="1" t="s">
        <v>6728</v>
      </c>
      <c r="BI1040" s="1" t="s">
        <v>2508</v>
      </c>
      <c r="BJ1040" s="1" t="s">
        <v>10306</v>
      </c>
      <c r="BK1040" s="1" t="s">
        <v>144</v>
      </c>
      <c r="BL1040" s="1" t="s">
        <v>6759</v>
      </c>
      <c r="BM1040" s="1" t="s">
        <v>2509</v>
      </c>
      <c r="BN1040" s="1" t="s">
        <v>10681</v>
      </c>
      <c r="BQ1040" s="1" t="s">
        <v>2510</v>
      </c>
      <c r="BR1040" s="1" t="s">
        <v>12454</v>
      </c>
      <c r="BS1040" s="1" t="s">
        <v>190</v>
      </c>
      <c r="BT1040" s="1" t="s">
        <v>8852</v>
      </c>
    </row>
    <row r="1041" spans="1:73" ht="13.5" customHeight="1">
      <c r="A1041" s="2" t="str">
        <f t="shared" si="29"/>
        <v>1687_각북면_344</v>
      </c>
      <c r="B1041" s="1">
        <v>1687</v>
      </c>
      <c r="C1041" s="1" t="s">
        <v>11423</v>
      </c>
      <c r="D1041" s="1" t="s">
        <v>11426</v>
      </c>
      <c r="E1041" s="1">
        <v>1040</v>
      </c>
      <c r="F1041" s="1">
        <v>6</v>
      </c>
      <c r="G1041" s="1" t="s">
        <v>11434</v>
      </c>
      <c r="H1041" s="1" t="s">
        <v>11446</v>
      </c>
      <c r="I1041" s="1">
        <v>2</v>
      </c>
      <c r="L1041" s="1">
        <v>1</v>
      </c>
      <c r="M1041" s="1" t="s">
        <v>12983</v>
      </c>
      <c r="N1041" s="1" t="s">
        <v>12984</v>
      </c>
      <c r="S1041" s="1" t="s">
        <v>49</v>
      </c>
      <c r="T1041" s="1" t="s">
        <v>4842</v>
      </c>
      <c r="U1041" s="1" t="s">
        <v>50</v>
      </c>
      <c r="V1041" s="1" t="s">
        <v>11472</v>
      </c>
      <c r="W1041" s="1" t="s">
        <v>38</v>
      </c>
      <c r="X1041" s="1" t="s">
        <v>11733</v>
      </c>
      <c r="Y1041" s="1" t="s">
        <v>2511</v>
      </c>
      <c r="Z1041" s="1" t="s">
        <v>8113</v>
      </c>
      <c r="AC1041" s="1">
        <v>42</v>
      </c>
      <c r="AD1041" s="1" t="s">
        <v>618</v>
      </c>
      <c r="AE1041" s="1" t="s">
        <v>8771</v>
      </c>
      <c r="AJ1041" s="1" t="s">
        <v>17</v>
      </c>
      <c r="AK1041" s="1" t="s">
        <v>8918</v>
      </c>
      <c r="AL1041" s="1" t="s">
        <v>227</v>
      </c>
      <c r="AM1041" s="1" t="s">
        <v>8859</v>
      </c>
      <c r="AT1041" s="1" t="s">
        <v>44</v>
      </c>
      <c r="AU1041" s="1" t="s">
        <v>6728</v>
      </c>
      <c r="AV1041" s="1" t="s">
        <v>2512</v>
      </c>
      <c r="AW1041" s="1" t="s">
        <v>8270</v>
      </c>
      <c r="BG1041" s="1" t="s">
        <v>44</v>
      </c>
      <c r="BH1041" s="1" t="s">
        <v>6728</v>
      </c>
      <c r="BI1041" s="1" t="s">
        <v>2513</v>
      </c>
      <c r="BJ1041" s="1" t="s">
        <v>10305</v>
      </c>
      <c r="BK1041" s="1" t="s">
        <v>1752</v>
      </c>
      <c r="BL1041" s="1" t="s">
        <v>6808</v>
      </c>
      <c r="BM1041" s="1" t="s">
        <v>2514</v>
      </c>
      <c r="BN1041" s="1" t="s">
        <v>12380</v>
      </c>
      <c r="BO1041" s="1" t="s">
        <v>144</v>
      </c>
      <c r="BP1041" s="1" t="s">
        <v>6759</v>
      </c>
      <c r="BQ1041" s="1" t="s">
        <v>2515</v>
      </c>
      <c r="BR1041" s="1" t="s">
        <v>12493</v>
      </c>
      <c r="BS1041" s="1" t="s">
        <v>227</v>
      </c>
      <c r="BT1041" s="1" t="s">
        <v>8859</v>
      </c>
    </row>
    <row r="1042" spans="1:73" ht="13.5" customHeight="1">
      <c r="A1042" s="2" t="str">
        <f t="shared" si="29"/>
        <v>1687_각북면_344</v>
      </c>
      <c r="B1042" s="1">
        <v>1687</v>
      </c>
      <c r="C1042" s="1" t="s">
        <v>11423</v>
      </c>
      <c r="D1042" s="1" t="s">
        <v>11426</v>
      </c>
      <c r="E1042" s="1">
        <v>1041</v>
      </c>
      <c r="F1042" s="1">
        <v>6</v>
      </c>
      <c r="G1042" s="1" t="s">
        <v>11434</v>
      </c>
      <c r="H1042" s="1" t="s">
        <v>11446</v>
      </c>
      <c r="I1042" s="1">
        <v>2</v>
      </c>
      <c r="L1042" s="1">
        <v>1</v>
      </c>
      <c r="M1042" s="1" t="s">
        <v>12983</v>
      </c>
      <c r="N1042" s="1" t="s">
        <v>12984</v>
      </c>
      <c r="S1042" s="1" t="s">
        <v>67</v>
      </c>
      <c r="T1042" s="1" t="s">
        <v>6597</v>
      </c>
      <c r="U1042" s="1" t="s">
        <v>2488</v>
      </c>
      <c r="V1042" s="1" t="s">
        <v>6675</v>
      </c>
      <c r="Y1042" s="1" t="s">
        <v>2516</v>
      </c>
      <c r="Z1042" s="1" t="s">
        <v>8387</v>
      </c>
      <c r="AC1042" s="1">
        <v>15</v>
      </c>
      <c r="AD1042" s="1" t="s">
        <v>210</v>
      </c>
      <c r="AE1042" s="1" t="s">
        <v>7181</v>
      </c>
    </row>
    <row r="1043" spans="1:73" ht="13.5" customHeight="1">
      <c r="A1043" s="2" t="str">
        <f t="shared" si="29"/>
        <v>1687_각북면_344</v>
      </c>
      <c r="B1043" s="1">
        <v>1687</v>
      </c>
      <c r="C1043" s="1" t="s">
        <v>11423</v>
      </c>
      <c r="D1043" s="1" t="s">
        <v>11426</v>
      </c>
      <c r="E1043" s="1">
        <v>1042</v>
      </c>
      <c r="F1043" s="1">
        <v>6</v>
      </c>
      <c r="G1043" s="1" t="s">
        <v>11434</v>
      </c>
      <c r="H1043" s="1" t="s">
        <v>11446</v>
      </c>
      <c r="I1043" s="1">
        <v>2</v>
      </c>
      <c r="L1043" s="1">
        <v>1</v>
      </c>
      <c r="M1043" s="1" t="s">
        <v>12983</v>
      </c>
      <c r="N1043" s="1" t="s">
        <v>12984</v>
      </c>
      <c r="S1043" s="1" t="s">
        <v>63</v>
      </c>
      <c r="T1043" s="1" t="s">
        <v>6596</v>
      </c>
      <c r="Y1043" s="1" t="s">
        <v>2517</v>
      </c>
      <c r="Z1043" s="1" t="s">
        <v>8260</v>
      </c>
      <c r="AC1043" s="1">
        <v>7</v>
      </c>
      <c r="AD1043" s="1" t="s">
        <v>475</v>
      </c>
      <c r="AE1043" s="1" t="s">
        <v>8747</v>
      </c>
    </row>
    <row r="1044" spans="1:73" ht="13.5" customHeight="1">
      <c r="A1044" s="2" t="str">
        <f t="shared" si="29"/>
        <v>1687_각북면_344</v>
      </c>
      <c r="B1044" s="1">
        <v>1687</v>
      </c>
      <c r="C1044" s="1" t="s">
        <v>11423</v>
      </c>
      <c r="D1044" s="1" t="s">
        <v>11426</v>
      </c>
      <c r="E1044" s="1">
        <v>1043</v>
      </c>
      <c r="F1044" s="1">
        <v>6</v>
      </c>
      <c r="G1044" s="1" t="s">
        <v>11434</v>
      </c>
      <c r="H1044" s="1" t="s">
        <v>11446</v>
      </c>
      <c r="I1044" s="1">
        <v>2</v>
      </c>
      <c r="L1044" s="1">
        <v>2</v>
      </c>
      <c r="M1044" s="1" t="s">
        <v>12985</v>
      </c>
      <c r="N1044" s="1" t="s">
        <v>12986</v>
      </c>
      <c r="T1044" s="1" t="s">
        <v>11527</v>
      </c>
      <c r="U1044" s="1" t="s">
        <v>2518</v>
      </c>
      <c r="V1044" s="1" t="s">
        <v>11622</v>
      </c>
      <c r="W1044" s="1" t="s">
        <v>51</v>
      </c>
      <c r="X1044" s="1" t="s">
        <v>6986</v>
      </c>
      <c r="Y1044" s="1" t="s">
        <v>2268</v>
      </c>
      <c r="Z1044" s="1" t="s">
        <v>7050</v>
      </c>
      <c r="AC1044" s="1">
        <v>68</v>
      </c>
      <c r="AD1044" s="1" t="s">
        <v>503</v>
      </c>
      <c r="AE1044" s="1" t="s">
        <v>8136</v>
      </c>
      <c r="AJ1044" s="1" t="s">
        <v>17</v>
      </c>
      <c r="AK1044" s="1" t="s">
        <v>8918</v>
      </c>
      <c r="AL1044" s="1" t="s">
        <v>53</v>
      </c>
      <c r="AM1044" s="1" t="s">
        <v>8954</v>
      </c>
      <c r="AT1044" s="1" t="s">
        <v>44</v>
      </c>
      <c r="AU1044" s="1" t="s">
        <v>6728</v>
      </c>
      <c r="AV1044" s="1" t="s">
        <v>6387</v>
      </c>
      <c r="AW1044" s="1" t="s">
        <v>7714</v>
      </c>
      <c r="BG1044" s="1" t="s">
        <v>44</v>
      </c>
      <c r="BH1044" s="1" t="s">
        <v>6728</v>
      </c>
      <c r="BI1044" s="1" t="s">
        <v>2519</v>
      </c>
      <c r="BJ1044" s="1" t="s">
        <v>12211</v>
      </c>
      <c r="BK1044" s="1" t="s">
        <v>44</v>
      </c>
      <c r="BL1044" s="1" t="s">
        <v>6728</v>
      </c>
      <c r="BM1044" s="1" t="s">
        <v>1162</v>
      </c>
      <c r="BN1044" s="1" t="s">
        <v>10370</v>
      </c>
      <c r="BO1044" s="1" t="s">
        <v>44</v>
      </c>
      <c r="BP1044" s="1" t="s">
        <v>6728</v>
      </c>
      <c r="BQ1044" s="1" t="s">
        <v>2520</v>
      </c>
      <c r="BR1044" s="1" t="s">
        <v>11113</v>
      </c>
      <c r="BS1044" s="1" t="s">
        <v>227</v>
      </c>
      <c r="BT1044" s="1" t="s">
        <v>8859</v>
      </c>
    </row>
    <row r="1045" spans="1:73" ht="13.5" customHeight="1">
      <c r="A1045" s="2" t="str">
        <f t="shared" si="29"/>
        <v>1687_각북면_344</v>
      </c>
      <c r="B1045" s="1">
        <v>1687</v>
      </c>
      <c r="C1045" s="1" t="s">
        <v>11423</v>
      </c>
      <c r="D1045" s="1" t="s">
        <v>11426</v>
      </c>
      <c r="E1045" s="1">
        <v>1044</v>
      </c>
      <c r="F1045" s="1">
        <v>6</v>
      </c>
      <c r="G1045" s="1" t="s">
        <v>11434</v>
      </c>
      <c r="H1045" s="1" t="s">
        <v>11446</v>
      </c>
      <c r="I1045" s="1">
        <v>2</v>
      </c>
      <c r="L1045" s="1">
        <v>2</v>
      </c>
      <c r="M1045" s="1" t="s">
        <v>12985</v>
      </c>
      <c r="N1045" s="1" t="s">
        <v>12986</v>
      </c>
      <c r="S1045" s="1" t="s">
        <v>49</v>
      </c>
      <c r="T1045" s="1" t="s">
        <v>4842</v>
      </c>
      <c r="U1045" s="1" t="s">
        <v>50</v>
      </c>
      <c r="V1045" s="1" t="s">
        <v>11472</v>
      </c>
      <c r="W1045" s="1" t="s">
        <v>420</v>
      </c>
      <c r="X1045" s="1" t="s">
        <v>6979</v>
      </c>
      <c r="Y1045" s="1" t="s">
        <v>2521</v>
      </c>
      <c r="Z1045" s="1" t="s">
        <v>8221</v>
      </c>
      <c r="AC1045" s="1">
        <v>70</v>
      </c>
      <c r="AD1045" s="1" t="s">
        <v>212</v>
      </c>
      <c r="AE1045" s="1" t="s">
        <v>8778</v>
      </c>
      <c r="AF1045" s="1" t="s">
        <v>156</v>
      </c>
      <c r="AG1045" s="1" t="s">
        <v>8798</v>
      </c>
      <c r="AJ1045" s="1" t="s">
        <v>17</v>
      </c>
      <c r="AK1045" s="1" t="s">
        <v>8918</v>
      </c>
      <c r="AL1045" s="1" t="s">
        <v>729</v>
      </c>
      <c r="AM1045" s="1" t="s">
        <v>8886</v>
      </c>
      <c r="AT1045" s="1" t="s">
        <v>44</v>
      </c>
      <c r="AU1045" s="1" t="s">
        <v>6728</v>
      </c>
      <c r="AV1045" s="1" t="s">
        <v>2522</v>
      </c>
      <c r="AW1045" s="1" t="s">
        <v>9677</v>
      </c>
      <c r="BG1045" s="1" t="s">
        <v>44</v>
      </c>
      <c r="BH1045" s="1" t="s">
        <v>6728</v>
      </c>
      <c r="BI1045" s="1" t="s">
        <v>2501</v>
      </c>
      <c r="BJ1045" s="1" t="s">
        <v>7464</v>
      </c>
      <c r="BM1045" s="1" t="s">
        <v>164</v>
      </c>
      <c r="BN1045" s="1" t="s">
        <v>10510</v>
      </c>
      <c r="BQ1045" s="1" t="s">
        <v>164</v>
      </c>
      <c r="BR1045" s="1" t="s">
        <v>10510</v>
      </c>
      <c r="BU1045" s="1" t="s">
        <v>174</v>
      </c>
    </row>
    <row r="1046" spans="1:73" ht="13.5" customHeight="1">
      <c r="A1046" s="2" t="str">
        <f t="shared" si="29"/>
        <v>1687_각북면_344</v>
      </c>
      <c r="B1046" s="1">
        <v>1687</v>
      </c>
      <c r="C1046" s="1" t="s">
        <v>11423</v>
      </c>
      <c r="D1046" s="1" t="s">
        <v>11426</v>
      </c>
      <c r="E1046" s="1">
        <v>1045</v>
      </c>
      <c r="F1046" s="1">
        <v>6</v>
      </c>
      <c r="G1046" s="1" t="s">
        <v>11434</v>
      </c>
      <c r="H1046" s="1" t="s">
        <v>11446</v>
      </c>
      <c r="I1046" s="1">
        <v>2</v>
      </c>
      <c r="L1046" s="1">
        <v>3</v>
      </c>
      <c r="M1046" s="1" t="s">
        <v>12987</v>
      </c>
      <c r="N1046" s="1" t="s">
        <v>12988</v>
      </c>
      <c r="O1046" s="1" t="s">
        <v>6</v>
      </c>
      <c r="P1046" s="1" t="s">
        <v>6577</v>
      </c>
      <c r="T1046" s="1" t="s">
        <v>11527</v>
      </c>
      <c r="U1046" s="1" t="s">
        <v>2523</v>
      </c>
      <c r="V1046" s="1" t="s">
        <v>6876</v>
      </c>
      <c r="W1046" s="1" t="s">
        <v>420</v>
      </c>
      <c r="X1046" s="1" t="s">
        <v>6979</v>
      </c>
      <c r="Y1046" s="1" t="s">
        <v>2524</v>
      </c>
      <c r="Z1046" s="1" t="s">
        <v>8386</v>
      </c>
      <c r="AC1046" s="1">
        <v>46</v>
      </c>
      <c r="AD1046" s="1" t="s">
        <v>550</v>
      </c>
      <c r="AE1046" s="1" t="s">
        <v>8787</v>
      </c>
      <c r="AJ1046" s="1" t="s">
        <v>17</v>
      </c>
      <c r="AK1046" s="1" t="s">
        <v>8918</v>
      </c>
      <c r="AL1046" s="1" t="s">
        <v>729</v>
      </c>
      <c r="AM1046" s="1" t="s">
        <v>8886</v>
      </c>
      <c r="AT1046" s="1" t="s">
        <v>44</v>
      </c>
      <c r="AU1046" s="1" t="s">
        <v>6728</v>
      </c>
      <c r="AV1046" s="1" t="s">
        <v>2525</v>
      </c>
      <c r="AW1046" s="1" t="s">
        <v>7508</v>
      </c>
      <c r="BG1046" s="1" t="s">
        <v>144</v>
      </c>
      <c r="BH1046" s="1" t="s">
        <v>6759</v>
      </c>
      <c r="BI1046" s="1" t="s">
        <v>2522</v>
      </c>
      <c r="BJ1046" s="1" t="s">
        <v>9677</v>
      </c>
      <c r="BK1046" s="1" t="s">
        <v>424</v>
      </c>
      <c r="BL1046" s="1" t="s">
        <v>9263</v>
      </c>
      <c r="BM1046" s="1" t="s">
        <v>2501</v>
      </c>
      <c r="BN1046" s="1" t="s">
        <v>7464</v>
      </c>
      <c r="BO1046" s="1" t="s">
        <v>44</v>
      </c>
      <c r="BP1046" s="1" t="s">
        <v>6728</v>
      </c>
      <c r="BQ1046" s="1" t="s">
        <v>2526</v>
      </c>
      <c r="BR1046" s="1" t="s">
        <v>12425</v>
      </c>
      <c r="BS1046" s="1" t="s">
        <v>41</v>
      </c>
      <c r="BT1046" s="1" t="s">
        <v>11911</v>
      </c>
    </row>
    <row r="1047" spans="1:73" ht="13.5" customHeight="1">
      <c r="A1047" s="2" t="str">
        <f t="shared" si="29"/>
        <v>1687_각북면_344</v>
      </c>
      <c r="B1047" s="1">
        <v>1687</v>
      </c>
      <c r="C1047" s="1" t="s">
        <v>11423</v>
      </c>
      <c r="D1047" s="1" t="s">
        <v>11426</v>
      </c>
      <c r="E1047" s="1">
        <v>1046</v>
      </c>
      <c r="F1047" s="1">
        <v>6</v>
      </c>
      <c r="G1047" s="1" t="s">
        <v>11434</v>
      </c>
      <c r="H1047" s="1" t="s">
        <v>11446</v>
      </c>
      <c r="I1047" s="1">
        <v>2</v>
      </c>
      <c r="L1047" s="1">
        <v>3</v>
      </c>
      <c r="M1047" s="1" t="s">
        <v>12987</v>
      </c>
      <c r="N1047" s="1" t="s">
        <v>12988</v>
      </c>
      <c r="S1047" s="1" t="s">
        <v>49</v>
      </c>
      <c r="T1047" s="1" t="s">
        <v>4842</v>
      </c>
      <c r="U1047" s="1" t="s">
        <v>50</v>
      </c>
      <c r="V1047" s="1" t="s">
        <v>11472</v>
      </c>
      <c r="W1047" s="1" t="s">
        <v>1607</v>
      </c>
      <c r="X1047" s="1" t="s">
        <v>7000</v>
      </c>
      <c r="Y1047" s="1" t="s">
        <v>1324</v>
      </c>
      <c r="Z1047" s="1" t="s">
        <v>6976</v>
      </c>
      <c r="AC1047" s="1">
        <v>46</v>
      </c>
      <c r="AD1047" s="1" t="s">
        <v>550</v>
      </c>
      <c r="AE1047" s="1" t="s">
        <v>8787</v>
      </c>
      <c r="AJ1047" s="1" t="s">
        <v>17</v>
      </c>
      <c r="AK1047" s="1" t="s">
        <v>8918</v>
      </c>
      <c r="AL1047" s="1" t="s">
        <v>2527</v>
      </c>
      <c r="AM1047" s="1" t="s">
        <v>7320</v>
      </c>
      <c r="AT1047" s="1" t="s">
        <v>44</v>
      </c>
      <c r="AU1047" s="1" t="s">
        <v>6728</v>
      </c>
      <c r="AV1047" s="1" t="s">
        <v>6387</v>
      </c>
      <c r="AW1047" s="1" t="s">
        <v>7714</v>
      </c>
      <c r="BG1047" s="1" t="s">
        <v>44</v>
      </c>
      <c r="BH1047" s="1" t="s">
        <v>6728</v>
      </c>
      <c r="BI1047" s="1" t="s">
        <v>2528</v>
      </c>
      <c r="BJ1047" s="1" t="s">
        <v>10160</v>
      </c>
      <c r="BM1047" s="1" t="s">
        <v>164</v>
      </c>
      <c r="BN1047" s="1" t="s">
        <v>10510</v>
      </c>
      <c r="BO1047" s="1" t="s">
        <v>44</v>
      </c>
      <c r="BP1047" s="1" t="s">
        <v>6728</v>
      </c>
      <c r="BQ1047" s="1" t="s">
        <v>2529</v>
      </c>
      <c r="BR1047" s="1" t="s">
        <v>11112</v>
      </c>
      <c r="BS1047" s="1" t="s">
        <v>2530</v>
      </c>
      <c r="BT1047" s="1" t="s">
        <v>11249</v>
      </c>
    </row>
    <row r="1048" spans="1:73" ht="13.5" customHeight="1">
      <c r="A1048" s="2" t="str">
        <f t="shared" si="29"/>
        <v>1687_각북면_344</v>
      </c>
      <c r="B1048" s="1">
        <v>1687</v>
      </c>
      <c r="C1048" s="1" t="s">
        <v>11423</v>
      </c>
      <c r="D1048" s="1" t="s">
        <v>11426</v>
      </c>
      <c r="E1048" s="1">
        <v>1047</v>
      </c>
      <c r="F1048" s="1">
        <v>6</v>
      </c>
      <c r="G1048" s="1" t="s">
        <v>11434</v>
      </c>
      <c r="H1048" s="1" t="s">
        <v>11446</v>
      </c>
      <c r="I1048" s="1">
        <v>2</v>
      </c>
      <c r="L1048" s="1">
        <v>3</v>
      </c>
      <c r="M1048" s="1" t="s">
        <v>12987</v>
      </c>
      <c r="N1048" s="1" t="s">
        <v>12988</v>
      </c>
      <c r="S1048" s="1" t="s">
        <v>261</v>
      </c>
      <c r="T1048" s="1" t="s">
        <v>6605</v>
      </c>
      <c r="W1048" s="1" t="s">
        <v>38</v>
      </c>
      <c r="X1048" s="1" t="s">
        <v>11733</v>
      </c>
      <c r="Y1048" s="1" t="s">
        <v>308</v>
      </c>
      <c r="Z1048" s="1" t="s">
        <v>7865</v>
      </c>
      <c r="AC1048" s="1">
        <v>65</v>
      </c>
      <c r="AD1048" s="1" t="s">
        <v>76</v>
      </c>
      <c r="AE1048" s="1" t="s">
        <v>8744</v>
      </c>
    </row>
    <row r="1049" spans="1:73" ht="13.5" customHeight="1">
      <c r="A1049" s="2" t="str">
        <f t="shared" si="29"/>
        <v>1687_각북면_344</v>
      </c>
      <c r="B1049" s="1">
        <v>1687</v>
      </c>
      <c r="C1049" s="1" t="s">
        <v>11423</v>
      </c>
      <c r="D1049" s="1" t="s">
        <v>11426</v>
      </c>
      <c r="E1049" s="1">
        <v>1048</v>
      </c>
      <c r="F1049" s="1">
        <v>6</v>
      </c>
      <c r="G1049" s="1" t="s">
        <v>11434</v>
      </c>
      <c r="H1049" s="1" t="s">
        <v>11446</v>
      </c>
      <c r="I1049" s="1">
        <v>2</v>
      </c>
      <c r="L1049" s="1">
        <v>4</v>
      </c>
      <c r="M1049" s="1" t="s">
        <v>12989</v>
      </c>
      <c r="N1049" s="1" t="s">
        <v>12990</v>
      </c>
      <c r="O1049" s="1" t="s">
        <v>6</v>
      </c>
      <c r="P1049" s="1" t="s">
        <v>6577</v>
      </c>
      <c r="T1049" s="1" t="s">
        <v>11527</v>
      </c>
      <c r="U1049" s="1" t="s">
        <v>2483</v>
      </c>
      <c r="V1049" s="1" t="s">
        <v>6875</v>
      </c>
      <c r="W1049" s="1" t="s">
        <v>420</v>
      </c>
      <c r="X1049" s="1" t="s">
        <v>6979</v>
      </c>
      <c r="Y1049" s="1" t="s">
        <v>2494</v>
      </c>
      <c r="Z1049" s="1" t="s">
        <v>8385</v>
      </c>
      <c r="AC1049" s="1">
        <v>18</v>
      </c>
      <c r="AD1049" s="1" t="s">
        <v>302</v>
      </c>
      <c r="AE1049" s="1" t="s">
        <v>8785</v>
      </c>
      <c r="AJ1049" s="1" t="s">
        <v>17</v>
      </c>
      <c r="AK1049" s="1" t="s">
        <v>8918</v>
      </c>
      <c r="AL1049" s="1" t="s">
        <v>729</v>
      </c>
      <c r="AM1049" s="1" t="s">
        <v>8886</v>
      </c>
      <c r="AT1049" s="1" t="s">
        <v>44</v>
      </c>
      <c r="AU1049" s="1" t="s">
        <v>6728</v>
      </c>
      <c r="AV1049" s="1" t="s">
        <v>2525</v>
      </c>
      <c r="AW1049" s="1" t="s">
        <v>7508</v>
      </c>
      <c r="BG1049" s="1" t="s">
        <v>144</v>
      </c>
      <c r="BH1049" s="1" t="s">
        <v>6759</v>
      </c>
      <c r="BI1049" s="1" t="s">
        <v>2522</v>
      </c>
      <c r="BJ1049" s="1" t="s">
        <v>9677</v>
      </c>
      <c r="BK1049" s="1" t="s">
        <v>424</v>
      </c>
      <c r="BL1049" s="1" t="s">
        <v>9263</v>
      </c>
      <c r="BM1049" s="1" t="s">
        <v>2501</v>
      </c>
      <c r="BN1049" s="1" t="s">
        <v>7464</v>
      </c>
      <c r="BO1049" s="1" t="s">
        <v>44</v>
      </c>
      <c r="BP1049" s="1" t="s">
        <v>6728</v>
      </c>
      <c r="BQ1049" s="1" t="s">
        <v>2531</v>
      </c>
      <c r="BR1049" s="1" t="s">
        <v>11111</v>
      </c>
      <c r="BS1049" s="1" t="s">
        <v>41</v>
      </c>
      <c r="BT1049" s="1" t="s">
        <v>11911</v>
      </c>
    </row>
    <row r="1050" spans="1:73" ht="13.5" customHeight="1">
      <c r="A1050" s="2" t="str">
        <f t="shared" si="29"/>
        <v>1687_각북면_344</v>
      </c>
      <c r="B1050" s="1">
        <v>1687</v>
      </c>
      <c r="C1050" s="1" t="s">
        <v>11423</v>
      </c>
      <c r="D1050" s="1" t="s">
        <v>11426</v>
      </c>
      <c r="E1050" s="1">
        <v>1049</v>
      </c>
      <c r="F1050" s="1">
        <v>6</v>
      </c>
      <c r="G1050" s="1" t="s">
        <v>11434</v>
      </c>
      <c r="H1050" s="1" t="s">
        <v>11446</v>
      </c>
      <c r="I1050" s="1">
        <v>2</v>
      </c>
      <c r="L1050" s="1">
        <v>4</v>
      </c>
      <c r="M1050" s="1" t="s">
        <v>12989</v>
      </c>
      <c r="N1050" s="1" t="s">
        <v>12990</v>
      </c>
      <c r="S1050" s="1" t="s">
        <v>49</v>
      </c>
      <c r="T1050" s="1" t="s">
        <v>4842</v>
      </c>
      <c r="U1050" s="1" t="s">
        <v>50</v>
      </c>
      <c r="V1050" s="1" t="s">
        <v>11472</v>
      </c>
      <c r="W1050" s="1" t="s">
        <v>2253</v>
      </c>
      <c r="X1050" s="1" t="s">
        <v>9644</v>
      </c>
      <c r="Y1050" s="1" t="s">
        <v>751</v>
      </c>
      <c r="Z1050" s="1" t="s">
        <v>7403</v>
      </c>
      <c r="AC1050" s="1">
        <v>35</v>
      </c>
      <c r="AD1050" s="1" t="s">
        <v>340</v>
      </c>
      <c r="AE1050" s="1" t="s">
        <v>8753</v>
      </c>
      <c r="AJ1050" s="1" t="s">
        <v>17</v>
      </c>
      <c r="AK1050" s="1" t="s">
        <v>8918</v>
      </c>
      <c r="AL1050" s="1" t="s">
        <v>642</v>
      </c>
      <c r="AM1050" s="1" t="s">
        <v>8903</v>
      </c>
      <c r="AT1050" s="1" t="s">
        <v>44</v>
      </c>
      <c r="AU1050" s="1" t="s">
        <v>6728</v>
      </c>
      <c r="AV1050" s="1" t="s">
        <v>148</v>
      </c>
      <c r="AW1050" s="1" t="s">
        <v>7971</v>
      </c>
      <c r="BG1050" s="1" t="s">
        <v>44</v>
      </c>
      <c r="BH1050" s="1" t="s">
        <v>6728</v>
      </c>
      <c r="BI1050" s="1" t="s">
        <v>2532</v>
      </c>
      <c r="BJ1050" s="1" t="s">
        <v>10304</v>
      </c>
      <c r="BM1050" s="1" t="s">
        <v>164</v>
      </c>
      <c r="BN1050" s="1" t="s">
        <v>10510</v>
      </c>
      <c r="BO1050" s="1" t="s">
        <v>44</v>
      </c>
      <c r="BP1050" s="1" t="s">
        <v>6728</v>
      </c>
      <c r="BQ1050" s="1" t="s">
        <v>6388</v>
      </c>
      <c r="BR1050" s="1" t="s">
        <v>12581</v>
      </c>
      <c r="BS1050" s="1" t="s">
        <v>711</v>
      </c>
      <c r="BT1050" s="1" t="s">
        <v>8943</v>
      </c>
    </row>
    <row r="1051" spans="1:73" ht="13.5" customHeight="1">
      <c r="A1051" s="2" t="str">
        <f t="shared" si="29"/>
        <v>1687_각북면_344</v>
      </c>
      <c r="B1051" s="1">
        <v>1687</v>
      </c>
      <c r="C1051" s="1" t="s">
        <v>11423</v>
      </c>
      <c r="D1051" s="1" t="s">
        <v>11426</v>
      </c>
      <c r="E1051" s="1">
        <v>1050</v>
      </c>
      <c r="F1051" s="1">
        <v>6</v>
      </c>
      <c r="G1051" s="1" t="s">
        <v>11434</v>
      </c>
      <c r="H1051" s="1" t="s">
        <v>11446</v>
      </c>
      <c r="I1051" s="1">
        <v>2</v>
      </c>
      <c r="L1051" s="1">
        <v>5</v>
      </c>
      <c r="M1051" s="1" t="s">
        <v>12991</v>
      </c>
      <c r="N1051" s="1" t="s">
        <v>12992</v>
      </c>
      <c r="O1051" s="1" t="s">
        <v>6</v>
      </c>
      <c r="P1051" s="1" t="s">
        <v>6577</v>
      </c>
      <c r="T1051" s="1" t="s">
        <v>11527</v>
      </c>
      <c r="U1051" s="1" t="s">
        <v>2533</v>
      </c>
      <c r="V1051" s="1" t="s">
        <v>11621</v>
      </c>
      <c r="W1051" s="1" t="s">
        <v>339</v>
      </c>
      <c r="X1051" s="1" t="s">
        <v>6610</v>
      </c>
      <c r="Y1051" s="1" t="s">
        <v>2534</v>
      </c>
      <c r="Z1051" s="1" t="s">
        <v>7769</v>
      </c>
      <c r="AC1051" s="1">
        <v>45</v>
      </c>
      <c r="AD1051" s="1" t="s">
        <v>141</v>
      </c>
      <c r="AE1051" s="1" t="s">
        <v>8758</v>
      </c>
      <c r="AJ1051" s="1" t="s">
        <v>17</v>
      </c>
      <c r="AK1051" s="1" t="s">
        <v>8918</v>
      </c>
      <c r="AL1051" s="1" t="s">
        <v>1789</v>
      </c>
      <c r="AM1051" s="1" t="s">
        <v>11908</v>
      </c>
      <c r="AT1051" s="1" t="s">
        <v>44</v>
      </c>
      <c r="AU1051" s="1" t="s">
        <v>6728</v>
      </c>
      <c r="AV1051" s="1" t="s">
        <v>1803</v>
      </c>
      <c r="AW1051" s="1" t="s">
        <v>7764</v>
      </c>
      <c r="BG1051" s="1" t="s">
        <v>44</v>
      </c>
      <c r="BH1051" s="1" t="s">
        <v>6728</v>
      </c>
      <c r="BI1051" s="1" t="s">
        <v>2187</v>
      </c>
      <c r="BJ1051" s="1" t="s">
        <v>8446</v>
      </c>
      <c r="BK1051" s="1" t="s">
        <v>44</v>
      </c>
      <c r="BL1051" s="1" t="s">
        <v>6728</v>
      </c>
      <c r="BM1051" s="1" t="s">
        <v>2535</v>
      </c>
      <c r="BN1051" s="1" t="s">
        <v>7218</v>
      </c>
      <c r="BQ1051" s="1" t="s">
        <v>164</v>
      </c>
      <c r="BR1051" s="1" t="s">
        <v>10510</v>
      </c>
    </row>
    <row r="1052" spans="1:73" ht="13.5" customHeight="1">
      <c r="A1052" s="2" t="str">
        <f t="shared" si="29"/>
        <v>1687_각북면_344</v>
      </c>
      <c r="B1052" s="1">
        <v>1687</v>
      </c>
      <c r="C1052" s="1" t="s">
        <v>11423</v>
      </c>
      <c r="D1052" s="1" t="s">
        <v>11426</v>
      </c>
      <c r="E1052" s="1">
        <v>1051</v>
      </c>
      <c r="F1052" s="1">
        <v>6</v>
      </c>
      <c r="G1052" s="1" t="s">
        <v>11434</v>
      </c>
      <c r="H1052" s="1" t="s">
        <v>11446</v>
      </c>
      <c r="I1052" s="1">
        <v>2</v>
      </c>
      <c r="L1052" s="1">
        <v>5</v>
      </c>
      <c r="M1052" s="1" t="s">
        <v>12991</v>
      </c>
      <c r="N1052" s="1" t="s">
        <v>12992</v>
      </c>
      <c r="S1052" s="1" t="s">
        <v>49</v>
      </c>
      <c r="T1052" s="1" t="s">
        <v>4842</v>
      </c>
      <c r="U1052" s="1" t="s">
        <v>50</v>
      </c>
      <c r="V1052" s="1" t="s">
        <v>11472</v>
      </c>
      <c r="W1052" s="1" t="s">
        <v>51</v>
      </c>
      <c r="X1052" s="1" t="s">
        <v>6986</v>
      </c>
      <c r="Y1052" s="1" t="s">
        <v>1477</v>
      </c>
      <c r="Z1052" s="1" t="s">
        <v>7111</v>
      </c>
      <c r="AC1052" s="1">
        <v>37</v>
      </c>
      <c r="AD1052" s="1" t="s">
        <v>215</v>
      </c>
      <c r="AE1052" s="1" t="s">
        <v>8786</v>
      </c>
      <c r="AJ1052" s="1" t="s">
        <v>17</v>
      </c>
      <c r="AK1052" s="1" t="s">
        <v>8918</v>
      </c>
      <c r="AL1052" s="1" t="s">
        <v>53</v>
      </c>
      <c r="AM1052" s="1" t="s">
        <v>8954</v>
      </c>
      <c r="AV1052" s="1" t="s">
        <v>2268</v>
      </c>
      <c r="AW1052" s="1" t="s">
        <v>7050</v>
      </c>
      <c r="BI1052" s="1" t="s">
        <v>55</v>
      </c>
      <c r="BJ1052" s="1" t="s">
        <v>7120</v>
      </c>
      <c r="BM1052" s="1" t="s">
        <v>164</v>
      </c>
      <c r="BN1052" s="1" t="s">
        <v>10510</v>
      </c>
      <c r="BQ1052" s="1" t="s">
        <v>164</v>
      </c>
      <c r="BR1052" s="1" t="s">
        <v>10510</v>
      </c>
      <c r="BU1052" s="1" t="s">
        <v>174</v>
      </c>
    </row>
    <row r="1053" spans="1:73" ht="13.5" customHeight="1">
      <c r="A1053" s="2" t="str">
        <f t="shared" si="29"/>
        <v>1687_각북면_344</v>
      </c>
      <c r="B1053" s="1">
        <v>1687</v>
      </c>
      <c r="C1053" s="1" t="s">
        <v>11423</v>
      </c>
      <c r="D1053" s="1" t="s">
        <v>11426</v>
      </c>
      <c r="E1053" s="1">
        <v>1052</v>
      </c>
      <c r="F1053" s="1">
        <v>6</v>
      </c>
      <c r="G1053" s="1" t="s">
        <v>11434</v>
      </c>
      <c r="H1053" s="1" t="s">
        <v>11446</v>
      </c>
      <c r="I1053" s="1">
        <v>2</v>
      </c>
      <c r="L1053" s="1">
        <v>5</v>
      </c>
      <c r="M1053" s="1" t="s">
        <v>12991</v>
      </c>
      <c r="N1053" s="1" t="s">
        <v>12992</v>
      </c>
      <c r="S1053" s="1" t="s">
        <v>134</v>
      </c>
      <c r="T1053" s="1" t="s">
        <v>6598</v>
      </c>
      <c r="Y1053" s="1" t="s">
        <v>2536</v>
      </c>
      <c r="Z1053" s="1" t="s">
        <v>7104</v>
      </c>
      <c r="AC1053" s="1">
        <v>3</v>
      </c>
      <c r="AD1053" s="1" t="s">
        <v>138</v>
      </c>
      <c r="AE1053" s="1" t="s">
        <v>8754</v>
      </c>
    </row>
    <row r="1054" spans="1:73" ht="13.5" customHeight="1">
      <c r="A1054" s="2" t="str">
        <f t="shared" si="29"/>
        <v>1687_각북면_344</v>
      </c>
      <c r="B1054" s="1">
        <v>1687</v>
      </c>
      <c r="C1054" s="1" t="s">
        <v>11423</v>
      </c>
      <c r="D1054" s="1" t="s">
        <v>11426</v>
      </c>
      <c r="E1054" s="1">
        <v>1053</v>
      </c>
      <c r="F1054" s="1">
        <v>6</v>
      </c>
      <c r="G1054" s="1" t="s">
        <v>11434</v>
      </c>
      <c r="H1054" s="1" t="s">
        <v>11446</v>
      </c>
      <c r="I1054" s="1">
        <v>2</v>
      </c>
      <c r="L1054" s="1">
        <v>6</v>
      </c>
      <c r="M1054" s="1" t="s">
        <v>2538</v>
      </c>
      <c r="N1054" s="1" t="s">
        <v>7057</v>
      </c>
      <c r="O1054" s="1" t="s">
        <v>6</v>
      </c>
      <c r="P1054" s="1" t="s">
        <v>6577</v>
      </c>
      <c r="T1054" s="1" t="s">
        <v>11527</v>
      </c>
      <c r="U1054" s="1" t="s">
        <v>2537</v>
      </c>
      <c r="V1054" s="1" t="s">
        <v>11541</v>
      </c>
      <c r="Y1054" s="1" t="s">
        <v>2538</v>
      </c>
      <c r="Z1054" s="1" t="s">
        <v>7057</v>
      </c>
      <c r="AC1054" s="1">
        <v>52</v>
      </c>
      <c r="AD1054" s="1" t="s">
        <v>230</v>
      </c>
      <c r="AE1054" s="1" t="s">
        <v>8790</v>
      </c>
      <c r="AJ1054" s="1" t="s">
        <v>17</v>
      </c>
      <c r="AK1054" s="1" t="s">
        <v>8918</v>
      </c>
      <c r="AL1054" s="1" t="s">
        <v>41</v>
      </c>
      <c r="AM1054" s="1" t="s">
        <v>11911</v>
      </c>
      <c r="AT1054" s="1" t="s">
        <v>186</v>
      </c>
      <c r="AU1054" s="1" t="s">
        <v>12111</v>
      </c>
      <c r="AV1054" s="1" t="s">
        <v>2539</v>
      </c>
      <c r="AW1054" s="1" t="s">
        <v>12136</v>
      </c>
      <c r="BB1054" s="1" t="s">
        <v>182</v>
      </c>
      <c r="BC1054" s="1" t="s">
        <v>12214</v>
      </c>
      <c r="BD1054" s="1" t="s">
        <v>2540</v>
      </c>
      <c r="BE1054" s="1" t="s">
        <v>7028</v>
      </c>
      <c r="BG1054" s="1" t="s">
        <v>186</v>
      </c>
      <c r="BH1054" s="1" t="s">
        <v>12273</v>
      </c>
      <c r="BI1054" s="1" t="s">
        <v>1956</v>
      </c>
      <c r="BJ1054" s="1" t="s">
        <v>8492</v>
      </c>
      <c r="BK1054" s="1" t="s">
        <v>186</v>
      </c>
      <c r="BL1054" s="1" t="s">
        <v>12273</v>
      </c>
      <c r="BM1054" s="1" t="s">
        <v>2541</v>
      </c>
      <c r="BN1054" s="1" t="s">
        <v>7557</v>
      </c>
      <c r="BO1054" s="1" t="s">
        <v>186</v>
      </c>
      <c r="BP1054" s="1" t="s">
        <v>12273</v>
      </c>
      <c r="BQ1054" s="1" t="s">
        <v>2183</v>
      </c>
      <c r="BR1054" s="1" t="s">
        <v>10083</v>
      </c>
    </row>
    <row r="1055" spans="1:73" ht="13.5" customHeight="1">
      <c r="A1055" s="2" t="str">
        <f t="shared" si="29"/>
        <v>1687_각북면_344</v>
      </c>
      <c r="B1055" s="1">
        <v>1687</v>
      </c>
      <c r="C1055" s="1" t="s">
        <v>11423</v>
      </c>
      <c r="D1055" s="1" t="s">
        <v>11426</v>
      </c>
      <c r="E1055" s="1">
        <v>1054</v>
      </c>
      <c r="F1055" s="1">
        <v>6</v>
      </c>
      <c r="G1055" s="1" t="s">
        <v>11434</v>
      </c>
      <c r="H1055" s="1" t="s">
        <v>11446</v>
      </c>
      <c r="I1055" s="1">
        <v>2</v>
      </c>
      <c r="L1055" s="1">
        <v>6</v>
      </c>
      <c r="M1055" s="1" t="s">
        <v>2538</v>
      </c>
      <c r="N1055" s="1" t="s">
        <v>7057</v>
      </c>
      <c r="S1055" s="1" t="s">
        <v>49</v>
      </c>
      <c r="T1055" s="1" t="s">
        <v>4842</v>
      </c>
      <c r="U1055" s="1" t="s">
        <v>2073</v>
      </c>
      <c r="V1055" s="1" t="s">
        <v>11530</v>
      </c>
      <c r="Y1055" s="1" t="s">
        <v>6350</v>
      </c>
      <c r="Z1055" s="1" t="s">
        <v>7434</v>
      </c>
      <c r="AC1055" s="1">
        <v>45</v>
      </c>
      <c r="AD1055" s="1" t="s">
        <v>141</v>
      </c>
      <c r="AE1055" s="1" t="s">
        <v>8758</v>
      </c>
      <c r="AJ1055" s="1" t="s">
        <v>17</v>
      </c>
      <c r="AK1055" s="1" t="s">
        <v>8918</v>
      </c>
      <c r="AL1055" s="1" t="s">
        <v>227</v>
      </c>
      <c r="AM1055" s="1" t="s">
        <v>8859</v>
      </c>
      <c r="AT1055" s="1" t="s">
        <v>121</v>
      </c>
      <c r="AU1055" s="1" t="s">
        <v>6667</v>
      </c>
      <c r="AV1055" s="1" t="s">
        <v>2542</v>
      </c>
      <c r="AW1055" s="1" t="s">
        <v>9676</v>
      </c>
      <c r="BB1055" s="1" t="s">
        <v>171</v>
      </c>
      <c r="BC1055" s="1" t="s">
        <v>6676</v>
      </c>
      <c r="BD1055" s="1" t="s">
        <v>2543</v>
      </c>
      <c r="BE1055" s="1" t="s">
        <v>9852</v>
      </c>
      <c r="BG1055" s="1" t="s">
        <v>121</v>
      </c>
      <c r="BH1055" s="1" t="s">
        <v>6667</v>
      </c>
      <c r="BI1055" s="1" t="s">
        <v>2491</v>
      </c>
      <c r="BJ1055" s="1" t="s">
        <v>7214</v>
      </c>
      <c r="BK1055" s="1" t="s">
        <v>121</v>
      </c>
      <c r="BL1055" s="1" t="s">
        <v>6667</v>
      </c>
      <c r="BM1055" s="1" t="s">
        <v>2544</v>
      </c>
      <c r="BN1055" s="1" t="s">
        <v>10680</v>
      </c>
      <c r="BO1055" s="1" t="s">
        <v>121</v>
      </c>
      <c r="BP1055" s="1" t="s">
        <v>6667</v>
      </c>
      <c r="BQ1055" s="1" t="s">
        <v>2545</v>
      </c>
      <c r="BR1055" s="1" t="s">
        <v>9639</v>
      </c>
      <c r="BS1055" s="1" t="s">
        <v>227</v>
      </c>
      <c r="BT1055" s="1" t="s">
        <v>8859</v>
      </c>
    </row>
    <row r="1056" spans="1:73" ht="13.5" customHeight="1">
      <c r="A1056" s="2" t="str">
        <f t="shared" si="29"/>
        <v>1687_각북면_344</v>
      </c>
      <c r="B1056" s="1">
        <v>1687</v>
      </c>
      <c r="C1056" s="1" t="s">
        <v>11423</v>
      </c>
      <c r="D1056" s="1" t="s">
        <v>11426</v>
      </c>
      <c r="E1056" s="1">
        <v>1055</v>
      </c>
      <c r="F1056" s="1">
        <v>6</v>
      </c>
      <c r="G1056" s="1" t="s">
        <v>11434</v>
      </c>
      <c r="H1056" s="1" t="s">
        <v>11446</v>
      </c>
      <c r="I1056" s="1">
        <v>2</v>
      </c>
      <c r="L1056" s="1">
        <v>6</v>
      </c>
      <c r="M1056" s="1" t="s">
        <v>2538</v>
      </c>
      <c r="N1056" s="1" t="s">
        <v>7057</v>
      </c>
      <c r="S1056" s="1" t="s">
        <v>67</v>
      </c>
      <c r="T1056" s="1" t="s">
        <v>6597</v>
      </c>
      <c r="Y1056" s="1" t="s">
        <v>940</v>
      </c>
      <c r="Z1056" s="1" t="s">
        <v>7497</v>
      </c>
      <c r="AC1056" s="1">
        <v>22</v>
      </c>
      <c r="AD1056" s="1" t="s">
        <v>203</v>
      </c>
      <c r="AE1056" s="1" t="s">
        <v>8760</v>
      </c>
    </row>
    <row r="1057" spans="1:72" ht="13.5" customHeight="1">
      <c r="A1057" s="2" t="str">
        <f t="shared" si="29"/>
        <v>1687_각북면_344</v>
      </c>
      <c r="B1057" s="1">
        <v>1687</v>
      </c>
      <c r="C1057" s="1" t="s">
        <v>11423</v>
      </c>
      <c r="D1057" s="1" t="s">
        <v>11426</v>
      </c>
      <c r="E1057" s="1">
        <v>1056</v>
      </c>
      <c r="F1057" s="1">
        <v>6</v>
      </c>
      <c r="G1057" s="1" t="s">
        <v>11434</v>
      </c>
      <c r="H1057" s="1" t="s">
        <v>11446</v>
      </c>
      <c r="I1057" s="1">
        <v>2</v>
      </c>
      <c r="L1057" s="1">
        <v>6</v>
      </c>
      <c r="M1057" s="1" t="s">
        <v>2538</v>
      </c>
      <c r="N1057" s="1" t="s">
        <v>7057</v>
      </c>
      <c r="S1057" s="1" t="s">
        <v>63</v>
      </c>
      <c r="T1057" s="1" t="s">
        <v>6596</v>
      </c>
      <c r="Y1057" s="1" t="s">
        <v>6389</v>
      </c>
      <c r="Z1057" s="1" t="s">
        <v>8139</v>
      </c>
      <c r="AC1057" s="1">
        <v>18</v>
      </c>
      <c r="AD1057" s="1" t="s">
        <v>302</v>
      </c>
      <c r="AE1057" s="1" t="s">
        <v>8785</v>
      </c>
    </row>
    <row r="1058" spans="1:72" ht="13.5" customHeight="1">
      <c r="A1058" s="2" t="str">
        <f t="shared" si="29"/>
        <v>1687_각북면_344</v>
      </c>
      <c r="B1058" s="1">
        <v>1687</v>
      </c>
      <c r="C1058" s="1" t="s">
        <v>11423</v>
      </c>
      <c r="D1058" s="1" t="s">
        <v>11426</v>
      </c>
      <c r="E1058" s="1">
        <v>1057</v>
      </c>
      <c r="F1058" s="1">
        <v>7</v>
      </c>
      <c r="G1058" s="1" t="s">
        <v>11437</v>
      </c>
      <c r="H1058" s="1" t="s">
        <v>11449</v>
      </c>
      <c r="I1058" s="1">
        <v>1</v>
      </c>
      <c r="J1058" s="1" t="s">
        <v>2546</v>
      </c>
      <c r="K1058" s="1" t="s">
        <v>6550</v>
      </c>
      <c r="L1058" s="1">
        <v>1</v>
      </c>
      <c r="M1058" s="1" t="s">
        <v>2547</v>
      </c>
      <c r="N1058" s="1" t="s">
        <v>8384</v>
      </c>
      <c r="T1058" s="1" t="s">
        <v>11527</v>
      </c>
      <c r="U1058" s="1" t="s">
        <v>591</v>
      </c>
      <c r="V1058" s="1" t="s">
        <v>6858</v>
      </c>
      <c r="Y1058" s="1" t="s">
        <v>2547</v>
      </c>
      <c r="Z1058" s="1" t="s">
        <v>8384</v>
      </c>
      <c r="AC1058" s="1">
        <v>43</v>
      </c>
      <c r="AD1058" s="1" t="s">
        <v>335</v>
      </c>
      <c r="AE1058" s="1" t="s">
        <v>8779</v>
      </c>
      <c r="AJ1058" s="1" t="s">
        <v>17</v>
      </c>
      <c r="AK1058" s="1" t="s">
        <v>8918</v>
      </c>
      <c r="AL1058" s="1" t="s">
        <v>227</v>
      </c>
      <c r="AM1058" s="1" t="s">
        <v>8859</v>
      </c>
      <c r="AN1058" s="1" t="s">
        <v>118</v>
      </c>
      <c r="AO1058" s="1" t="s">
        <v>8999</v>
      </c>
      <c r="AP1058" s="1" t="s">
        <v>119</v>
      </c>
      <c r="AQ1058" s="1" t="s">
        <v>6694</v>
      </c>
      <c r="AR1058" s="1" t="s">
        <v>2548</v>
      </c>
      <c r="AS1058" s="1" t="s">
        <v>12028</v>
      </c>
      <c r="AT1058" s="1" t="s">
        <v>121</v>
      </c>
      <c r="AU1058" s="1" t="s">
        <v>6667</v>
      </c>
      <c r="AV1058" s="1" t="s">
        <v>1658</v>
      </c>
      <c r="AW1058" s="1" t="s">
        <v>8229</v>
      </c>
      <c r="BB1058" s="1" t="s">
        <v>50</v>
      </c>
      <c r="BC1058" s="1" t="s">
        <v>11472</v>
      </c>
      <c r="BD1058" s="1" t="s">
        <v>2549</v>
      </c>
      <c r="BE1058" s="1" t="s">
        <v>12253</v>
      </c>
      <c r="BG1058" s="1" t="s">
        <v>121</v>
      </c>
      <c r="BH1058" s="1" t="s">
        <v>6667</v>
      </c>
      <c r="BI1058" s="1" t="s">
        <v>90</v>
      </c>
      <c r="BJ1058" s="1" t="s">
        <v>10303</v>
      </c>
      <c r="BK1058" s="1" t="s">
        <v>121</v>
      </c>
      <c r="BL1058" s="1" t="s">
        <v>6667</v>
      </c>
      <c r="BM1058" s="1" t="s">
        <v>2550</v>
      </c>
      <c r="BN1058" s="1" t="s">
        <v>10647</v>
      </c>
      <c r="BO1058" s="1" t="s">
        <v>54</v>
      </c>
      <c r="BP1058" s="1" t="s">
        <v>6714</v>
      </c>
      <c r="BQ1058" s="1" t="s">
        <v>2551</v>
      </c>
      <c r="BR1058" s="1" t="s">
        <v>12657</v>
      </c>
      <c r="BS1058" s="1" t="s">
        <v>2376</v>
      </c>
      <c r="BT1058" s="1" t="s">
        <v>12719</v>
      </c>
    </row>
    <row r="1059" spans="1:72" ht="13.5" customHeight="1">
      <c r="A1059" s="2" t="str">
        <f t="shared" si="29"/>
        <v>1687_각북면_344</v>
      </c>
      <c r="B1059" s="1">
        <v>1687</v>
      </c>
      <c r="C1059" s="1" t="s">
        <v>11423</v>
      </c>
      <c r="D1059" s="1" t="s">
        <v>11426</v>
      </c>
      <c r="E1059" s="1">
        <v>1058</v>
      </c>
      <c r="F1059" s="1">
        <v>7</v>
      </c>
      <c r="G1059" s="1" t="s">
        <v>11436</v>
      </c>
      <c r="H1059" s="1" t="s">
        <v>11448</v>
      </c>
      <c r="I1059" s="1">
        <v>1</v>
      </c>
      <c r="L1059" s="1">
        <v>1</v>
      </c>
      <c r="M1059" s="1" t="s">
        <v>2547</v>
      </c>
      <c r="N1059" s="1" t="s">
        <v>8384</v>
      </c>
      <c r="S1059" s="1" t="s">
        <v>49</v>
      </c>
      <c r="T1059" s="1" t="s">
        <v>4842</v>
      </c>
      <c r="U1059" s="1" t="s">
        <v>2073</v>
      </c>
      <c r="V1059" s="1" t="s">
        <v>11530</v>
      </c>
      <c r="Y1059" s="1" t="s">
        <v>2552</v>
      </c>
      <c r="Z1059" s="1" t="s">
        <v>7162</v>
      </c>
      <c r="AC1059" s="1">
        <v>40</v>
      </c>
      <c r="AD1059" s="1" t="s">
        <v>189</v>
      </c>
      <c r="AE1059" s="1" t="s">
        <v>8767</v>
      </c>
      <c r="AJ1059" s="1" t="s">
        <v>17</v>
      </c>
      <c r="AK1059" s="1" t="s">
        <v>8918</v>
      </c>
      <c r="AL1059" s="1" t="s">
        <v>227</v>
      </c>
      <c r="AM1059" s="1" t="s">
        <v>8859</v>
      </c>
      <c r="AT1059" s="1" t="s">
        <v>186</v>
      </c>
      <c r="AU1059" s="1" t="s">
        <v>12111</v>
      </c>
      <c r="AV1059" s="1" t="s">
        <v>2553</v>
      </c>
      <c r="AW1059" s="1" t="s">
        <v>9675</v>
      </c>
      <c r="BB1059" s="1" t="s">
        <v>182</v>
      </c>
      <c r="BC1059" s="1" t="s">
        <v>12214</v>
      </c>
      <c r="BD1059" s="1" t="s">
        <v>2554</v>
      </c>
      <c r="BE1059" s="1" t="s">
        <v>9945</v>
      </c>
      <c r="BG1059" s="1" t="s">
        <v>186</v>
      </c>
      <c r="BH1059" s="1" t="s">
        <v>12273</v>
      </c>
      <c r="BI1059" s="1" t="s">
        <v>6384</v>
      </c>
      <c r="BJ1059" s="1" t="s">
        <v>9560</v>
      </c>
      <c r="BK1059" s="1" t="s">
        <v>186</v>
      </c>
      <c r="BL1059" s="1" t="s">
        <v>12273</v>
      </c>
      <c r="BM1059" s="1" t="s">
        <v>2074</v>
      </c>
      <c r="BN1059" s="1" t="s">
        <v>10168</v>
      </c>
      <c r="BO1059" s="1" t="s">
        <v>186</v>
      </c>
      <c r="BP1059" s="1" t="s">
        <v>12273</v>
      </c>
      <c r="BQ1059" s="1" t="s">
        <v>2555</v>
      </c>
      <c r="BR1059" s="1" t="s">
        <v>9411</v>
      </c>
      <c r="BS1059" s="1" t="s">
        <v>227</v>
      </c>
      <c r="BT1059" s="1" t="s">
        <v>8859</v>
      </c>
    </row>
    <row r="1060" spans="1:72" ht="13.5" customHeight="1">
      <c r="A1060" s="2" t="str">
        <f t="shared" si="29"/>
        <v>1687_각북면_344</v>
      </c>
      <c r="B1060" s="1">
        <v>1687</v>
      </c>
      <c r="C1060" s="1" t="s">
        <v>11423</v>
      </c>
      <c r="D1060" s="1" t="s">
        <v>11426</v>
      </c>
      <c r="E1060" s="1">
        <v>1059</v>
      </c>
      <c r="F1060" s="1">
        <v>7</v>
      </c>
      <c r="G1060" s="1" t="s">
        <v>11436</v>
      </c>
      <c r="H1060" s="1" t="s">
        <v>11448</v>
      </c>
      <c r="I1060" s="1">
        <v>1</v>
      </c>
      <c r="L1060" s="1">
        <v>1</v>
      </c>
      <c r="M1060" s="1" t="s">
        <v>2547</v>
      </c>
      <c r="N1060" s="1" t="s">
        <v>8384</v>
      </c>
      <c r="S1060" s="1" t="s">
        <v>261</v>
      </c>
      <c r="T1060" s="1" t="s">
        <v>6605</v>
      </c>
      <c r="U1060" s="1" t="s">
        <v>50</v>
      </c>
      <c r="V1060" s="1" t="s">
        <v>11472</v>
      </c>
      <c r="W1060" s="1" t="s">
        <v>167</v>
      </c>
      <c r="X1060" s="1" t="s">
        <v>8644</v>
      </c>
      <c r="Y1060" s="1" t="s">
        <v>1002</v>
      </c>
      <c r="Z1060" s="1" t="s">
        <v>7090</v>
      </c>
      <c r="AC1060" s="1">
        <v>71</v>
      </c>
      <c r="AD1060" s="1" t="s">
        <v>71</v>
      </c>
      <c r="AE1060" s="1" t="s">
        <v>8756</v>
      </c>
    </row>
    <row r="1061" spans="1:72" ht="13.5" customHeight="1">
      <c r="A1061" s="2" t="str">
        <f t="shared" si="29"/>
        <v>1687_각북면_344</v>
      </c>
      <c r="B1061" s="1">
        <v>1687</v>
      </c>
      <c r="C1061" s="1" t="s">
        <v>11423</v>
      </c>
      <c r="D1061" s="1" t="s">
        <v>11426</v>
      </c>
      <c r="E1061" s="1">
        <v>1060</v>
      </c>
      <c r="F1061" s="1">
        <v>7</v>
      </c>
      <c r="G1061" s="1" t="s">
        <v>11436</v>
      </c>
      <c r="H1061" s="1" t="s">
        <v>11448</v>
      </c>
      <c r="I1061" s="1">
        <v>1</v>
      </c>
      <c r="L1061" s="1">
        <v>1</v>
      </c>
      <c r="M1061" s="1" t="s">
        <v>2547</v>
      </c>
      <c r="N1061" s="1" t="s">
        <v>8384</v>
      </c>
      <c r="S1061" s="1" t="s">
        <v>72</v>
      </c>
      <c r="T1061" s="1" t="s">
        <v>6595</v>
      </c>
      <c r="Y1061" s="1" t="s">
        <v>2556</v>
      </c>
      <c r="Z1061" s="1" t="s">
        <v>8383</v>
      </c>
      <c r="AC1061" s="1">
        <v>15</v>
      </c>
      <c r="AD1061" s="1" t="s">
        <v>210</v>
      </c>
      <c r="AE1061" s="1" t="s">
        <v>7181</v>
      </c>
    </row>
    <row r="1062" spans="1:72" ht="13.5" customHeight="1">
      <c r="A1062" s="2" t="str">
        <f t="shared" si="29"/>
        <v>1687_각북면_344</v>
      </c>
      <c r="B1062" s="1">
        <v>1687</v>
      </c>
      <c r="C1062" s="1" t="s">
        <v>11423</v>
      </c>
      <c r="D1062" s="1" t="s">
        <v>11426</v>
      </c>
      <c r="E1062" s="1">
        <v>1061</v>
      </c>
      <c r="F1062" s="1">
        <v>7</v>
      </c>
      <c r="G1062" s="1" t="s">
        <v>11436</v>
      </c>
      <c r="H1062" s="1" t="s">
        <v>11448</v>
      </c>
      <c r="I1062" s="1">
        <v>1</v>
      </c>
      <c r="L1062" s="1">
        <v>1</v>
      </c>
      <c r="M1062" s="1" t="s">
        <v>2547</v>
      </c>
      <c r="N1062" s="1" t="s">
        <v>8384</v>
      </c>
      <c r="S1062" s="1" t="s">
        <v>63</v>
      </c>
      <c r="T1062" s="1" t="s">
        <v>6596</v>
      </c>
      <c r="Y1062" s="1" t="s">
        <v>1499</v>
      </c>
      <c r="Z1062" s="1" t="s">
        <v>7236</v>
      </c>
      <c r="AF1062" s="1" t="s">
        <v>326</v>
      </c>
      <c r="AG1062" s="1" t="s">
        <v>8802</v>
      </c>
    </row>
    <row r="1063" spans="1:72" ht="13.5" customHeight="1">
      <c r="A1063" s="2" t="str">
        <f t="shared" si="29"/>
        <v>1687_각북면_344</v>
      </c>
      <c r="B1063" s="1">
        <v>1687</v>
      </c>
      <c r="C1063" s="1" t="s">
        <v>11423</v>
      </c>
      <c r="D1063" s="1" t="s">
        <v>11426</v>
      </c>
      <c r="E1063" s="1">
        <v>1062</v>
      </c>
      <c r="F1063" s="1">
        <v>7</v>
      </c>
      <c r="G1063" s="1" t="s">
        <v>11436</v>
      </c>
      <c r="H1063" s="1" t="s">
        <v>11448</v>
      </c>
      <c r="I1063" s="1">
        <v>1</v>
      </c>
      <c r="L1063" s="1">
        <v>1</v>
      </c>
      <c r="M1063" s="1" t="s">
        <v>2547</v>
      </c>
      <c r="N1063" s="1" t="s">
        <v>8384</v>
      </c>
      <c r="S1063" s="1" t="s">
        <v>72</v>
      </c>
      <c r="T1063" s="1" t="s">
        <v>6595</v>
      </c>
      <c r="Y1063" s="1" t="s">
        <v>1109</v>
      </c>
      <c r="Z1063" s="1" t="s">
        <v>7782</v>
      </c>
      <c r="AF1063" s="1" t="s">
        <v>74</v>
      </c>
      <c r="AG1063" s="1" t="s">
        <v>8800</v>
      </c>
    </row>
    <row r="1064" spans="1:72" ht="13.5" customHeight="1">
      <c r="A1064" s="2" t="str">
        <f t="shared" si="29"/>
        <v>1687_각북면_344</v>
      </c>
      <c r="B1064" s="1">
        <v>1687</v>
      </c>
      <c r="C1064" s="1" t="s">
        <v>11423</v>
      </c>
      <c r="D1064" s="1" t="s">
        <v>11426</v>
      </c>
      <c r="E1064" s="1">
        <v>1063</v>
      </c>
      <c r="F1064" s="1">
        <v>7</v>
      </c>
      <c r="G1064" s="1" t="s">
        <v>11436</v>
      </c>
      <c r="H1064" s="1" t="s">
        <v>11448</v>
      </c>
      <c r="I1064" s="1">
        <v>1</v>
      </c>
      <c r="L1064" s="1">
        <v>2</v>
      </c>
      <c r="M1064" s="1" t="s">
        <v>708</v>
      </c>
      <c r="N1064" s="1" t="s">
        <v>7345</v>
      </c>
      <c r="T1064" s="1" t="s">
        <v>11527</v>
      </c>
      <c r="U1064" s="1" t="s">
        <v>121</v>
      </c>
      <c r="V1064" s="1" t="s">
        <v>6667</v>
      </c>
      <c r="Y1064" s="1" t="s">
        <v>708</v>
      </c>
      <c r="Z1064" s="1" t="s">
        <v>7345</v>
      </c>
      <c r="AC1064" s="1">
        <v>41</v>
      </c>
      <c r="AD1064" s="1" t="s">
        <v>40</v>
      </c>
      <c r="AE1064" s="1" t="s">
        <v>8772</v>
      </c>
      <c r="AJ1064" s="1" t="s">
        <v>17</v>
      </c>
      <c r="AK1064" s="1" t="s">
        <v>8918</v>
      </c>
      <c r="AL1064" s="1" t="s">
        <v>227</v>
      </c>
      <c r="AM1064" s="1" t="s">
        <v>8859</v>
      </c>
      <c r="AN1064" s="1" t="s">
        <v>492</v>
      </c>
      <c r="AO1064" s="1" t="s">
        <v>6594</v>
      </c>
      <c r="AP1064" s="1" t="s">
        <v>119</v>
      </c>
      <c r="AQ1064" s="1" t="s">
        <v>6694</v>
      </c>
      <c r="AR1064" s="1" t="s">
        <v>2557</v>
      </c>
      <c r="AS1064" s="1" t="s">
        <v>12047</v>
      </c>
      <c r="AT1064" s="1" t="s">
        <v>285</v>
      </c>
      <c r="AU1064" s="1" t="s">
        <v>9218</v>
      </c>
      <c r="AV1064" s="1" t="s">
        <v>981</v>
      </c>
      <c r="AW1064" s="1" t="s">
        <v>7754</v>
      </c>
      <c r="BB1064" s="1" t="s">
        <v>50</v>
      </c>
      <c r="BC1064" s="1" t="s">
        <v>11472</v>
      </c>
      <c r="BD1064" s="1" t="s">
        <v>1959</v>
      </c>
      <c r="BE1064" s="1" t="s">
        <v>8308</v>
      </c>
      <c r="BG1064" s="1" t="s">
        <v>121</v>
      </c>
      <c r="BH1064" s="1" t="s">
        <v>6667</v>
      </c>
      <c r="BI1064" s="1" t="s">
        <v>2558</v>
      </c>
      <c r="BJ1064" s="1" t="s">
        <v>7282</v>
      </c>
      <c r="BK1064" s="1" t="s">
        <v>121</v>
      </c>
      <c r="BL1064" s="1" t="s">
        <v>6667</v>
      </c>
      <c r="BM1064" s="1" t="s">
        <v>2559</v>
      </c>
      <c r="BN1064" s="1" t="s">
        <v>10677</v>
      </c>
      <c r="BO1064" s="1" t="s">
        <v>44</v>
      </c>
      <c r="BP1064" s="1" t="s">
        <v>6728</v>
      </c>
      <c r="BQ1064" s="1" t="s">
        <v>2560</v>
      </c>
      <c r="BR1064" s="1" t="s">
        <v>11062</v>
      </c>
      <c r="BS1064" s="1" t="s">
        <v>491</v>
      </c>
      <c r="BT1064" s="1" t="s">
        <v>8996</v>
      </c>
    </row>
    <row r="1065" spans="1:72" ht="13.5" customHeight="1">
      <c r="A1065" s="2" t="str">
        <f t="shared" si="29"/>
        <v>1687_각북면_344</v>
      </c>
      <c r="B1065" s="1">
        <v>1687</v>
      </c>
      <c r="C1065" s="1" t="s">
        <v>11423</v>
      </c>
      <c r="D1065" s="1" t="s">
        <v>11426</v>
      </c>
      <c r="E1065" s="1">
        <v>1064</v>
      </c>
      <c r="F1065" s="1">
        <v>7</v>
      </c>
      <c r="G1065" s="1" t="s">
        <v>11436</v>
      </c>
      <c r="H1065" s="1" t="s">
        <v>11448</v>
      </c>
      <c r="I1065" s="1">
        <v>1</v>
      </c>
      <c r="L1065" s="1">
        <v>2</v>
      </c>
      <c r="M1065" s="1" t="s">
        <v>708</v>
      </c>
      <c r="N1065" s="1" t="s">
        <v>7345</v>
      </c>
      <c r="S1065" s="1" t="s">
        <v>49</v>
      </c>
      <c r="T1065" s="1" t="s">
        <v>4842</v>
      </c>
      <c r="U1065" s="1" t="s">
        <v>50</v>
      </c>
      <c r="V1065" s="1" t="s">
        <v>11472</v>
      </c>
      <c r="W1065" s="1" t="s">
        <v>2561</v>
      </c>
      <c r="X1065" s="1" t="s">
        <v>7002</v>
      </c>
      <c r="Y1065" s="1" t="s">
        <v>1324</v>
      </c>
      <c r="Z1065" s="1" t="s">
        <v>6976</v>
      </c>
      <c r="AC1065" s="1">
        <v>38</v>
      </c>
      <c r="AD1065" s="1" t="s">
        <v>294</v>
      </c>
      <c r="AE1065" s="1" t="s">
        <v>8781</v>
      </c>
      <c r="AJ1065" s="1" t="s">
        <v>17</v>
      </c>
      <c r="AK1065" s="1" t="s">
        <v>8918</v>
      </c>
      <c r="AL1065" s="1" t="s">
        <v>574</v>
      </c>
      <c r="AM1065" s="1" t="s">
        <v>11937</v>
      </c>
      <c r="AT1065" s="1" t="s">
        <v>180</v>
      </c>
      <c r="AU1065" s="1" t="s">
        <v>11467</v>
      </c>
      <c r="AV1065" s="1" t="s">
        <v>592</v>
      </c>
      <c r="AW1065" s="1" t="s">
        <v>8298</v>
      </c>
      <c r="BG1065" s="1" t="s">
        <v>44</v>
      </c>
      <c r="BH1065" s="1" t="s">
        <v>6728</v>
      </c>
      <c r="BI1065" s="1" t="s">
        <v>594</v>
      </c>
      <c r="BJ1065" s="1" t="s">
        <v>7222</v>
      </c>
      <c r="BK1065" s="1" t="s">
        <v>44</v>
      </c>
      <c r="BL1065" s="1" t="s">
        <v>6728</v>
      </c>
      <c r="BM1065" s="1" t="s">
        <v>2281</v>
      </c>
      <c r="BN1065" s="1" t="s">
        <v>10251</v>
      </c>
      <c r="BO1065" s="1" t="s">
        <v>44</v>
      </c>
      <c r="BP1065" s="1" t="s">
        <v>6728</v>
      </c>
      <c r="BQ1065" s="1" t="s">
        <v>1842</v>
      </c>
      <c r="BR1065" s="1" t="s">
        <v>12445</v>
      </c>
      <c r="BS1065" s="1" t="s">
        <v>41</v>
      </c>
      <c r="BT1065" s="1" t="s">
        <v>11911</v>
      </c>
    </row>
    <row r="1066" spans="1:72" ht="13.5" customHeight="1">
      <c r="A1066" s="2" t="str">
        <f t="shared" si="29"/>
        <v>1687_각북면_344</v>
      </c>
      <c r="B1066" s="1">
        <v>1687</v>
      </c>
      <c r="C1066" s="1" t="s">
        <v>11423</v>
      </c>
      <c r="D1066" s="1" t="s">
        <v>11426</v>
      </c>
      <c r="E1066" s="1">
        <v>1065</v>
      </c>
      <c r="F1066" s="1">
        <v>7</v>
      </c>
      <c r="G1066" s="1" t="s">
        <v>11436</v>
      </c>
      <c r="H1066" s="1" t="s">
        <v>11448</v>
      </c>
      <c r="I1066" s="1">
        <v>1</v>
      </c>
      <c r="L1066" s="1">
        <v>2</v>
      </c>
      <c r="M1066" s="1" t="s">
        <v>708</v>
      </c>
      <c r="N1066" s="1" t="s">
        <v>7345</v>
      </c>
      <c r="S1066" s="1" t="s">
        <v>261</v>
      </c>
      <c r="T1066" s="1" t="s">
        <v>6605</v>
      </c>
      <c r="Y1066" s="1" t="s">
        <v>1959</v>
      </c>
      <c r="Z1066" s="1" t="s">
        <v>8308</v>
      </c>
      <c r="AC1066" s="1">
        <v>70</v>
      </c>
      <c r="AD1066" s="1" t="s">
        <v>212</v>
      </c>
      <c r="AE1066" s="1" t="s">
        <v>8778</v>
      </c>
    </row>
    <row r="1067" spans="1:72" ht="13.5" customHeight="1">
      <c r="A1067" s="2" t="str">
        <f t="shared" si="29"/>
        <v>1687_각북면_344</v>
      </c>
      <c r="B1067" s="1">
        <v>1687</v>
      </c>
      <c r="C1067" s="1" t="s">
        <v>11423</v>
      </c>
      <c r="D1067" s="1" t="s">
        <v>11426</v>
      </c>
      <c r="E1067" s="1">
        <v>1066</v>
      </c>
      <c r="F1067" s="1">
        <v>7</v>
      </c>
      <c r="G1067" s="1" t="s">
        <v>11436</v>
      </c>
      <c r="H1067" s="1" t="s">
        <v>11448</v>
      </c>
      <c r="I1067" s="1">
        <v>1</v>
      </c>
      <c r="L1067" s="1">
        <v>2</v>
      </c>
      <c r="M1067" s="1" t="s">
        <v>708</v>
      </c>
      <c r="N1067" s="1" t="s">
        <v>7345</v>
      </c>
      <c r="S1067" s="1" t="s">
        <v>63</v>
      </c>
      <c r="T1067" s="1" t="s">
        <v>6596</v>
      </c>
      <c r="Y1067" s="1" t="s">
        <v>1835</v>
      </c>
      <c r="Z1067" s="1" t="s">
        <v>7645</v>
      </c>
      <c r="AC1067" s="1">
        <v>8</v>
      </c>
      <c r="AD1067" s="1" t="s">
        <v>503</v>
      </c>
      <c r="AE1067" s="1" t="s">
        <v>8136</v>
      </c>
    </row>
    <row r="1068" spans="1:72" ht="13.5" customHeight="1">
      <c r="A1068" s="2" t="str">
        <f t="shared" si="29"/>
        <v>1687_각북면_344</v>
      </c>
      <c r="B1068" s="1">
        <v>1687</v>
      </c>
      <c r="C1068" s="1" t="s">
        <v>11423</v>
      </c>
      <c r="D1068" s="1" t="s">
        <v>11426</v>
      </c>
      <c r="E1068" s="1">
        <v>1067</v>
      </c>
      <c r="F1068" s="1">
        <v>7</v>
      </c>
      <c r="G1068" s="1" t="s">
        <v>11436</v>
      </c>
      <c r="H1068" s="1" t="s">
        <v>11448</v>
      </c>
      <c r="I1068" s="1">
        <v>1</v>
      </c>
      <c r="L1068" s="1">
        <v>3</v>
      </c>
      <c r="M1068" s="1" t="s">
        <v>2557</v>
      </c>
      <c r="N1068" s="1" t="s">
        <v>12047</v>
      </c>
      <c r="T1068" s="1" t="s">
        <v>11527</v>
      </c>
      <c r="U1068" s="1" t="s">
        <v>119</v>
      </c>
      <c r="V1068" s="1" t="s">
        <v>6694</v>
      </c>
      <c r="W1068" s="1" t="s">
        <v>167</v>
      </c>
      <c r="X1068" s="1" t="s">
        <v>8644</v>
      </c>
      <c r="Y1068" s="1" t="s">
        <v>2562</v>
      </c>
      <c r="Z1068" s="1" t="s">
        <v>8382</v>
      </c>
      <c r="AC1068" s="1">
        <v>52</v>
      </c>
      <c r="AD1068" s="1" t="s">
        <v>230</v>
      </c>
      <c r="AE1068" s="1" t="s">
        <v>8790</v>
      </c>
      <c r="AJ1068" s="1" t="s">
        <v>17</v>
      </c>
      <c r="AK1068" s="1" t="s">
        <v>8918</v>
      </c>
      <c r="AL1068" s="1" t="s">
        <v>158</v>
      </c>
      <c r="AM1068" s="1" t="s">
        <v>8931</v>
      </c>
      <c r="AT1068" s="1" t="s">
        <v>47</v>
      </c>
      <c r="AU1068" s="1" t="s">
        <v>9039</v>
      </c>
      <c r="AV1068" s="1" t="s">
        <v>2563</v>
      </c>
      <c r="AW1068" s="1" t="s">
        <v>9672</v>
      </c>
      <c r="BG1068" s="1" t="s">
        <v>1628</v>
      </c>
      <c r="BH1068" s="1" t="s">
        <v>10023</v>
      </c>
      <c r="BI1068" s="1" t="s">
        <v>2564</v>
      </c>
      <c r="BJ1068" s="1" t="s">
        <v>10302</v>
      </c>
      <c r="BK1068" s="1" t="s">
        <v>2565</v>
      </c>
      <c r="BL1068" s="1" t="s">
        <v>12331</v>
      </c>
      <c r="BM1068" s="1" t="s">
        <v>2566</v>
      </c>
      <c r="BN1068" s="1" t="s">
        <v>10679</v>
      </c>
      <c r="BO1068" s="1" t="s">
        <v>2567</v>
      </c>
      <c r="BP1068" s="1" t="s">
        <v>11631</v>
      </c>
      <c r="BQ1068" s="1" t="s">
        <v>2568</v>
      </c>
      <c r="BR1068" s="1" t="s">
        <v>11110</v>
      </c>
      <c r="BS1068" s="1" t="s">
        <v>227</v>
      </c>
      <c r="BT1068" s="1" t="s">
        <v>8859</v>
      </c>
    </row>
    <row r="1069" spans="1:72" ht="13.5" customHeight="1">
      <c r="A1069" s="2" t="str">
        <f t="shared" si="29"/>
        <v>1687_각북면_344</v>
      </c>
      <c r="B1069" s="1">
        <v>1687</v>
      </c>
      <c r="C1069" s="1" t="s">
        <v>11423</v>
      </c>
      <c r="D1069" s="1" t="s">
        <v>11426</v>
      </c>
      <c r="E1069" s="1">
        <v>1068</v>
      </c>
      <c r="F1069" s="1">
        <v>7</v>
      </c>
      <c r="G1069" s="1" t="s">
        <v>11436</v>
      </c>
      <c r="H1069" s="1" t="s">
        <v>11448</v>
      </c>
      <c r="I1069" s="1">
        <v>1</v>
      </c>
      <c r="L1069" s="1">
        <v>3</v>
      </c>
      <c r="M1069" s="1" t="s">
        <v>2557</v>
      </c>
      <c r="N1069" s="1" t="s">
        <v>12047</v>
      </c>
      <c r="S1069" s="1" t="s">
        <v>49</v>
      </c>
      <c r="T1069" s="1" t="s">
        <v>4842</v>
      </c>
      <c r="W1069" s="1" t="s">
        <v>38</v>
      </c>
      <c r="X1069" s="1" t="s">
        <v>11733</v>
      </c>
      <c r="Y1069" s="1" t="s">
        <v>273</v>
      </c>
      <c r="Z1069" s="1" t="s">
        <v>7193</v>
      </c>
      <c r="AC1069" s="1">
        <v>43</v>
      </c>
      <c r="AD1069" s="1" t="s">
        <v>335</v>
      </c>
      <c r="AE1069" s="1" t="s">
        <v>8779</v>
      </c>
      <c r="AJ1069" s="1" t="s">
        <v>341</v>
      </c>
      <c r="AK1069" s="1" t="s">
        <v>8919</v>
      </c>
      <c r="AL1069" s="1" t="s">
        <v>158</v>
      </c>
      <c r="AM1069" s="1" t="s">
        <v>8931</v>
      </c>
      <c r="AT1069" s="1" t="s">
        <v>47</v>
      </c>
      <c r="AU1069" s="1" t="s">
        <v>9039</v>
      </c>
      <c r="AV1069" s="1" t="s">
        <v>2569</v>
      </c>
      <c r="AW1069" s="1" t="s">
        <v>9659</v>
      </c>
      <c r="BG1069" s="1" t="s">
        <v>2570</v>
      </c>
      <c r="BH1069" s="1" t="s">
        <v>10022</v>
      </c>
      <c r="BI1069" s="1" t="s">
        <v>570</v>
      </c>
      <c r="BJ1069" s="1" t="s">
        <v>10294</v>
      </c>
      <c r="BK1069" s="1" t="s">
        <v>2571</v>
      </c>
      <c r="BL1069" s="1" t="s">
        <v>10445</v>
      </c>
      <c r="BM1069" s="1" t="s">
        <v>398</v>
      </c>
      <c r="BN1069" s="1" t="s">
        <v>10670</v>
      </c>
      <c r="BO1069" s="1" t="s">
        <v>2572</v>
      </c>
      <c r="BP1069" s="1" t="s">
        <v>11632</v>
      </c>
      <c r="BQ1069" s="1" t="s">
        <v>2573</v>
      </c>
      <c r="BR1069" s="1" t="s">
        <v>11101</v>
      </c>
      <c r="BS1069" s="1" t="s">
        <v>2574</v>
      </c>
      <c r="BT1069" s="1" t="s">
        <v>12717</v>
      </c>
    </row>
    <row r="1070" spans="1:72" ht="13.5" customHeight="1">
      <c r="A1070" s="2" t="str">
        <f t="shared" ref="A1070:A1101" si="30">HYPERLINK("http://kyu.snu.ac.kr/sdhj/index.jsp?type=hj/GK14817_00IH_0001_0345.jpg","1687_각북면_345")</f>
        <v>1687_각북면_345</v>
      </c>
      <c r="B1070" s="1">
        <v>1687</v>
      </c>
      <c r="C1070" s="1" t="s">
        <v>11423</v>
      </c>
      <c r="D1070" s="1" t="s">
        <v>11426</v>
      </c>
      <c r="E1070" s="1">
        <v>1069</v>
      </c>
      <c r="F1070" s="1">
        <v>7</v>
      </c>
      <c r="G1070" s="1" t="s">
        <v>11436</v>
      </c>
      <c r="H1070" s="1" t="s">
        <v>11448</v>
      </c>
      <c r="I1070" s="1">
        <v>1</v>
      </c>
      <c r="L1070" s="1">
        <v>3</v>
      </c>
      <c r="M1070" s="1" t="s">
        <v>2557</v>
      </c>
      <c r="N1070" s="1" t="s">
        <v>12047</v>
      </c>
      <c r="S1070" s="1" t="s">
        <v>11312</v>
      </c>
      <c r="T1070" s="1" t="s">
        <v>11313</v>
      </c>
      <c r="W1070" s="1" t="s">
        <v>152</v>
      </c>
      <c r="X1070" s="1" t="s">
        <v>6978</v>
      </c>
      <c r="Y1070" s="1" t="s">
        <v>273</v>
      </c>
      <c r="Z1070" s="1" t="s">
        <v>7193</v>
      </c>
      <c r="AC1070" s="1">
        <v>68</v>
      </c>
      <c r="AD1070" s="1" t="s">
        <v>503</v>
      </c>
      <c r="AE1070" s="1" t="s">
        <v>8136</v>
      </c>
      <c r="AJ1070" s="1" t="s">
        <v>341</v>
      </c>
      <c r="AK1070" s="1" t="s">
        <v>8919</v>
      </c>
      <c r="AL1070" s="1" t="s">
        <v>227</v>
      </c>
      <c r="AM1070" s="1" t="s">
        <v>8859</v>
      </c>
    </row>
    <row r="1071" spans="1:72" ht="13.5" customHeight="1">
      <c r="A1071" s="2" t="str">
        <f t="shared" si="30"/>
        <v>1687_각북면_345</v>
      </c>
      <c r="B1071" s="1">
        <v>1687</v>
      </c>
      <c r="C1071" s="1" t="s">
        <v>11423</v>
      </c>
      <c r="D1071" s="1" t="s">
        <v>11426</v>
      </c>
      <c r="E1071" s="1">
        <v>1070</v>
      </c>
      <c r="F1071" s="1">
        <v>7</v>
      </c>
      <c r="G1071" s="1" t="s">
        <v>11436</v>
      </c>
      <c r="H1071" s="1" t="s">
        <v>11448</v>
      </c>
      <c r="I1071" s="1">
        <v>1</v>
      </c>
      <c r="L1071" s="1">
        <v>3</v>
      </c>
      <c r="M1071" s="1" t="s">
        <v>2557</v>
      </c>
      <c r="N1071" s="1" t="s">
        <v>12047</v>
      </c>
      <c r="T1071" s="1" t="s">
        <v>11563</v>
      </c>
      <c r="U1071" s="1" t="s">
        <v>278</v>
      </c>
      <c r="V1071" s="1" t="s">
        <v>6692</v>
      </c>
      <c r="Y1071" s="1" t="s">
        <v>2575</v>
      </c>
      <c r="Z1071" s="1" t="s">
        <v>8381</v>
      </c>
      <c r="AC1071" s="1">
        <v>33</v>
      </c>
      <c r="AD1071" s="1" t="s">
        <v>353</v>
      </c>
      <c r="AE1071" s="1" t="s">
        <v>8775</v>
      </c>
      <c r="AT1071" s="1" t="s">
        <v>2070</v>
      </c>
      <c r="AU1071" s="1" t="s">
        <v>9232</v>
      </c>
      <c r="AV1071" s="1" t="s">
        <v>2576</v>
      </c>
      <c r="AW1071" s="1" t="s">
        <v>12175</v>
      </c>
    </row>
    <row r="1072" spans="1:72" ht="13.5" customHeight="1">
      <c r="A1072" s="2" t="str">
        <f t="shared" si="30"/>
        <v>1687_각북면_345</v>
      </c>
      <c r="B1072" s="1">
        <v>1687</v>
      </c>
      <c r="C1072" s="1" t="s">
        <v>11423</v>
      </c>
      <c r="D1072" s="1" t="s">
        <v>11426</v>
      </c>
      <c r="E1072" s="1">
        <v>1071</v>
      </c>
      <c r="F1072" s="1">
        <v>7</v>
      </c>
      <c r="G1072" s="1" t="s">
        <v>11436</v>
      </c>
      <c r="H1072" s="1" t="s">
        <v>11448</v>
      </c>
      <c r="I1072" s="1">
        <v>1</v>
      </c>
      <c r="L1072" s="1">
        <v>3</v>
      </c>
      <c r="M1072" s="1" t="s">
        <v>2557</v>
      </c>
      <c r="N1072" s="1" t="s">
        <v>12047</v>
      </c>
      <c r="T1072" s="1" t="s">
        <v>11563</v>
      </c>
      <c r="U1072" s="1" t="s">
        <v>275</v>
      </c>
      <c r="V1072" s="1" t="s">
        <v>6693</v>
      </c>
      <c r="Y1072" s="1" t="s">
        <v>1853</v>
      </c>
      <c r="Z1072" s="1" t="s">
        <v>7160</v>
      </c>
      <c r="AC1072" s="1">
        <v>37</v>
      </c>
      <c r="AD1072" s="1" t="s">
        <v>215</v>
      </c>
      <c r="AE1072" s="1" t="s">
        <v>8786</v>
      </c>
      <c r="AT1072" s="1" t="s">
        <v>285</v>
      </c>
      <c r="AU1072" s="1" t="s">
        <v>9218</v>
      </c>
      <c r="AV1072" s="1" t="s">
        <v>2577</v>
      </c>
      <c r="AW1072" s="1" t="s">
        <v>8377</v>
      </c>
      <c r="BB1072" s="1" t="s">
        <v>50</v>
      </c>
      <c r="BC1072" s="1" t="s">
        <v>11472</v>
      </c>
      <c r="BD1072" s="1" t="s">
        <v>2578</v>
      </c>
      <c r="BE1072" s="1" t="s">
        <v>7268</v>
      </c>
    </row>
    <row r="1073" spans="1:72" ht="13.5" customHeight="1">
      <c r="A1073" s="2" t="str">
        <f t="shared" si="30"/>
        <v>1687_각북면_345</v>
      </c>
      <c r="B1073" s="1">
        <v>1687</v>
      </c>
      <c r="C1073" s="1" t="s">
        <v>11423</v>
      </c>
      <c r="D1073" s="1" t="s">
        <v>11426</v>
      </c>
      <c r="E1073" s="1">
        <v>1072</v>
      </c>
      <c r="F1073" s="1">
        <v>7</v>
      </c>
      <c r="G1073" s="1" t="s">
        <v>11436</v>
      </c>
      <c r="H1073" s="1" t="s">
        <v>11448</v>
      </c>
      <c r="I1073" s="1">
        <v>1</v>
      </c>
      <c r="L1073" s="1">
        <v>3</v>
      </c>
      <c r="M1073" s="1" t="s">
        <v>2557</v>
      </c>
      <c r="N1073" s="1" t="s">
        <v>12047</v>
      </c>
      <c r="T1073" s="1" t="s">
        <v>11563</v>
      </c>
      <c r="U1073" s="1" t="s">
        <v>278</v>
      </c>
      <c r="V1073" s="1" t="s">
        <v>6692</v>
      </c>
      <c r="Y1073" s="1" t="s">
        <v>2103</v>
      </c>
      <c r="Z1073" s="1" t="s">
        <v>7418</v>
      </c>
      <c r="AC1073" s="1">
        <v>36</v>
      </c>
      <c r="AD1073" s="1" t="s">
        <v>52</v>
      </c>
      <c r="AE1073" s="1" t="s">
        <v>8766</v>
      </c>
      <c r="AT1073" s="1" t="s">
        <v>285</v>
      </c>
      <c r="AU1073" s="1" t="s">
        <v>9218</v>
      </c>
      <c r="AV1073" s="1" t="s">
        <v>981</v>
      </c>
      <c r="AW1073" s="1" t="s">
        <v>7754</v>
      </c>
      <c r="BB1073" s="1" t="s">
        <v>50</v>
      </c>
      <c r="BC1073" s="1" t="s">
        <v>11472</v>
      </c>
      <c r="BD1073" s="1" t="s">
        <v>1959</v>
      </c>
      <c r="BE1073" s="1" t="s">
        <v>8308</v>
      </c>
    </row>
    <row r="1074" spans="1:72" ht="13.5" customHeight="1">
      <c r="A1074" s="2" t="str">
        <f t="shared" si="30"/>
        <v>1687_각북면_345</v>
      </c>
      <c r="B1074" s="1">
        <v>1687</v>
      </c>
      <c r="C1074" s="1" t="s">
        <v>11423</v>
      </c>
      <c r="D1074" s="1" t="s">
        <v>11426</v>
      </c>
      <c r="E1074" s="1">
        <v>1073</v>
      </c>
      <c r="F1074" s="1">
        <v>7</v>
      </c>
      <c r="G1074" s="1" t="s">
        <v>11436</v>
      </c>
      <c r="H1074" s="1" t="s">
        <v>11448</v>
      </c>
      <c r="I1074" s="1">
        <v>1</v>
      </c>
      <c r="L1074" s="1">
        <v>3</v>
      </c>
      <c r="M1074" s="1" t="s">
        <v>2557</v>
      </c>
      <c r="N1074" s="1" t="s">
        <v>12047</v>
      </c>
      <c r="T1074" s="1" t="s">
        <v>11563</v>
      </c>
      <c r="U1074" s="1" t="s">
        <v>278</v>
      </c>
      <c r="V1074" s="1" t="s">
        <v>6692</v>
      </c>
      <c r="Y1074" s="1" t="s">
        <v>1473</v>
      </c>
      <c r="Z1074" s="1" t="s">
        <v>11767</v>
      </c>
      <c r="AC1074" s="1">
        <v>62</v>
      </c>
      <c r="AD1074" s="1" t="s">
        <v>168</v>
      </c>
      <c r="AE1074" s="1" t="s">
        <v>6664</v>
      </c>
      <c r="AT1074" s="1" t="s">
        <v>121</v>
      </c>
      <c r="AU1074" s="1" t="s">
        <v>6667</v>
      </c>
      <c r="AV1074" s="1" t="s">
        <v>2579</v>
      </c>
      <c r="AW1074" s="1" t="s">
        <v>9674</v>
      </c>
      <c r="BB1074" s="1" t="s">
        <v>171</v>
      </c>
      <c r="BC1074" s="1" t="s">
        <v>6676</v>
      </c>
      <c r="BD1074" s="1" t="s">
        <v>2580</v>
      </c>
      <c r="BE1074" s="1" t="s">
        <v>9929</v>
      </c>
    </row>
    <row r="1075" spans="1:72" ht="13.5" customHeight="1">
      <c r="A1075" s="2" t="str">
        <f t="shared" si="30"/>
        <v>1687_각북면_345</v>
      </c>
      <c r="B1075" s="1">
        <v>1687</v>
      </c>
      <c r="C1075" s="1" t="s">
        <v>11423</v>
      </c>
      <c r="D1075" s="1" t="s">
        <v>11426</v>
      </c>
      <c r="E1075" s="1">
        <v>1074</v>
      </c>
      <c r="F1075" s="1">
        <v>7</v>
      </c>
      <c r="G1075" s="1" t="s">
        <v>11436</v>
      </c>
      <c r="H1075" s="1" t="s">
        <v>11448</v>
      </c>
      <c r="I1075" s="1">
        <v>1</v>
      </c>
      <c r="L1075" s="1">
        <v>3</v>
      </c>
      <c r="M1075" s="1" t="s">
        <v>2557</v>
      </c>
      <c r="N1075" s="1" t="s">
        <v>12047</v>
      </c>
      <c r="T1075" s="1" t="s">
        <v>11563</v>
      </c>
      <c r="U1075" s="1" t="s">
        <v>275</v>
      </c>
      <c r="V1075" s="1" t="s">
        <v>6693</v>
      </c>
      <c r="Y1075" s="1" t="s">
        <v>545</v>
      </c>
      <c r="Z1075" s="1" t="s">
        <v>7883</v>
      </c>
      <c r="AC1075" s="1">
        <v>35</v>
      </c>
      <c r="AD1075" s="1" t="s">
        <v>340</v>
      </c>
      <c r="AE1075" s="1" t="s">
        <v>8753</v>
      </c>
      <c r="AT1075" s="1" t="s">
        <v>121</v>
      </c>
      <c r="AU1075" s="1" t="s">
        <v>6667</v>
      </c>
      <c r="AV1075" s="1" t="s">
        <v>609</v>
      </c>
      <c r="AW1075" s="1" t="s">
        <v>7351</v>
      </c>
      <c r="BB1075" s="1" t="s">
        <v>171</v>
      </c>
      <c r="BC1075" s="1" t="s">
        <v>6676</v>
      </c>
      <c r="BD1075" s="1" t="s">
        <v>1473</v>
      </c>
      <c r="BE1075" s="1" t="s">
        <v>12237</v>
      </c>
    </row>
    <row r="1076" spans="1:72" ht="13.5" customHeight="1">
      <c r="A1076" s="2" t="str">
        <f t="shared" si="30"/>
        <v>1687_각북면_345</v>
      </c>
      <c r="B1076" s="1">
        <v>1687</v>
      </c>
      <c r="C1076" s="1" t="s">
        <v>11423</v>
      </c>
      <c r="D1076" s="1" t="s">
        <v>11426</v>
      </c>
      <c r="E1076" s="1">
        <v>1075</v>
      </c>
      <c r="F1076" s="1">
        <v>7</v>
      </c>
      <c r="G1076" s="1" t="s">
        <v>11436</v>
      </c>
      <c r="H1076" s="1" t="s">
        <v>11448</v>
      </c>
      <c r="I1076" s="1">
        <v>1</v>
      </c>
      <c r="L1076" s="1">
        <v>3</v>
      </c>
      <c r="M1076" s="1" t="s">
        <v>2557</v>
      </c>
      <c r="N1076" s="1" t="s">
        <v>12047</v>
      </c>
      <c r="T1076" s="1" t="s">
        <v>11563</v>
      </c>
      <c r="U1076" s="1" t="s">
        <v>278</v>
      </c>
      <c r="V1076" s="1" t="s">
        <v>6692</v>
      </c>
      <c r="Y1076" s="1" t="s">
        <v>683</v>
      </c>
      <c r="Z1076" s="1" t="s">
        <v>8380</v>
      </c>
      <c r="AC1076" s="1">
        <v>27</v>
      </c>
      <c r="AD1076" s="1" t="s">
        <v>379</v>
      </c>
      <c r="AE1076" s="1" t="s">
        <v>8768</v>
      </c>
      <c r="AT1076" s="1" t="s">
        <v>121</v>
      </c>
      <c r="AU1076" s="1" t="s">
        <v>6667</v>
      </c>
      <c r="AV1076" s="1" t="s">
        <v>2581</v>
      </c>
      <c r="AW1076" s="1" t="s">
        <v>9673</v>
      </c>
      <c r="BB1076" s="1" t="s">
        <v>171</v>
      </c>
      <c r="BC1076" s="1" t="s">
        <v>6676</v>
      </c>
      <c r="BD1076" s="1" t="s">
        <v>1445</v>
      </c>
      <c r="BE1076" s="1" t="s">
        <v>8317</v>
      </c>
    </row>
    <row r="1077" spans="1:72" ht="13.5" customHeight="1">
      <c r="A1077" s="2" t="str">
        <f t="shared" si="30"/>
        <v>1687_각북면_345</v>
      </c>
      <c r="B1077" s="1">
        <v>1687</v>
      </c>
      <c r="C1077" s="1" t="s">
        <v>11423</v>
      </c>
      <c r="D1077" s="1" t="s">
        <v>11426</v>
      </c>
      <c r="E1077" s="1">
        <v>1076</v>
      </c>
      <c r="F1077" s="1">
        <v>7</v>
      </c>
      <c r="G1077" s="1" t="s">
        <v>11436</v>
      </c>
      <c r="H1077" s="1" t="s">
        <v>11448</v>
      </c>
      <c r="I1077" s="1">
        <v>1</v>
      </c>
      <c r="L1077" s="1">
        <v>3</v>
      </c>
      <c r="M1077" s="1" t="s">
        <v>2557</v>
      </c>
      <c r="N1077" s="1" t="s">
        <v>12047</v>
      </c>
      <c r="T1077" s="1" t="s">
        <v>11563</v>
      </c>
      <c r="U1077" s="1" t="s">
        <v>275</v>
      </c>
      <c r="V1077" s="1" t="s">
        <v>6693</v>
      </c>
      <c r="Y1077" s="1" t="s">
        <v>2582</v>
      </c>
      <c r="Z1077" s="1" t="s">
        <v>8379</v>
      </c>
      <c r="AC1077" s="1">
        <v>18</v>
      </c>
      <c r="AD1077" s="1" t="s">
        <v>302</v>
      </c>
      <c r="AE1077" s="1" t="s">
        <v>8785</v>
      </c>
      <c r="AT1077" s="1" t="s">
        <v>121</v>
      </c>
      <c r="AU1077" s="1" t="s">
        <v>6667</v>
      </c>
      <c r="AV1077" s="1" t="s">
        <v>786</v>
      </c>
      <c r="AW1077" s="1" t="s">
        <v>8369</v>
      </c>
      <c r="BB1077" s="1" t="s">
        <v>171</v>
      </c>
      <c r="BC1077" s="1" t="s">
        <v>6676</v>
      </c>
      <c r="BD1077" s="1" t="s">
        <v>2399</v>
      </c>
      <c r="BE1077" s="1" t="s">
        <v>7658</v>
      </c>
    </row>
    <row r="1078" spans="1:72" ht="13.5" customHeight="1">
      <c r="A1078" s="2" t="str">
        <f t="shared" si="30"/>
        <v>1687_각북면_345</v>
      </c>
      <c r="B1078" s="1">
        <v>1687</v>
      </c>
      <c r="C1078" s="1" t="s">
        <v>11423</v>
      </c>
      <c r="D1078" s="1" t="s">
        <v>11426</v>
      </c>
      <c r="E1078" s="1">
        <v>1077</v>
      </c>
      <c r="F1078" s="1">
        <v>7</v>
      </c>
      <c r="G1078" s="1" t="s">
        <v>11436</v>
      </c>
      <c r="H1078" s="1" t="s">
        <v>11448</v>
      </c>
      <c r="I1078" s="1">
        <v>1</v>
      </c>
      <c r="L1078" s="1">
        <v>3</v>
      </c>
      <c r="M1078" s="1" t="s">
        <v>2557</v>
      </c>
      <c r="N1078" s="1" t="s">
        <v>12047</v>
      </c>
      <c r="T1078" s="1" t="s">
        <v>11563</v>
      </c>
      <c r="U1078" s="1" t="s">
        <v>278</v>
      </c>
      <c r="V1078" s="1" t="s">
        <v>6692</v>
      </c>
      <c r="Y1078" s="1" t="s">
        <v>6390</v>
      </c>
      <c r="Z1078" s="1" t="s">
        <v>7885</v>
      </c>
      <c r="AC1078" s="1">
        <v>6</v>
      </c>
      <c r="AD1078" s="1" t="s">
        <v>217</v>
      </c>
      <c r="AE1078" s="1" t="s">
        <v>8765</v>
      </c>
      <c r="AF1078" s="1" t="s">
        <v>156</v>
      </c>
      <c r="AG1078" s="1" t="s">
        <v>8798</v>
      </c>
      <c r="AT1078" s="1" t="s">
        <v>285</v>
      </c>
      <c r="AU1078" s="1" t="s">
        <v>9218</v>
      </c>
      <c r="AV1078" s="1" t="s">
        <v>922</v>
      </c>
      <c r="AW1078" s="1" t="s">
        <v>7364</v>
      </c>
      <c r="BB1078" s="1" t="s">
        <v>50</v>
      </c>
      <c r="BC1078" s="1" t="s">
        <v>11472</v>
      </c>
      <c r="BD1078" s="1" t="s">
        <v>2583</v>
      </c>
      <c r="BE1078" s="1" t="s">
        <v>7204</v>
      </c>
    </row>
    <row r="1079" spans="1:72" ht="13.5" customHeight="1">
      <c r="A1079" s="2" t="str">
        <f t="shared" si="30"/>
        <v>1687_각북면_345</v>
      </c>
      <c r="B1079" s="1">
        <v>1687</v>
      </c>
      <c r="C1079" s="1" t="s">
        <v>11423</v>
      </c>
      <c r="D1079" s="1" t="s">
        <v>11426</v>
      </c>
      <c r="E1079" s="1">
        <v>1078</v>
      </c>
      <c r="F1079" s="1">
        <v>7</v>
      </c>
      <c r="G1079" s="1" t="s">
        <v>11436</v>
      </c>
      <c r="H1079" s="1" t="s">
        <v>11448</v>
      </c>
      <c r="I1079" s="1">
        <v>1</v>
      </c>
      <c r="L1079" s="1">
        <v>3</v>
      </c>
      <c r="M1079" s="1" t="s">
        <v>2557</v>
      </c>
      <c r="N1079" s="1" t="s">
        <v>12047</v>
      </c>
      <c r="T1079" s="1" t="s">
        <v>11563</v>
      </c>
      <c r="U1079" s="1" t="s">
        <v>278</v>
      </c>
      <c r="V1079" s="1" t="s">
        <v>6692</v>
      </c>
      <c r="Y1079" s="1" t="s">
        <v>2584</v>
      </c>
      <c r="Z1079" s="1" t="s">
        <v>8378</v>
      </c>
      <c r="AF1079" s="1" t="s">
        <v>65</v>
      </c>
      <c r="AG1079" s="1" t="s">
        <v>8805</v>
      </c>
      <c r="AH1079" s="1" t="s">
        <v>2585</v>
      </c>
      <c r="AI1079" s="1" t="s">
        <v>8895</v>
      </c>
    </row>
    <row r="1080" spans="1:72" ht="13.5" customHeight="1">
      <c r="A1080" s="2" t="str">
        <f t="shared" si="30"/>
        <v>1687_각북면_345</v>
      </c>
      <c r="B1080" s="1">
        <v>1687</v>
      </c>
      <c r="C1080" s="1" t="s">
        <v>11423</v>
      </c>
      <c r="D1080" s="1" t="s">
        <v>11426</v>
      </c>
      <c r="E1080" s="1">
        <v>1079</v>
      </c>
      <c r="F1080" s="1">
        <v>7</v>
      </c>
      <c r="G1080" s="1" t="s">
        <v>11436</v>
      </c>
      <c r="H1080" s="1" t="s">
        <v>11448</v>
      </c>
      <c r="I1080" s="1">
        <v>1</v>
      </c>
      <c r="L1080" s="1">
        <v>3</v>
      </c>
      <c r="M1080" s="1" t="s">
        <v>2557</v>
      </c>
      <c r="N1080" s="1" t="s">
        <v>12047</v>
      </c>
      <c r="T1080" s="1" t="s">
        <v>11563</v>
      </c>
      <c r="U1080" s="1" t="s">
        <v>278</v>
      </c>
      <c r="V1080" s="1" t="s">
        <v>6692</v>
      </c>
      <c r="Y1080" s="1" t="s">
        <v>1445</v>
      </c>
      <c r="Z1080" s="1" t="s">
        <v>8317</v>
      </c>
      <c r="AF1080" s="1" t="s">
        <v>701</v>
      </c>
      <c r="AG1080" s="1" t="s">
        <v>8814</v>
      </c>
    </row>
    <row r="1081" spans="1:72" ht="13.5" customHeight="1">
      <c r="A1081" s="2" t="str">
        <f t="shared" si="30"/>
        <v>1687_각북면_345</v>
      </c>
      <c r="B1081" s="1">
        <v>1687</v>
      </c>
      <c r="C1081" s="1" t="s">
        <v>11423</v>
      </c>
      <c r="D1081" s="1" t="s">
        <v>11426</v>
      </c>
      <c r="E1081" s="1">
        <v>1080</v>
      </c>
      <c r="F1081" s="1">
        <v>7</v>
      </c>
      <c r="G1081" s="1" t="s">
        <v>11436</v>
      </c>
      <c r="H1081" s="1" t="s">
        <v>11448</v>
      </c>
      <c r="I1081" s="1">
        <v>1</v>
      </c>
      <c r="L1081" s="1">
        <v>3</v>
      </c>
      <c r="M1081" s="1" t="s">
        <v>2557</v>
      </c>
      <c r="N1081" s="1" t="s">
        <v>12047</v>
      </c>
      <c r="T1081" s="1" t="s">
        <v>11563</v>
      </c>
      <c r="U1081" s="1" t="s">
        <v>275</v>
      </c>
      <c r="V1081" s="1" t="s">
        <v>6693</v>
      </c>
      <c r="Y1081" s="1" t="s">
        <v>2577</v>
      </c>
      <c r="Z1081" s="1" t="s">
        <v>8377</v>
      </c>
      <c r="AF1081" s="1" t="s">
        <v>74</v>
      </c>
      <c r="AG1081" s="1" t="s">
        <v>8800</v>
      </c>
    </row>
    <row r="1082" spans="1:72" ht="13.5" customHeight="1">
      <c r="A1082" s="2" t="str">
        <f t="shared" si="30"/>
        <v>1687_각북면_345</v>
      </c>
      <c r="B1082" s="1">
        <v>1687</v>
      </c>
      <c r="C1082" s="1" t="s">
        <v>11423</v>
      </c>
      <c r="D1082" s="1" t="s">
        <v>11426</v>
      </c>
      <c r="E1082" s="1">
        <v>1081</v>
      </c>
      <c r="F1082" s="1">
        <v>7</v>
      </c>
      <c r="G1082" s="1" t="s">
        <v>11436</v>
      </c>
      <c r="H1082" s="1" t="s">
        <v>11448</v>
      </c>
      <c r="I1082" s="1">
        <v>1</v>
      </c>
      <c r="L1082" s="1">
        <v>3</v>
      </c>
      <c r="M1082" s="1" t="s">
        <v>2557</v>
      </c>
      <c r="N1082" s="1" t="s">
        <v>12047</v>
      </c>
      <c r="T1082" s="1" t="s">
        <v>11563</v>
      </c>
      <c r="U1082" s="1" t="s">
        <v>278</v>
      </c>
      <c r="V1082" s="1" t="s">
        <v>6692</v>
      </c>
      <c r="Y1082" s="1" t="s">
        <v>1014</v>
      </c>
      <c r="Z1082" s="1" t="s">
        <v>7027</v>
      </c>
      <c r="AF1082" s="1" t="s">
        <v>326</v>
      </c>
      <c r="AG1082" s="1" t="s">
        <v>8802</v>
      </c>
    </row>
    <row r="1083" spans="1:72" ht="13.5" customHeight="1">
      <c r="A1083" s="2" t="str">
        <f t="shared" si="30"/>
        <v>1687_각북면_345</v>
      </c>
      <c r="B1083" s="1">
        <v>1687</v>
      </c>
      <c r="C1083" s="1" t="s">
        <v>11423</v>
      </c>
      <c r="D1083" s="1" t="s">
        <v>11426</v>
      </c>
      <c r="E1083" s="1">
        <v>1082</v>
      </c>
      <c r="F1083" s="1">
        <v>7</v>
      </c>
      <c r="G1083" s="1" t="s">
        <v>11436</v>
      </c>
      <c r="H1083" s="1" t="s">
        <v>11448</v>
      </c>
      <c r="I1083" s="1">
        <v>1</v>
      </c>
      <c r="L1083" s="1">
        <v>3</v>
      </c>
      <c r="M1083" s="1" t="s">
        <v>2557</v>
      </c>
      <c r="N1083" s="1" t="s">
        <v>12047</v>
      </c>
      <c r="T1083" s="1" t="s">
        <v>11563</v>
      </c>
      <c r="U1083" s="1" t="s">
        <v>278</v>
      </c>
      <c r="V1083" s="1" t="s">
        <v>6692</v>
      </c>
      <c r="Y1083" s="1" t="s">
        <v>1610</v>
      </c>
      <c r="Z1083" s="1" t="s">
        <v>8376</v>
      </c>
      <c r="AF1083" s="1" t="s">
        <v>74</v>
      </c>
      <c r="AG1083" s="1" t="s">
        <v>8800</v>
      </c>
    </row>
    <row r="1084" spans="1:72" ht="13.5" customHeight="1">
      <c r="A1084" s="2" t="str">
        <f t="shared" si="30"/>
        <v>1687_각북면_345</v>
      </c>
      <c r="B1084" s="1">
        <v>1687</v>
      </c>
      <c r="C1084" s="1" t="s">
        <v>11423</v>
      </c>
      <c r="D1084" s="1" t="s">
        <v>11426</v>
      </c>
      <c r="E1084" s="1">
        <v>1083</v>
      </c>
      <c r="F1084" s="1">
        <v>7</v>
      </c>
      <c r="G1084" s="1" t="s">
        <v>11436</v>
      </c>
      <c r="H1084" s="1" t="s">
        <v>11448</v>
      </c>
      <c r="I1084" s="1">
        <v>1</v>
      </c>
      <c r="L1084" s="1">
        <v>3</v>
      </c>
      <c r="M1084" s="1" t="s">
        <v>2557</v>
      </c>
      <c r="N1084" s="1" t="s">
        <v>12047</v>
      </c>
      <c r="T1084" s="1" t="s">
        <v>11563</v>
      </c>
      <c r="U1084" s="1" t="s">
        <v>278</v>
      </c>
      <c r="V1084" s="1" t="s">
        <v>6692</v>
      </c>
      <c r="Y1084" s="1" t="s">
        <v>2586</v>
      </c>
      <c r="Z1084" s="1" t="s">
        <v>7876</v>
      </c>
      <c r="AF1084" s="1" t="s">
        <v>62</v>
      </c>
      <c r="AG1084" s="1" t="s">
        <v>8813</v>
      </c>
    </row>
    <row r="1085" spans="1:72" ht="13.5" customHeight="1">
      <c r="A1085" s="2" t="str">
        <f t="shared" si="30"/>
        <v>1687_각북면_345</v>
      </c>
      <c r="B1085" s="1">
        <v>1687</v>
      </c>
      <c r="C1085" s="1" t="s">
        <v>11423</v>
      </c>
      <c r="D1085" s="1" t="s">
        <v>11426</v>
      </c>
      <c r="E1085" s="1">
        <v>1084</v>
      </c>
      <c r="F1085" s="1">
        <v>7</v>
      </c>
      <c r="G1085" s="1" t="s">
        <v>11436</v>
      </c>
      <c r="H1085" s="1" t="s">
        <v>11448</v>
      </c>
      <c r="I1085" s="1">
        <v>1</v>
      </c>
      <c r="L1085" s="1">
        <v>3</v>
      </c>
      <c r="M1085" s="1" t="s">
        <v>2557</v>
      </c>
      <c r="N1085" s="1" t="s">
        <v>12047</v>
      </c>
      <c r="T1085" s="1" t="s">
        <v>11563</v>
      </c>
      <c r="U1085" s="1" t="s">
        <v>275</v>
      </c>
      <c r="V1085" s="1" t="s">
        <v>6693</v>
      </c>
      <c r="Y1085" s="1" t="s">
        <v>1069</v>
      </c>
      <c r="Z1085" s="1" t="s">
        <v>8375</v>
      </c>
      <c r="AF1085" s="1" t="s">
        <v>537</v>
      </c>
      <c r="AG1085" s="1" t="s">
        <v>8805</v>
      </c>
      <c r="AH1085" s="1" t="s">
        <v>190</v>
      </c>
      <c r="AI1085" s="1" t="s">
        <v>8852</v>
      </c>
    </row>
    <row r="1086" spans="1:72" ht="13.5" customHeight="1">
      <c r="A1086" s="2" t="str">
        <f t="shared" si="30"/>
        <v>1687_각북면_345</v>
      </c>
      <c r="B1086" s="1">
        <v>1687</v>
      </c>
      <c r="C1086" s="1" t="s">
        <v>11423</v>
      </c>
      <c r="D1086" s="1" t="s">
        <v>11426</v>
      </c>
      <c r="E1086" s="1">
        <v>1085</v>
      </c>
      <c r="F1086" s="1">
        <v>7</v>
      </c>
      <c r="G1086" s="1" t="s">
        <v>11436</v>
      </c>
      <c r="H1086" s="1" t="s">
        <v>11448</v>
      </c>
      <c r="I1086" s="1">
        <v>1</v>
      </c>
      <c r="L1086" s="1">
        <v>3</v>
      </c>
      <c r="M1086" s="1" t="s">
        <v>2557</v>
      </c>
      <c r="N1086" s="1" t="s">
        <v>12047</v>
      </c>
      <c r="T1086" s="1" t="s">
        <v>11563</v>
      </c>
      <c r="U1086" s="1" t="s">
        <v>275</v>
      </c>
      <c r="V1086" s="1" t="s">
        <v>6693</v>
      </c>
      <c r="Y1086" s="1" t="s">
        <v>922</v>
      </c>
      <c r="Z1086" s="1" t="s">
        <v>7364</v>
      </c>
      <c r="AC1086" s="1">
        <v>32</v>
      </c>
      <c r="AD1086" s="1" t="s">
        <v>660</v>
      </c>
      <c r="AE1086" s="1" t="s">
        <v>8752</v>
      </c>
      <c r="AT1086" s="1" t="s">
        <v>121</v>
      </c>
      <c r="AU1086" s="1" t="s">
        <v>6667</v>
      </c>
      <c r="AV1086" s="1" t="s">
        <v>2581</v>
      </c>
      <c r="AW1086" s="1" t="s">
        <v>9673</v>
      </c>
      <c r="BB1086" s="1" t="s">
        <v>171</v>
      </c>
      <c r="BC1086" s="1" t="s">
        <v>6676</v>
      </c>
      <c r="BD1086" s="1" t="s">
        <v>1445</v>
      </c>
      <c r="BE1086" s="1" t="s">
        <v>8317</v>
      </c>
    </row>
    <row r="1087" spans="1:72" ht="13.5" customHeight="1">
      <c r="A1087" s="2" t="str">
        <f t="shared" si="30"/>
        <v>1687_각북면_345</v>
      </c>
      <c r="B1087" s="1">
        <v>1687</v>
      </c>
      <c r="C1087" s="1" t="s">
        <v>11423</v>
      </c>
      <c r="D1087" s="1" t="s">
        <v>11426</v>
      </c>
      <c r="E1087" s="1">
        <v>1086</v>
      </c>
      <c r="F1087" s="1">
        <v>7</v>
      </c>
      <c r="G1087" s="1" t="s">
        <v>11436</v>
      </c>
      <c r="H1087" s="1" t="s">
        <v>11448</v>
      </c>
      <c r="I1087" s="1">
        <v>1</v>
      </c>
      <c r="L1087" s="1">
        <v>4</v>
      </c>
      <c r="M1087" s="1" t="s">
        <v>3347</v>
      </c>
      <c r="N1087" s="1" t="s">
        <v>12075</v>
      </c>
      <c r="T1087" s="1" t="s">
        <v>11527</v>
      </c>
      <c r="U1087" s="1" t="s">
        <v>119</v>
      </c>
      <c r="V1087" s="1" t="s">
        <v>6694</v>
      </c>
      <c r="W1087" s="1" t="s">
        <v>167</v>
      </c>
      <c r="X1087" s="1" t="s">
        <v>8644</v>
      </c>
      <c r="Y1087" s="1" t="s">
        <v>2587</v>
      </c>
      <c r="Z1087" s="1" t="s">
        <v>8374</v>
      </c>
      <c r="AC1087" s="1">
        <v>41</v>
      </c>
      <c r="AD1087" s="1" t="s">
        <v>40</v>
      </c>
      <c r="AE1087" s="1" t="s">
        <v>8772</v>
      </c>
      <c r="AJ1087" s="1" t="s">
        <v>17</v>
      </c>
      <c r="AK1087" s="1" t="s">
        <v>8918</v>
      </c>
      <c r="AL1087" s="1" t="s">
        <v>158</v>
      </c>
      <c r="AM1087" s="1" t="s">
        <v>8931</v>
      </c>
      <c r="AT1087" s="1" t="s">
        <v>47</v>
      </c>
      <c r="AU1087" s="1" t="s">
        <v>9039</v>
      </c>
      <c r="AV1087" s="1" t="s">
        <v>2563</v>
      </c>
      <c r="AW1087" s="1" t="s">
        <v>9672</v>
      </c>
      <c r="BG1087" s="1" t="s">
        <v>1628</v>
      </c>
      <c r="BH1087" s="1" t="s">
        <v>10023</v>
      </c>
      <c r="BI1087" s="1" t="s">
        <v>2564</v>
      </c>
      <c r="BJ1087" s="1" t="s">
        <v>10302</v>
      </c>
      <c r="BK1087" s="1" t="s">
        <v>2565</v>
      </c>
      <c r="BL1087" s="1" t="s">
        <v>12331</v>
      </c>
      <c r="BM1087" s="1" t="s">
        <v>2566</v>
      </c>
      <c r="BN1087" s="1" t="s">
        <v>10679</v>
      </c>
      <c r="BO1087" s="1" t="s">
        <v>2567</v>
      </c>
      <c r="BP1087" s="1" t="s">
        <v>11631</v>
      </c>
      <c r="BQ1087" s="1" t="s">
        <v>2568</v>
      </c>
      <c r="BR1087" s="1" t="s">
        <v>11110</v>
      </c>
      <c r="BS1087" s="1" t="s">
        <v>227</v>
      </c>
      <c r="BT1087" s="1" t="s">
        <v>8859</v>
      </c>
    </row>
    <row r="1088" spans="1:72" ht="13.5" customHeight="1">
      <c r="A1088" s="2" t="str">
        <f t="shared" si="30"/>
        <v>1687_각북면_345</v>
      </c>
      <c r="B1088" s="1">
        <v>1687</v>
      </c>
      <c r="C1088" s="1" t="s">
        <v>11423</v>
      </c>
      <c r="D1088" s="1" t="s">
        <v>11426</v>
      </c>
      <c r="E1088" s="1">
        <v>1087</v>
      </c>
      <c r="F1088" s="1">
        <v>7</v>
      </c>
      <c r="G1088" s="1" t="s">
        <v>11436</v>
      </c>
      <c r="H1088" s="1" t="s">
        <v>11448</v>
      </c>
      <c r="I1088" s="1">
        <v>1</v>
      </c>
      <c r="L1088" s="1">
        <v>4</v>
      </c>
      <c r="M1088" s="1" t="s">
        <v>3347</v>
      </c>
      <c r="N1088" s="1" t="s">
        <v>12075</v>
      </c>
      <c r="S1088" s="1" t="s">
        <v>49</v>
      </c>
      <c r="T1088" s="1" t="s">
        <v>4842</v>
      </c>
      <c r="W1088" s="1" t="s">
        <v>38</v>
      </c>
      <c r="X1088" s="1" t="s">
        <v>11733</v>
      </c>
      <c r="Y1088" s="1" t="s">
        <v>273</v>
      </c>
      <c r="Z1088" s="1" t="s">
        <v>7193</v>
      </c>
      <c r="AC1088" s="1">
        <v>37</v>
      </c>
      <c r="AD1088" s="1" t="s">
        <v>215</v>
      </c>
      <c r="AE1088" s="1" t="s">
        <v>8786</v>
      </c>
      <c r="AJ1088" s="1" t="s">
        <v>341</v>
      </c>
      <c r="AK1088" s="1" t="s">
        <v>8919</v>
      </c>
      <c r="AL1088" s="1" t="s">
        <v>158</v>
      </c>
      <c r="AM1088" s="1" t="s">
        <v>8931</v>
      </c>
      <c r="AT1088" s="1" t="s">
        <v>47</v>
      </c>
      <c r="AU1088" s="1" t="s">
        <v>9039</v>
      </c>
      <c r="AV1088" s="1" t="s">
        <v>2569</v>
      </c>
      <c r="AW1088" s="1" t="s">
        <v>9659</v>
      </c>
      <c r="BG1088" s="1" t="s">
        <v>2570</v>
      </c>
      <c r="BH1088" s="1" t="s">
        <v>10022</v>
      </c>
      <c r="BI1088" s="1" t="s">
        <v>570</v>
      </c>
      <c r="BJ1088" s="1" t="s">
        <v>10294</v>
      </c>
      <c r="BK1088" s="1" t="s">
        <v>2571</v>
      </c>
      <c r="BL1088" s="1" t="s">
        <v>10445</v>
      </c>
      <c r="BM1088" s="1" t="s">
        <v>398</v>
      </c>
      <c r="BN1088" s="1" t="s">
        <v>10670</v>
      </c>
      <c r="BO1088" s="1" t="s">
        <v>2572</v>
      </c>
      <c r="BP1088" s="1" t="s">
        <v>11632</v>
      </c>
      <c r="BQ1088" s="1" t="s">
        <v>2573</v>
      </c>
      <c r="BR1088" s="1" t="s">
        <v>11101</v>
      </c>
      <c r="BS1088" s="1" t="s">
        <v>2574</v>
      </c>
      <c r="BT1088" s="1" t="s">
        <v>12717</v>
      </c>
    </row>
    <row r="1089" spans="1:72" ht="13.5" customHeight="1">
      <c r="A1089" s="2" t="str">
        <f t="shared" si="30"/>
        <v>1687_각북면_345</v>
      </c>
      <c r="B1089" s="1">
        <v>1687</v>
      </c>
      <c r="C1089" s="1" t="s">
        <v>11423</v>
      </c>
      <c r="D1089" s="1" t="s">
        <v>11426</v>
      </c>
      <c r="E1089" s="1">
        <v>1088</v>
      </c>
      <c r="F1089" s="1">
        <v>7</v>
      </c>
      <c r="G1089" s="1" t="s">
        <v>11436</v>
      </c>
      <c r="H1089" s="1" t="s">
        <v>11448</v>
      </c>
      <c r="I1089" s="1">
        <v>1</v>
      </c>
      <c r="L1089" s="1">
        <v>4</v>
      </c>
      <c r="M1089" s="1" t="s">
        <v>3347</v>
      </c>
      <c r="N1089" s="1" t="s">
        <v>12075</v>
      </c>
      <c r="T1089" s="1" t="s">
        <v>11563</v>
      </c>
      <c r="U1089" s="1" t="s">
        <v>1051</v>
      </c>
      <c r="V1089" s="1" t="s">
        <v>6700</v>
      </c>
      <c r="Y1089" s="1" t="s">
        <v>13602</v>
      </c>
      <c r="Z1089" s="1" t="s">
        <v>8373</v>
      </c>
      <c r="AC1089" s="1">
        <v>25</v>
      </c>
      <c r="AD1089" s="1" t="s">
        <v>529</v>
      </c>
      <c r="AE1089" s="1" t="s">
        <v>8769</v>
      </c>
      <c r="AT1089" s="1" t="s">
        <v>121</v>
      </c>
      <c r="AU1089" s="1" t="s">
        <v>6667</v>
      </c>
      <c r="AV1089" s="1" t="s">
        <v>2588</v>
      </c>
      <c r="AW1089" s="1" t="s">
        <v>7325</v>
      </c>
      <c r="BB1089" s="1" t="s">
        <v>171</v>
      </c>
      <c r="BC1089" s="1" t="s">
        <v>6676</v>
      </c>
      <c r="BD1089" s="1" t="s">
        <v>1473</v>
      </c>
      <c r="BE1089" s="1" t="s">
        <v>12237</v>
      </c>
    </row>
    <row r="1090" spans="1:72" ht="13.5" customHeight="1">
      <c r="A1090" s="2" t="str">
        <f t="shared" si="30"/>
        <v>1687_각북면_345</v>
      </c>
      <c r="B1090" s="1">
        <v>1687</v>
      </c>
      <c r="C1090" s="1" t="s">
        <v>11423</v>
      </c>
      <c r="D1090" s="1" t="s">
        <v>11426</v>
      </c>
      <c r="E1090" s="1">
        <v>1089</v>
      </c>
      <c r="F1090" s="1">
        <v>7</v>
      </c>
      <c r="G1090" s="1" t="s">
        <v>11436</v>
      </c>
      <c r="H1090" s="1" t="s">
        <v>11448</v>
      </c>
      <c r="I1090" s="1">
        <v>1</v>
      </c>
      <c r="L1090" s="1">
        <v>4</v>
      </c>
      <c r="M1090" s="1" t="s">
        <v>3347</v>
      </c>
      <c r="N1090" s="1" t="s">
        <v>12075</v>
      </c>
      <c r="T1090" s="1" t="s">
        <v>11563</v>
      </c>
      <c r="U1090" s="1" t="s">
        <v>275</v>
      </c>
      <c r="V1090" s="1" t="s">
        <v>6693</v>
      </c>
      <c r="Y1090" s="1" t="s">
        <v>2589</v>
      </c>
      <c r="Z1090" s="1" t="s">
        <v>7149</v>
      </c>
      <c r="AC1090" s="1">
        <v>39</v>
      </c>
      <c r="AD1090" s="1" t="s">
        <v>387</v>
      </c>
      <c r="AE1090" s="1" t="s">
        <v>8746</v>
      </c>
      <c r="AT1090" s="1" t="s">
        <v>285</v>
      </c>
      <c r="AU1090" s="1" t="s">
        <v>9218</v>
      </c>
      <c r="AV1090" s="1" t="s">
        <v>2577</v>
      </c>
      <c r="AW1090" s="1" t="s">
        <v>8377</v>
      </c>
      <c r="BB1090" s="1" t="s">
        <v>50</v>
      </c>
      <c r="BC1090" s="1" t="s">
        <v>11472</v>
      </c>
      <c r="BD1090" s="1" t="s">
        <v>2578</v>
      </c>
      <c r="BE1090" s="1" t="s">
        <v>7268</v>
      </c>
    </row>
    <row r="1091" spans="1:72" ht="13.5" customHeight="1">
      <c r="A1091" s="2" t="str">
        <f t="shared" si="30"/>
        <v>1687_각북면_345</v>
      </c>
      <c r="B1091" s="1">
        <v>1687</v>
      </c>
      <c r="C1091" s="1" t="s">
        <v>11423</v>
      </c>
      <c r="D1091" s="1" t="s">
        <v>11426</v>
      </c>
      <c r="E1091" s="1">
        <v>1090</v>
      </c>
      <c r="F1091" s="1">
        <v>7</v>
      </c>
      <c r="G1091" s="1" t="s">
        <v>11436</v>
      </c>
      <c r="H1091" s="1" t="s">
        <v>11448</v>
      </c>
      <c r="I1091" s="1">
        <v>1</v>
      </c>
      <c r="L1091" s="1">
        <v>4</v>
      </c>
      <c r="M1091" s="1" t="s">
        <v>3347</v>
      </c>
      <c r="N1091" s="1" t="s">
        <v>12075</v>
      </c>
      <c r="T1091" s="1" t="s">
        <v>11563</v>
      </c>
      <c r="U1091" s="1" t="s">
        <v>278</v>
      </c>
      <c r="V1091" s="1" t="s">
        <v>6692</v>
      </c>
      <c r="Y1091" s="1" t="s">
        <v>11265</v>
      </c>
      <c r="Z1091" s="1" t="s">
        <v>11676</v>
      </c>
      <c r="AC1091" s="1">
        <v>33</v>
      </c>
      <c r="AD1091" s="1" t="s">
        <v>353</v>
      </c>
      <c r="AE1091" s="1" t="s">
        <v>8775</v>
      </c>
      <c r="AT1091" s="1" t="s">
        <v>285</v>
      </c>
      <c r="AU1091" s="1" t="s">
        <v>9218</v>
      </c>
      <c r="AV1091" s="1" t="s">
        <v>981</v>
      </c>
      <c r="AW1091" s="1" t="s">
        <v>7754</v>
      </c>
      <c r="BB1091" s="1" t="s">
        <v>50</v>
      </c>
      <c r="BC1091" s="1" t="s">
        <v>11472</v>
      </c>
      <c r="BD1091" s="1" t="s">
        <v>1959</v>
      </c>
      <c r="BE1091" s="1" t="s">
        <v>8308</v>
      </c>
    </row>
    <row r="1092" spans="1:72" ht="13.5" customHeight="1">
      <c r="A1092" s="2" t="str">
        <f t="shared" si="30"/>
        <v>1687_각북면_345</v>
      </c>
      <c r="B1092" s="1">
        <v>1687</v>
      </c>
      <c r="C1092" s="1" t="s">
        <v>11423</v>
      </c>
      <c r="D1092" s="1" t="s">
        <v>11426</v>
      </c>
      <c r="E1092" s="1">
        <v>1091</v>
      </c>
      <c r="F1092" s="1">
        <v>7</v>
      </c>
      <c r="G1092" s="1" t="s">
        <v>11436</v>
      </c>
      <c r="H1092" s="1" t="s">
        <v>11448</v>
      </c>
      <c r="I1092" s="1">
        <v>1</v>
      </c>
      <c r="L1092" s="1">
        <v>4</v>
      </c>
      <c r="M1092" s="1" t="s">
        <v>3347</v>
      </c>
      <c r="N1092" s="1" t="s">
        <v>12075</v>
      </c>
      <c r="T1092" s="1" t="s">
        <v>11563</v>
      </c>
      <c r="U1092" s="1" t="s">
        <v>278</v>
      </c>
      <c r="V1092" s="1" t="s">
        <v>6692</v>
      </c>
      <c r="Y1092" s="1" t="s">
        <v>1010</v>
      </c>
      <c r="Z1092" s="1" t="s">
        <v>7102</v>
      </c>
      <c r="AC1092" s="1">
        <v>25</v>
      </c>
      <c r="AD1092" s="1" t="s">
        <v>529</v>
      </c>
      <c r="AE1092" s="1" t="s">
        <v>8769</v>
      </c>
      <c r="AT1092" s="1" t="s">
        <v>121</v>
      </c>
      <c r="AU1092" s="1" t="s">
        <v>6667</v>
      </c>
      <c r="AV1092" s="1" t="s">
        <v>1361</v>
      </c>
      <c r="AW1092" s="1" t="s">
        <v>7895</v>
      </c>
      <c r="BB1092" s="1" t="s">
        <v>171</v>
      </c>
      <c r="BC1092" s="1" t="s">
        <v>6676</v>
      </c>
      <c r="BD1092" s="1" t="s">
        <v>1445</v>
      </c>
      <c r="BE1092" s="1" t="s">
        <v>8317</v>
      </c>
    </row>
    <row r="1093" spans="1:72" ht="13.5" customHeight="1">
      <c r="A1093" s="2" t="str">
        <f t="shared" si="30"/>
        <v>1687_각북면_345</v>
      </c>
      <c r="B1093" s="1">
        <v>1687</v>
      </c>
      <c r="C1093" s="1" t="s">
        <v>11423</v>
      </c>
      <c r="D1093" s="1" t="s">
        <v>11426</v>
      </c>
      <c r="E1093" s="1">
        <v>1092</v>
      </c>
      <c r="F1093" s="1">
        <v>7</v>
      </c>
      <c r="G1093" s="1" t="s">
        <v>11436</v>
      </c>
      <c r="H1093" s="1" t="s">
        <v>11448</v>
      </c>
      <c r="I1093" s="1">
        <v>1</v>
      </c>
      <c r="L1093" s="1">
        <v>4</v>
      </c>
      <c r="M1093" s="1" t="s">
        <v>3347</v>
      </c>
      <c r="N1093" s="1" t="s">
        <v>12075</v>
      </c>
      <c r="T1093" s="1" t="s">
        <v>11563</v>
      </c>
      <c r="U1093" s="1" t="s">
        <v>278</v>
      </c>
      <c r="V1093" s="1" t="s">
        <v>6692</v>
      </c>
      <c r="Y1093" s="1" t="s">
        <v>2590</v>
      </c>
      <c r="Z1093" s="1" t="s">
        <v>7979</v>
      </c>
      <c r="AC1093" s="1">
        <v>30</v>
      </c>
      <c r="AD1093" s="1" t="s">
        <v>606</v>
      </c>
      <c r="AE1093" s="1" t="s">
        <v>7034</v>
      </c>
      <c r="AT1093" s="1" t="s">
        <v>121</v>
      </c>
      <c r="AU1093" s="1" t="s">
        <v>6667</v>
      </c>
      <c r="AV1093" s="1" t="s">
        <v>2591</v>
      </c>
      <c r="AW1093" s="1" t="s">
        <v>7683</v>
      </c>
      <c r="BB1093" s="1" t="s">
        <v>171</v>
      </c>
      <c r="BC1093" s="1" t="s">
        <v>6676</v>
      </c>
      <c r="BD1093" s="1" t="s">
        <v>1473</v>
      </c>
      <c r="BE1093" s="1" t="s">
        <v>12237</v>
      </c>
    </row>
    <row r="1094" spans="1:72" ht="13.5" customHeight="1">
      <c r="A1094" s="2" t="str">
        <f t="shared" si="30"/>
        <v>1687_각북면_345</v>
      </c>
      <c r="B1094" s="1">
        <v>1687</v>
      </c>
      <c r="C1094" s="1" t="s">
        <v>11423</v>
      </c>
      <c r="D1094" s="1" t="s">
        <v>11426</v>
      </c>
      <c r="E1094" s="1">
        <v>1093</v>
      </c>
      <c r="F1094" s="1">
        <v>7</v>
      </c>
      <c r="G1094" s="1" t="s">
        <v>11436</v>
      </c>
      <c r="H1094" s="1" t="s">
        <v>11448</v>
      </c>
      <c r="I1094" s="1">
        <v>1</v>
      </c>
      <c r="L1094" s="1">
        <v>4</v>
      </c>
      <c r="M1094" s="1" t="s">
        <v>3347</v>
      </c>
      <c r="N1094" s="1" t="s">
        <v>12075</v>
      </c>
      <c r="T1094" s="1" t="s">
        <v>11563</v>
      </c>
      <c r="U1094" s="1" t="s">
        <v>278</v>
      </c>
      <c r="V1094" s="1" t="s">
        <v>6692</v>
      </c>
      <c r="Y1094" s="1" t="s">
        <v>2053</v>
      </c>
      <c r="Z1094" s="1" t="s">
        <v>7152</v>
      </c>
      <c r="AC1094" s="1">
        <v>28</v>
      </c>
      <c r="AD1094" s="1" t="s">
        <v>703</v>
      </c>
      <c r="AE1094" s="1" t="s">
        <v>8759</v>
      </c>
      <c r="AT1094" s="1" t="s">
        <v>285</v>
      </c>
      <c r="AU1094" s="1" t="s">
        <v>9218</v>
      </c>
      <c r="AV1094" s="1" t="s">
        <v>708</v>
      </c>
      <c r="AW1094" s="1" t="s">
        <v>7345</v>
      </c>
      <c r="BB1094" s="1" t="s">
        <v>50</v>
      </c>
      <c r="BC1094" s="1" t="s">
        <v>11472</v>
      </c>
      <c r="BD1094" s="1" t="s">
        <v>2592</v>
      </c>
      <c r="BE1094" s="1" t="s">
        <v>9944</v>
      </c>
    </row>
    <row r="1095" spans="1:72" ht="13.5" customHeight="1">
      <c r="A1095" s="2" t="str">
        <f t="shared" si="30"/>
        <v>1687_각북면_345</v>
      </c>
      <c r="B1095" s="1">
        <v>1687</v>
      </c>
      <c r="C1095" s="1" t="s">
        <v>11423</v>
      </c>
      <c r="D1095" s="1" t="s">
        <v>11426</v>
      </c>
      <c r="E1095" s="1">
        <v>1094</v>
      </c>
      <c r="F1095" s="1">
        <v>7</v>
      </c>
      <c r="G1095" s="1" t="s">
        <v>11436</v>
      </c>
      <c r="H1095" s="1" t="s">
        <v>11448</v>
      </c>
      <c r="I1095" s="1">
        <v>1</v>
      </c>
      <c r="L1095" s="1">
        <v>4</v>
      </c>
      <c r="M1095" s="1" t="s">
        <v>3347</v>
      </c>
      <c r="N1095" s="1" t="s">
        <v>12075</v>
      </c>
      <c r="T1095" s="1" t="s">
        <v>11563</v>
      </c>
      <c r="U1095" s="1" t="s">
        <v>278</v>
      </c>
      <c r="V1095" s="1" t="s">
        <v>6692</v>
      </c>
      <c r="Y1095" s="1" t="s">
        <v>183</v>
      </c>
      <c r="Z1095" s="1" t="s">
        <v>8372</v>
      </c>
      <c r="AC1095" s="1">
        <v>25</v>
      </c>
      <c r="AD1095" s="1" t="s">
        <v>529</v>
      </c>
      <c r="AE1095" s="1" t="s">
        <v>8769</v>
      </c>
      <c r="AT1095" s="1" t="s">
        <v>121</v>
      </c>
      <c r="AU1095" s="1" t="s">
        <v>6667</v>
      </c>
      <c r="AV1095" s="1" t="s">
        <v>1064</v>
      </c>
      <c r="AW1095" s="1" t="s">
        <v>9671</v>
      </c>
      <c r="BB1095" s="1" t="s">
        <v>171</v>
      </c>
      <c r="BC1095" s="1" t="s">
        <v>6676</v>
      </c>
      <c r="BD1095" s="1" t="s">
        <v>2593</v>
      </c>
      <c r="BE1095" s="1" t="s">
        <v>7823</v>
      </c>
    </row>
    <row r="1096" spans="1:72" ht="13.5" customHeight="1">
      <c r="A1096" s="2" t="str">
        <f t="shared" si="30"/>
        <v>1687_각북면_345</v>
      </c>
      <c r="B1096" s="1">
        <v>1687</v>
      </c>
      <c r="C1096" s="1" t="s">
        <v>11423</v>
      </c>
      <c r="D1096" s="1" t="s">
        <v>11426</v>
      </c>
      <c r="E1096" s="1">
        <v>1095</v>
      </c>
      <c r="F1096" s="1">
        <v>7</v>
      </c>
      <c r="G1096" s="1" t="s">
        <v>11436</v>
      </c>
      <c r="H1096" s="1" t="s">
        <v>11448</v>
      </c>
      <c r="I1096" s="1">
        <v>1</v>
      </c>
      <c r="L1096" s="1">
        <v>4</v>
      </c>
      <c r="M1096" s="1" t="s">
        <v>3347</v>
      </c>
      <c r="N1096" s="1" t="s">
        <v>12075</v>
      </c>
      <c r="T1096" s="1" t="s">
        <v>11563</v>
      </c>
      <c r="U1096" s="1" t="s">
        <v>278</v>
      </c>
      <c r="V1096" s="1" t="s">
        <v>6692</v>
      </c>
      <c r="Y1096" s="1" t="s">
        <v>1260</v>
      </c>
      <c r="Z1096" s="1" t="s">
        <v>7556</v>
      </c>
      <c r="AC1096" s="1">
        <v>7</v>
      </c>
      <c r="AD1096" s="1" t="s">
        <v>475</v>
      </c>
      <c r="AE1096" s="1" t="s">
        <v>8747</v>
      </c>
      <c r="AT1096" s="1" t="s">
        <v>285</v>
      </c>
      <c r="AU1096" s="1" t="s">
        <v>9218</v>
      </c>
      <c r="AV1096" s="1" t="s">
        <v>2589</v>
      </c>
      <c r="AW1096" s="1" t="s">
        <v>7149</v>
      </c>
      <c r="BB1096" s="1" t="s">
        <v>171</v>
      </c>
      <c r="BC1096" s="1" t="s">
        <v>6676</v>
      </c>
      <c r="BD1096" s="1" t="s">
        <v>2053</v>
      </c>
      <c r="BE1096" s="1" t="s">
        <v>7152</v>
      </c>
    </row>
    <row r="1097" spans="1:72" ht="13.5" customHeight="1">
      <c r="A1097" s="2" t="str">
        <f t="shared" si="30"/>
        <v>1687_각북면_345</v>
      </c>
      <c r="B1097" s="1">
        <v>1687</v>
      </c>
      <c r="C1097" s="1" t="s">
        <v>11423</v>
      </c>
      <c r="D1097" s="1" t="s">
        <v>11426</v>
      </c>
      <c r="E1097" s="1">
        <v>1096</v>
      </c>
      <c r="F1097" s="1">
        <v>7</v>
      </c>
      <c r="G1097" s="1" t="s">
        <v>11436</v>
      </c>
      <c r="H1097" s="1" t="s">
        <v>11448</v>
      </c>
      <c r="I1097" s="1">
        <v>1</v>
      </c>
      <c r="L1097" s="1">
        <v>4</v>
      </c>
      <c r="M1097" s="1" t="s">
        <v>3347</v>
      </c>
      <c r="N1097" s="1" t="s">
        <v>12075</v>
      </c>
      <c r="T1097" s="1" t="s">
        <v>11563</v>
      </c>
      <c r="U1097" s="1" t="s">
        <v>275</v>
      </c>
      <c r="V1097" s="1" t="s">
        <v>6693</v>
      </c>
      <c r="Y1097" s="1" t="s">
        <v>2594</v>
      </c>
      <c r="Z1097" s="1" t="s">
        <v>8371</v>
      </c>
      <c r="AC1097" s="1">
        <v>6</v>
      </c>
      <c r="AD1097" s="1" t="s">
        <v>217</v>
      </c>
      <c r="AE1097" s="1" t="s">
        <v>8765</v>
      </c>
      <c r="AV1097" s="1" t="s">
        <v>2595</v>
      </c>
      <c r="AW1097" s="1" t="s">
        <v>12183</v>
      </c>
      <c r="BB1097" s="1" t="s">
        <v>171</v>
      </c>
      <c r="BC1097" s="1" t="s">
        <v>6676</v>
      </c>
      <c r="BD1097" s="1" t="s">
        <v>2590</v>
      </c>
      <c r="BE1097" s="1" t="s">
        <v>7979</v>
      </c>
    </row>
    <row r="1098" spans="1:72" ht="13.5" customHeight="1">
      <c r="A1098" s="2" t="str">
        <f t="shared" si="30"/>
        <v>1687_각북면_345</v>
      </c>
      <c r="B1098" s="1">
        <v>1687</v>
      </c>
      <c r="C1098" s="1" t="s">
        <v>11423</v>
      </c>
      <c r="D1098" s="1" t="s">
        <v>11426</v>
      </c>
      <c r="E1098" s="1">
        <v>1097</v>
      </c>
      <c r="F1098" s="1">
        <v>7</v>
      </c>
      <c r="G1098" s="1" t="s">
        <v>11436</v>
      </c>
      <c r="H1098" s="1" t="s">
        <v>11448</v>
      </c>
      <c r="I1098" s="1">
        <v>1</v>
      </c>
      <c r="L1098" s="1">
        <v>4</v>
      </c>
      <c r="M1098" s="1" t="s">
        <v>3347</v>
      </c>
      <c r="N1098" s="1" t="s">
        <v>12075</v>
      </c>
      <c r="T1098" s="1" t="s">
        <v>11563</v>
      </c>
      <c r="U1098" s="1" t="s">
        <v>275</v>
      </c>
      <c r="V1098" s="1" t="s">
        <v>6693</v>
      </c>
      <c r="Y1098" s="1" t="s">
        <v>2596</v>
      </c>
      <c r="Z1098" s="1" t="s">
        <v>8370</v>
      </c>
      <c r="AF1098" s="1" t="s">
        <v>537</v>
      </c>
      <c r="AG1098" s="1" t="s">
        <v>8805</v>
      </c>
      <c r="AH1098" s="1" t="s">
        <v>190</v>
      </c>
      <c r="AI1098" s="1" t="s">
        <v>8852</v>
      </c>
    </row>
    <row r="1099" spans="1:72" ht="13.5" customHeight="1">
      <c r="A1099" s="2" t="str">
        <f t="shared" si="30"/>
        <v>1687_각북면_345</v>
      </c>
      <c r="B1099" s="1">
        <v>1687</v>
      </c>
      <c r="C1099" s="1" t="s">
        <v>11423</v>
      </c>
      <c r="D1099" s="1" t="s">
        <v>11426</v>
      </c>
      <c r="E1099" s="1">
        <v>1098</v>
      </c>
      <c r="F1099" s="1">
        <v>7</v>
      </c>
      <c r="G1099" s="1" t="s">
        <v>11436</v>
      </c>
      <c r="H1099" s="1" t="s">
        <v>11448</v>
      </c>
      <c r="I1099" s="1">
        <v>1</v>
      </c>
      <c r="L1099" s="1">
        <v>5</v>
      </c>
      <c r="M1099" s="1" t="s">
        <v>786</v>
      </c>
      <c r="N1099" s="1" t="s">
        <v>8369</v>
      </c>
      <c r="T1099" s="1" t="s">
        <v>11527</v>
      </c>
      <c r="U1099" s="1" t="s">
        <v>121</v>
      </c>
      <c r="V1099" s="1" t="s">
        <v>6667</v>
      </c>
      <c r="Y1099" s="1" t="s">
        <v>786</v>
      </c>
      <c r="Z1099" s="1" t="s">
        <v>8369</v>
      </c>
      <c r="AC1099" s="1">
        <v>47</v>
      </c>
      <c r="AD1099" s="1" t="s">
        <v>89</v>
      </c>
      <c r="AE1099" s="1" t="s">
        <v>8784</v>
      </c>
      <c r="AJ1099" s="1" t="s">
        <v>17</v>
      </c>
      <c r="AK1099" s="1" t="s">
        <v>8918</v>
      </c>
      <c r="AL1099" s="1" t="s">
        <v>199</v>
      </c>
      <c r="AM1099" s="1" t="s">
        <v>8930</v>
      </c>
      <c r="AN1099" s="1" t="s">
        <v>2597</v>
      </c>
      <c r="AO1099" s="1" t="s">
        <v>11943</v>
      </c>
      <c r="AP1099" s="1" t="s">
        <v>119</v>
      </c>
      <c r="AQ1099" s="1" t="s">
        <v>6694</v>
      </c>
      <c r="AR1099" s="1" t="s">
        <v>2598</v>
      </c>
      <c r="AS1099" s="1" t="s">
        <v>9177</v>
      </c>
      <c r="AT1099" s="1" t="s">
        <v>285</v>
      </c>
      <c r="AU1099" s="1" t="s">
        <v>9218</v>
      </c>
      <c r="AV1099" s="1" t="s">
        <v>2599</v>
      </c>
      <c r="AW1099" s="1" t="s">
        <v>9670</v>
      </c>
      <c r="BB1099" s="1" t="s">
        <v>171</v>
      </c>
      <c r="BC1099" s="1" t="s">
        <v>6676</v>
      </c>
      <c r="BD1099" s="1" t="s">
        <v>13600</v>
      </c>
      <c r="BE1099" s="1" t="s">
        <v>11796</v>
      </c>
      <c r="BG1099" s="1" t="s">
        <v>285</v>
      </c>
      <c r="BH1099" s="1" t="s">
        <v>9218</v>
      </c>
      <c r="BI1099" s="1" t="s">
        <v>1235</v>
      </c>
      <c r="BJ1099" s="1" t="s">
        <v>10295</v>
      </c>
      <c r="BK1099" s="1" t="s">
        <v>285</v>
      </c>
      <c r="BL1099" s="1" t="s">
        <v>9218</v>
      </c>
      <c r="BM1099" s="1" t="s">
        <v>2600</v>
      </c>
      <c r="BN1099" s="1" t="s">
        <v>10678</v>
      </c>
      <c r="BO1099" s="1" t="s">
        <v>285</v>
      </c>
      <c r="BP1099" s="1" t="s">
        <v>9218</v>
      </c>
      <c r="BQ1099" s="1" t="s">
        <v>530</v>
      </c>
      <c r="BR1099" s="1" t="s">
        <v>9648</v>
      </c>
      <c r="BS1099" s="1" t="s">
        <v>199</v>
      </c>
      <c r="BT1099" s="1" t="s">
        <v>8930</v>
      </c>
    </row>
    <row r="1100" spans="1:72" ht="13.5" customHeight="1">
      <c r="A1100" s="2" t="str">
        <f t="shared" si="30"/>
        <v>1687_각북면_345</v>
      </c>
      <c r="B1100" s="1">
        <v>1687</v>
      </c>
      <c r="C1100" s="1" t="s">
        <v>11423</v>
      </c>
      <c r="D1100" s="1" t="s">
        <v>11426</v>
      </c>
      <c r="E1100" s="1">
        <v>1099</v>
      </c>
      <c r="F1100" s="1">
        <v>7</v>
      </c>
      <c r="G1100" s="1" t="s">
        <v>11436</v>
      </c>
      <c r="H1100" s="1" t="s">
        <v>11448</v>
      </c>
      <c r="I1100" s="1">
        <v>1</v>
      </c>
      <c r="L1100" s="1">
        <v>5</v>
      </c>
      <c r="M1100" s="1" t="s">
        <v>786</v>
      </c>
      <c r="N1100" s="1" t="s">
        <v>8369</v>
      </c>
      <c r="S1100" s="1" t="s">
        <v>49</v>
      </c>
      <c r="T1100" s="1" t="s">
        <v>4842</v>
      </c>
      <c r="U1100" s="1" t="s">
        <v>115</v>
      </c>
      <c r="V1100" s="1" t="s">
        <v>6665</v>
      </c>
      <c r="Y1100" s="1" t="s">
        <v>2399</v>
      </c>
      <c r="Z1100" s="1" t="s">
        <v>7658</v>
      </c>
      <c r="AC1100" s="1">
        <v>40</v>
      </c>
      <c r="AD1100" s="1" t="s">
        <v>189</v>
      </c>
      <c r="AE1100" s="1" t="s">
        <v>8767</v>
      </c>
      <c r="AJ1100" s="1" t="s">
        <v>17</v>
      </c>
      <c r="AK1100" s="1" t="s">
        <v>8918</v>
      </c>
      <c r="AL1100" s="1" t="s">
        <v>227</v>
      </c>
      <c r="AM1100" s="1" t="s">
        <v>8859</v>
      </c>
      <c r="AN1100" s="1" t="s">
        <v>492</v>
      </c>
      <c r="AO1100" s="1" t="s">
        <v>6594</v>
      </c>
      <c r="AP1100" s="1" t="s">
        <v>119</v>
      </c>
      <c r="AQ1100" s="1" t="s">
        <v>6694</v>
      </c>
      <c r="AR1100" s="1" t="s">
        <v>2557</v>
      </c>
      <c r="AS1100" s="1" t="s">
        <v>12047</v>
      </c>
      <c r="AT1100" s="1" t="s">
        <v>285</v>
      </c>
      <c r="AU1100" s="1" t="s">
        <v>9218</v>
      </c>
      <c r="AV1100" s="1" t="s">
        <v>981</v>
      </c>
      <c r="AW1100" s="1" t="s">
        <v>7754</v>
      </c>
      <c r="BB1100" s="1" t="s">
        <v>50</v>
      </c>
      <c r="BC1100" s="1" t="s">
        <v>11472</v>
      </c>
      <c r="BD1100" s="1" t="s">
        <v>1959</v>
      </c>
      <c r="BE1100" s="1" t="s">
        <v>8308</v>
      </c>
      <c r="BG1100" s="1" t="s">
        <v>121</v>
      </c>
      <c r="BH1100" s="1" t="s">
        <v>6667</v>
      </c>
      <c r="BI1100" s="1" t="s">
        <v>2558</v>
      </c>
      <c r="BJ1100" s="1" t="s">
        <v>7282</v>
      </c>
      <c r="BK1100" s="1" t="s">
        <v>121</v>
      </c>
      <c r="BL1100" s="1" t="s">
        <v>6667</v>
      </c>
      <c r="BM1100" s="1" t="s">
        <v>2559</v>
      </c>
      <c r="BN1100" s="1" t="s">
        <v>10677</v>
      </c>
      <c r="BO1100" s="1" t="s">
        <v>44</v>
      </c>
      <c r="BP1100" s="1" t="s">
        <v>6728</v>
      </c>
      <c r="BQ1100" s="1" t="s">
        <v>2601</v>
      </c>
      <c r="BR1100" s="1" t="s">
        <v>11109</v>
      </c>
      <c r="BS1100" s="1" t="s">
        <v>491</v>
      </c>
      <c r="BT1100" s="1" t="s">
        <v>8996</v>
      </c>
    </row>
    <row r="1101" spans="1:72" ht="13.5" customHeight="1">
      <c r="A1101" s="2" t="str">
        <f t="shared" si="30"/>
        <v>1687_각북면_345</v>
      </c>
      <c r="B1101" s="1">
        <v>1687</v>
      </c>
      <c r="C1101" s="1" t="s">
        <v>11423</v>
      </c>
      <c r="D1101" s="1" t="s">
        <v>11426</v>
      </c>
      <c r="E1101" s="1">
        <v>1100</v>
      </c>
      <c r="F1101" s="1">
        <v>7</v>
      </c>
      <c r="G1101" s="1" t="s">
        <v>11436</v>
      </c>
      <c r="H1101" s="1" t="s">
        <v>11448</v>
      </c>
      <c r="I1101" s="1">
        <v>1</v>
      </c>
      <c r="L1101" s="1">
        <v>5</v>
      </c>
      <c r="M1101" s="1" t="s">
        <v>786</v>
      </c>
      <c r="N1101" s="1" t="s">
        <v>8369</v>
      </c>
      <c r="S1101" s="1" t="s">
        <v>67</v>
      </c>
      <c r="T1101" s="1" t="s">
        <v>6597</v>
      </c>
      <c r="Y1101" s="1" t="s">
        <v>963</v>
      </c>
      <c r="Z1101" s="1" t="s">
        <v>8292</v>
      </c>
      <c r="AC1101" s="1">
        <v>5</v>
      </c>
      <c r="AD1101" s="1" t="s">
        <v>76</v>
      </c>
      <c r="AE1101" s="1" t="s">
        <v>8744</v>
      </c>
    </row>
    <row r="1102" spans="1:72" ht="13.5" customHeight="1">
      <c r="A1102" s="2" t="str">
        <f t="shared" ref="A1102:A1118" si="31">HYPERLINK("http://kyu.snu.ac.kr/sdhj/index.jsp?type=hj/GK14817_00IH_0001_0345.jpg","1687_각북면_345")</f>
        <v>1687_각북면_345</v>
      </c>
      <c r="B1102" s="1">
        <v>1687</v>
      </c>
      <c r="C1102" s="1" t="s">
        <v>11423</v>
      </c>
      <c r="D1102" s="1" t="s">
        <v>11426</v>
      </c>
      <c r="E1102" s="1">
        <v>1101</v>
      </c>
      <c r="F1102" s="1">
        <v>7</v>
      </c>
      <c r="G1102" s="1" t="s">
        <v>11436</v>
      </c>
      <c r="H1102" s="1" t="s">
        <v>11448</v>
      </c>
      <c r="I1102" s="1">
        <v>2</v>
      </c>
      <c r="J1102" s="1" t="s">
        <v>2602</v>
      </c>
      <c r="K1102" s="1" t="s">
        <v>6549</v>
      </c>
      <c r="L1102" s="1">
        <v>1</v>
      </c>
      <c r="M1102" s="1" t="s">
        <v>12993</v>
      </c>
      <c r="N1102" s="1" t="s">
        <v>12994</v>
      </c>
      <c r="T1102" s="1" t="s">
        <v>11527</v>
      </c>
      <c r="U1102" s="1" t="s">
        <v>1254</v>
      </c>
      <c r="V1102" s="1" t="s">
        <v>6874</v>
      </c>
      <c r="W1102" s="1" t="s">
        <v>508</v>
      </c>
      <c r="X1102" s="1" t="s">
        <v>7001</v>
      </c>
      <c r="Y1102" s="1" t="s">
        <v>1624</v>
      </c>
      <c r="Z1102" s="1" t="s">
        <v>8368</v>
      </c>
      <c r="AC1102" s="1">
        <v>38</v>
      </c>
      <c r="AD1102" s="1" t="s">
        <v>294</v>
      </c>
      <c r="AE1102" s="1" t="s">
        <v>8781</v>
      </c>
      <c r="AJ1102" s="1" t="s">
        <v>17</v>
      </c>
      <c r="AK1102" s="1" t="s">
        <v>8918</v>
      </c>
      <c r="AL1102" s="1" t="s">
        <v>227</v>
      </c>
      <c r="AM1102" s="1" t="s">
        <v>8859</v>
      </c>
      <c r="AT1102" s="1" t="s">
        <v>180</v>
      </c>
      <c r="AU1102" s="1" t="s">
        <v>11467</v>
      </c>
      <c r="AV1102" s="1" t="s">
        <v>317</v>
      </c>
      <c r="AW1102" s="1" t="s">
        <v>7612</v>
      </c>
      <c r="BG1102" s="1" t="s">
        <v>180</v>
      </c>
      <c r="BH1102" s="1" t="s">
        <v>11467</v>
      </c>
      <c r="BI1102" s="1" t="s">
        <v>339</v>
      </c>
      <c r="BJ1102" s="1" t="s">
        <v>6610</v>
      </c>
      <c r="BK1102" s="1" t="s">
        <v>180</v>
      </c>
      <c r="BL1102" s="1" t="s">
        <v>11467</v>
      </c>
      <c r="BM1102" s="1" t="s">
        <v>2603</v>
      </c>
      <c r="BN1102" s="1" t="s">
        <v>10172</v>
      </c>
      <c r="BO1102" s="1" t="s">
        <v>373</v>
      </c>
      <c r="BP1102" s="1" t="s">
        <v>6687</v>
      </c>
      <c r="BQ1102" s="1" t="s">
        <v>2604</v>
      </c>
      <c r="BR1102" s="1" t="s">
        <v>10910</v>
      </c>
      <c r="BS1102" s="1" t="s">
        <v>158</v>
      </c>
      <c r="BT1102" s="1" t="s">
        <v>8931</v>
      </c>
    </row>
    <row r="1103" spans="1:72" ht="13.5" customHeight="1">
      <c r="A1103" s="2" t="str">
        <f t="shared" si="31"/>
        <v>1687_각북면_345</v>
      </c>
      <c r="B1103" s="1">
        <v>1687</v>
      </c>
      <c r="C1103" s="1" t="s">
        <v>11423</v>
      </c>
      <c r="D1103" s="1" t="s">
        <v>11426</v>
      </c>
      <c r="E1103" s="1">
        <v>1102</v>
      </c>
      <c r="F1103" s="1">
        <v>7</v>
      </c>
      <c r="G1103" s="1" t="s">
        <v>11436</v>
      </c>
      <c r="H1103" s="1" t="s">
        <v>11448</v>
      </c>
      <c r="I1103" s="1">
        <v>2</v>
      </c>
      <c r="L1103" s="1">
        <v>1</v>
      </c>
      <c r="M1103" s="1" t="s">
        <v>12993</v>
      </c>
      <c r="N1103" s="1" t="s">
        <v>12994</v>
      </c>
      <c r="S1103" s="1" t="s">
        <v>49</v>
      </c>
      <c r="T1103" s="1" t="s">
        <v>4842</v>
      </c>
      <c r="U1103" s="1" t="s">
        <v>50</v>
      </c>
      <c r="V1103" s="1" t="s">
        <v>11472</v>
      </c>
      <c r="W1103" s="1" t="s">
        <v>508</v>
      </c>
      <c r="X1103" s="1" t="s">
        <v>7001</v>
      </c>
      <c r="Y1103" s="1" t="s">
        <v>11280</v>
      </c>
      <c r="Z1103" s="1" t="s">
        <v>11684</v>
      </c>
      <c r="AC1103" s="1">
        <v>38</v>
      </c>
      <c r="AD1103" s="1" t="s">
        <v>294</v>
      </c>
      <c r="AE1103" s="1" t="s">
        <v>8781</v>
      </c>
      <c r="AJ1103" s="1" t="s">
        <v>17</v>
      </c>
      <c r="AK1103" s="1" t="s">
        <v>8918</v>
      </c>
      <c r="AL1103" s="1" t="s">
        <v>227</v>
      </c>
      <c r="AM1103" s="1" t="s">
        <v>8859</v>
      </c>
      <c r="AT1103" s="1" t="s">
        <v>44</v>
      </c>
      <c r="AU1103" s="1" t="s">
        <v>6728</v>
      </c>
      <c r="AV1103" s="1" t="s">
        <v>2605</v>
      </c>
      <c r="AW1103" s="1" t="s">
        <v>9446</v>
      </c>
      <c r="BG1103" s="1" t="s">
        <v>201</v>
      </c>
      <c r="BH1103" s="1" t="s">
        <v>11464</v>
      </c>
      <c r="BI1103" s="1" t="s">
        <v>2606</v>
      </c>
      <c r="BJ1103" s="1" t="s">
        <v>9821</v>
      </c>
      <c r="BK1103" s="1" t="s">
        <v>201</v>
      </c>
      <c r="BL1103" s="1" t="s">
        <v>11464</v>
      </c>
      <c r="BM1103" s="1" t="s">
        <v>2607</v>
      </c>
      <c r="BN1103" s="1" t="s">
        <v>7708</v>
      </c>
      <c r="BO1103" s="1" t="s">
        <v>44</v>
      </c>
      <c r="BP1103" s="1" t="s">
        <v>6728</v>
      </c>
      <c r="BQ1103" s="1" t="s">
        <v>2608</v>
      </c>
      <c r="BR1103" s="1" t="s">
        <v>11108</v>
      </c>
      <c r="BS1103" s="1" t="s">
        <v>711</v>
      </c>
      <c r="BT1103" s="1" t="s">
        <v>8943</v>
      </c>
    </row>
    <row r="1104" spans="1:72" ht="13.5" customHeight="1">
      <c r="A1104" s="2" t="str">
        <f t="shared" si="31"/>
        <v>1687_각북면_345</v>
      </c>
      <c r="B1104" s="1">
        <v>1687</v>
      </c>
      <c r="C1104" s="1" t="s">
        <v>11423</v>
      </c>
      <c r="D1104" s="1" t="s">
        <v>11426</v>
      </c>
      <c r="E1104" s="1">
        <v>1103</v>
      </c>
      <c r="F1104" s="1">
        <v>7</v>
      </c>
      <c r="G1104" s="1" t="s">
        <v>11436</v>
      </c>
      <c r="H1104" s="1" t="s">
        <v>11448</v>
      </c>
      <c r="I1104" s="1">
        <v>2</v>
      </c>
      <c r="L1104" s="1">
        <v>1</v>
      </c>
      <c r="M1104" s="1" t="s">
        <v>12993</v>
      </c>
      <c r="N1104" s="1" t="s">
        <v>12994</v>
      </c>
      <c r="S1104" s="1" t="s">
        <v>67</v>
      </c>
      <c r="T1104" s="1" t="s">
        <v>6597</v>
      </c>
      <c r="U1104" s="1" t="s">
        <v>391</v>
      </c>
      <c r="V1104" s="1" t="s">
        <v>6664</v>
      </c>
      <c r="Y1104" s="1" t="s">
        <v>11310</v>
      </c>
      <c r="Z1104" s="1" t="s">
        <v>11691</v>
      </c>
      <c r="AC1104" s="1">
        <v>16</v>
      </c>
      <c r="AD1104" s="1" t="s">
        <v>69</v>
      </c>
      <c r="AE1104" s="1" t="s">
        <v>8755</v>
      </c>
    </row>
    <row r="1105" spans="1:72" ht="13.5" customHeight="1">
      <c r="A1105" s="2" t="str">
        <f t="shared" si="31"/>
        <v>1687_각북면_345</v>
      </c>
      <c r="B1105" s="1">
        <v>1687</v>
      </c>
      <c r="C1105" s="1" t="s">
        <v>11423</v>
      </c>
      <c r="D1105" s="1" t="s">
        <v>11426</v>
      </c>
      <c r="E1105" s="1">
        <v>1104</v>
      </c>
      <c r="F1105" s="1">
        <v>7</v>
      </c>
      <c r="G1105" s="1" t="s">
        <v>11436</v>
      </c>
      <c r="H1105" s="1" t="s">
        <v>11448</v>
      </c>
      <c r="I1105" s="1">
        <v>2</v>
      </c>
      <c r="L1105" s="1">
        <v>1</v>
      </c>
      <c r="M1105" s="1" t="s">
        <v>12993</v>
      </c>
      <c r="N1105" s="1" t="s">
        <v>12994</v>
      </c>
      <c r="S1105" s="1" t="s">
        <v>63</v>
      </c>
      <c r="T1105" s="1" t="s">
        <v>6596</v>
      </c>
      <c r="Y1105" s="1" t="s">
        <v>2609</v>
      </c>
      <c r="Z1105" s="1" t="s">
        <v>8367</v>
      </c>
      <c r="AC1105" s="1">
        <v>11</v>
      </c>
      <c r="AD1105" s="1" t="s">
        <v>71</v>
      </c>
      <c r="AE1105" s="1" t="s">
        <v>8756</v>
      </c>
    </row>
    <row r="1106" spans="1:72" ht="13.5" customHeight="1">
      <c r="A1106" s="2" t="str">
        <f t="shared" si="31"/>
        <v>1687_각북면_345</v>
      </c>
      <c r="B1106" s="1">
        <v>1687</v>
      </c>
      <c r="C1106" s="1" t="s">
        <v>11423</v>
      </c>
      <c r="D1106" s="1" t="s">
        <v>11426</v>
      </c>
      <c r="E1106" s="1">
        <v>1105</v>
      </c>
      <c r="F1106" s="1">
        <v>7</v>
      </c>
      <c r="G1106" s="1" t="s">
        <v>11436</v>
      </c>
      <c r="H1106" s="1" t="s">
        <v>11448</v>
      </c>
      <c r="I1106" s="1">
        <v>2</v>
      </c>
      <c r="L1106" s="1">
        <v>1</v>
      </c>
      <c r="M1106" s="1" t="s">
        <v>12993</v>
      </c>
      <c r="N1106" s="1" t="s">
        <v>12994</v>
      </c>
      <c r="S1106" s="1" t="s">
        <v>63</v>
      </c>
      <c r="T1106" s="1" t="s">
        <v>6596</v>
      </c>
      <c r="Y1106" s="1" t="s">
        <v>2610</v>
      </c>
      <c r="Z1106" s="1" t="s">
        <v>8366</v>
      </c>
      <c r="AF1106" s="1" t="s">
        <v>74</v>
      </c>
      <c r="AG1106" s="1" t="s">
        <v>8800</v>
      </c>
    </row>
    <row r="1107" spans="1:72" ht="13.5" customHeight="1">
      <c r="A1107" s="2" t="str">
        <f t="shared" si="31"/>
        <v>1687_각북면_345</v>
      </c>
      <c r="B1107" s="1">
        <v>1687</v>
      </c>
      <c r="C1107" s="1" t="s">
        <v>11423</v>
      </c>
      <c r="D1107" s="1" t="s">
        <v>11426</v>
      </c>
      <c r="E1107" s="1">
        <v>1106</v>
      </c>
      <c r="F1107" s="1">
        <v>7</v>
      </c>
      <c r="G1107" s="1" t="s">
        <v>11436</v>
      </c>
      <c r="H1107" s="1" t="s">
        <v>11448</v>
      </c>
      <c r="I1107" s="1">
        <v>2</v>
      </c>
      <c r="L1107" s="1">
        <v>1</v>
      </c>
      <c r="M1107" s="1" t="s">
        <v>12993</v>
      </c>
      <c r="N1107" s="1" t="s">
        <v>12994</v>
      </c>
      <c r="T1107" s="1" t="s">
        <v>11563</v>
      </c>
      <c r="U1107" s="1" t="s">
        <v>275</v>
      </c>
      <c r="V1107" s="1" t="s">
        <v>6693</v>
      </c>
      <c r="Y1107" s="1" t="s">
        <v>2611</v>
      </c>
      <c r="Z1107" s="1" t="s">
        <v>8365</v>
      </c>
      <c r="AC1107" s="1">
        <v>50</v>
      </c>
      <c r="AD1107" s="1" t="s">
        <v>536</v>
      </c>
      <c r="AE1107" s="1" t="s">
        <v>8446</v>
      </c>
      <c r="AV1107" s="1" t="s">
        <v>164</v>
      </c>
      <c r="AW1107" s="1" t="s">
        <v>10510</v>
      </c>
      <c r="BD1107" s="1" t="s">
        <v>164</v>
      </c>
      <c r="BE1107" s="1" t="s">
        <v>10510</v>
      </c>
    </row>
    <row r="1108" spans="1:72" ht="13.5" customHeight="1">
      <c r="A1108" s="2" t="str">
        <f t="shared" si="31"/>
        <v>1687_각북면_345</v>
      </c>
      <c r="B1108" s="1">
        <v>1687</v>
      </c>
      <c r="C1108" s="1" t="s">
        <v>11423</v>
      </c>
      <c r="D1108" s="1" t="s">
        <v>11426</v>
      </c>
      <c r="E1108" s="1">
        <v>1107</v>
      </c>
      <c r="F1108" s="1">
        <v>7</v>
      </c>
      <c r="G1108" s="1" t="s">
        <v>11436</v>
      </c>
      <c r="H1108" s="1" t="s">
        <v>11448</v>
      </c>
      <c r="I1108" s="1">
        <v>2</v>
      </c>
      <c r="L1108" s="1">
        <v>2</v>
      </c>
      <c r="M1108" s="1" t="s">
        <v>12995</v>
      </c>
      <c r="N1108" s="1" t="s">
        <v>12996</v>
      </c>
      <c r="T1108" s="1" t="s">
        <v>11527</v>
      </c>
      <c r="U1108" s="1" t="s">
        <v>2612</v>
      </c>
      <c r="V1108" s="1" t="s">
        <v>6873</v>
      </c>
      <c r="W1108" s="1" t="s">
        <v>152</v>
      </c>
      <c r="X1108" s="1" t="s">
        <v>6978</v>
      </c>
      <c r="Y1108" s="1" t="s">
        <v>915</v>
      </c>
      <c r="Z1108" s="1" t="s">
        <v>8364</v>
      </c>
      <c r="AC1108" s="1">
        <v>33</v>
      </c>
      <c r="AD1108" s="1" t="s">
        <v>353</v>
      </c>
      <c r="AE1108" s="1" t="s">
        <v>8775</v>
      </c>
      <c r="AJ1108" s="1" t="s">
        <v>17</v>
      </c>
      <c r="AK1108" s="1" t="s">
        <v>8918</v>
      </c>
      <c r="AL1108" s="1" t="s">
        <v>227</v>
      </c>
      <c r="AM1108" s="1" t="s">
        <v>8859</v>
      </c>
      <c r="AT1108" s="1" t="s">
        <v>2613</v>
      </c>
      <c r="AU1108" s="1" t="s">
        <v>6716</v>
      </c>
      <c r="AV1108" s="1" t="s">
        <v>2614</v>
      </c>
      <c r="AW1108" s="1" t="s">
        <v>9669</v>
      </c>
      <c r="BG1108" s="1" t="s">
        <v>768</v>
      </c>
      <c r="BH1108" s="1" t="s">
        <v>9233</v>
      </c>
      <c r="BI1108" s="1" t="s">
        <v>2615</v>
      </c>
      <c r="BJ1108" s="1" t="s">
        <v>10301</v>
      </c>
      <c r="BK1108" s="1" t="s">
        <v>1067</v>
      </c>
      <c r="BL1108" s="1" t="s">
        <v>9031</v>
      </c>
      <c r="BM1108" s="1" t="s">
        <v>2616</v>
      </c>
      <c r="BN1108" s="1" t="s">
        <v>10296</v>
      </c>
      <c r="BO1108" s="1" t="s">
        <v>44</v>
      </c>
      <c r="BP1108" s="1" t="s">
        <v>6728</v>
      </c>
      <c r="BQ1108" s="1" t="s">
        <v>2617</v>
      </c>
      <c r="BR1108" s="1" t="s">
        <v>11107</v>
      </c>
      <c r="BS1108" s="1" t="s">
        <v>2618</v>
      </c>
      <c r="BT1108" s="1" t="s">
        <v>8973</v>
      </c>
    </row>
    <row r="1109" spans="1:72" ht="13.5" customHeight="1">
      <c r="A1109" s="2" t="str">
        <f t="shared" si="31"/>
        <v>1687_각북면_345</v>
      </c>
      <c r="B1109" s="1">
        <v>1687</v>
      </c>
      <c r="C1109" s="1" t="s">
        <v>11423</v>
      </c>
      <c r="D1109" s="1" t="s">
        <v>11426</v>
      </c>
      <c r="E1109" s="1">
        <v>1108</v>
      </c>
      <c r="F1109" s="1">
        <v>7</v>
      </c>
      <c r="G1109" s="1" t="s">
        <v>11436</v>
      </c>
      <c r="H1109" s="1" t="s">
        <v>11448</v>
      </c>
      <c r="I1109" s="1">
        <v>2</v>
      </c>
      <c r="L1109" s="1">
        <v>2</v>
      </c>
      <c r="M1109" s="1" t="s">
        <v>12995</v>
      </c>
      <c r="N1109" s="1" t="s">
        <v>12996</v>
      </c>
      <c r="S1109" s="1" t="s">
        <v>49</v>
      </c>
      <c r="T1109" s="1" t="s">
        <v>4842</v>
      </c>
      <c r="U1109" s="1" t="s">
        <v>50</v>
      </c>
      <c r="V1109" s="1" t="s">
        <v>11472</v>
      </c>
      <c r="W1109" s="1" t="s">
        <v>38</v>
      </c>
      <c r="X1109" s="1" t="s">
        <v>11733</v>
      </c>
      <c r="Y1109" s="1" t="s">
        <v>925</v>
      </c>
      <c r="Z1109" s="1" t="s">
        <v>7095</v>
      </c>
      <c r="AC1109" s="1">
        <v>25</v>
      </c>
      <c r="AD1109" s="1" t="s">
        <v>529</v>
      </c>
      <c r="AE1109" s="1" t="s">
        <v>8769</v>
      </c>
      <c r="AJ1109" s="1" t="s">
        <v>17</v>
      </c>
      <c r="AK1109" s="1" t="s">
        <v>8918</v>
      </c>
      <c r="AL1109" s="1" t="s">
        <v>41</v>
      </c>
      <c r="AM1109" s="1" t="s">
        <v>11911</v>
      </c>
      <c r="AT1109" s="1" t="s">
        <v>44</v>
      </c>
      <c r="AU1109" s="1" t="s">
        <v>6728</v>
      </c>
      <c r="AV1109" s="1" t="s">
        <v>2619</v>
      </c>
      <c r="AW1109" s="1" t="s">
        <v>9668</v>
      </c>
      <c r="BG1109" s="1" t="s">
        <v>197</v>
      </c>
      <c r="BH1109" s="1" t="s">
        <v>6836</v>
      </c>
      <c r="BI1109" s="1" t="s">
        <v>1969</v>
      </c>
      <c r="BJ1109" s="1" t="s">
        <v>7082</v>
      </c>
      <c r="BK1109" s="1" t="s">
        <v>44</v>
      </c>
      <c r="BL1109" s="1" t="s">
        <v>6728</v>
      </c>
      <c r="BM1109" s="1" t="s">
        <v>2620</v>
      </c>
      <c r="BN1109" s="1" t="s">
        <v>10676</v>
      </c>
      <c r="BO1109" s="1" t="s">
        <v>44</v>
      </c>
      <c r="BP1109" s="1" t="s">
        <v>6728</v>
      </c>
      <c r="BQ1109" s="1" t="s">
        <v>2621</v>
      </c>
      <c r="BR1109" s="1" t="s">
        <v>12652</v>
      </c>
      <c r="BS1109" s="1" t="s">
        <v>158</v>
      </c>
      <c r="BT1109" s="1" t="s">
        <v>8931</v>
      </c>
    </row>
    <row r="1110" spans="1:72" ht="13.5" customHeight="1">
      <c r="A1110" s="2" t="str">
        <f t="shared" si="31"/>
        <v>1687_각북면_345</v>
      </c>
      <c r="B1110" s="1">
        <v>1687</v>
      </c>
      <c r="C1110" s="1" t="s">
        <v>11423</v>
      </c>
      <c r="D1110" s="1" t="s">
        <v>11426</v>
      </c>
      <c r="E1110" s="1">
        <v>1109</v>
      </c>
      <c r="F1110" s="1">
        <v>7</v>
      </c>
      <c r="G1110" s="1" t="s">
        <v>11436</v>
      </c>
      <c r="H1110" s="1" t="s">
        <v>11448</v>
      </c>
      <c r="I1110" s="1">
        <v>2</v>
      </c>
      <c r="L1110" s="1">
        <v>2</v>
      </c>
      <c r="M1110" s="1" t="s">
        <v>12995</v>
      </c>
      <c r="N1110" s="1" t="s">
        <v>12996</v>
      </c>
      <c r="S1110" s="1" t="s">
        <v>200</v>
      </c>
      <c r="T1110" s="1" t="s">
        <v>11584</v>
      </c>
      <c r="U1110" s="1" t="s">
        <v>2613</v>
      </c>
      <c r="V1110" s="1" t="s">
        <v>6716</v>
      </c>
      <c r="Y1110" s="1" t="s">
        <v>2622</v>
      </c>
      <c r="Z1110" s="1" t="s">
        <v>8363</v>
      </c>
      <c r="AC1110" s="1">
        <v>71</v>
      </c>
      <c r="AD1110" s="1" t="s">
        <v>71</v>
      </c>
      <c r="AE1110" s="1" t="s">
        <v>8756</v>
      </c>
    </row>
    <row r="1111" spans="1:72" ht="13.5" customHeight="1">
      <c r="A1111" s="2" t="str">
        <f t="shared" si="31"/>
        <v>1687_각북면_345</v>
      </c>
      <c r="B1111" s="1">
        <v>1687</v>
      </c>
      <c r="C1111" s="1" t="s">
        <v>11423</v>
      </c>
      <c r="D1111" s="1" t="s">
        <v>11426</v>
      </c>
      <c r="E1111" s="1">
        <v>1110</v>
      </c>
      <c r="F1111" s="1">
        <v>7</v>
      </c>
      <c r="G1111" s="1" t="s">
        <v>11436</v>
      </c>
      <c r="H1111" s="1" t="s">
        <v>11448</v>
      </c>
      <c r="I1111" s="1">
        <v>2</v>
      </c>
      <c r="L1111" s="1">
        <v>2</v>
      </c>
      <c r="M1111" s="1" t="s">
        <v>12995</v>
      </c>
      <c r="N1111" s="1" t="s">
        <v>12996</v>
      </c>
      <c r="S1111" s="1" t="s">
        <v>63</v>
      </c>
      <c r="T1111" s="1" t="s">
        <v>6596</v>
      </c>
      <c r="Y1111" s="1" t="s">
        <v>6391</v>
      </c>
      <c r="Z1111" s="1" t="s">
        <v>8362</v>
      </c>
      <c r="AC1111" s="1">
        <v>2</v>
      </c>
      <c r="AD1111" s="1" t="s">
        <v>168</v>
      </c>
      <c r="AE1111" s="1" t="s">
        <v>6664</v>
      </c>
      <c r="AF1111" s="1" t="s">
        <v>156</v>
      </c>
      <c r="AG1111" s="1" t="s">
        <v>8798</v>
      </c>
    </row>
    <row r="1112" spans="1:72" ht="13.5" customHeight="1">
      <c r="A1112" s="2" t="str">
        <f t="shared" si="31"/>
        <v>1687_각북면_345</v>
      </c>
      <c r="B1112" s="1">
        <v>1687</v>
      </c>
      <c r="C1112" s="1" t="s">
        <v>11423</v>
      </c>
      <c r="D1112" s="1" t="s">
        <v>11426</v>
      </c>
      <c r="E1112" s="1">
        <v>1111</v>
      </c>
      <c r="F1112" s="1">
        <v>7</v>
      </c>
      <c r="G1112" s="1" t="s">
        <v>11436</v>
      </c>
      <c r="H1112" s="1" t="s">
        <v>11448</v>
      </c>
      <c r="I1112" s="1">
        <v>2</v>
      </c>
      <c r="L1112" s="1">
        <v>3</v>
      </c>
      <c r="M1112" s="1" t="s">
        <v>1807</v>
      </c>
      <c r="N1112" s="1" t="s">
        <v>7463</v>
      </c>
      <c r="T1112" s="1" t="s">
        <v>11527</v>
      </c>
      <c r="U1112" s="1" t="s">
        <v>121</v>
      </c>
      <c r="V1112" s="1" t="s">
        <v>6667</v>
      </c>
      <c r="Y1112" s="1" t="s">
        <v>1807</v>
      </c>
      <c r="Z1112" s="1" t="s">
        <v>7463</v>
      </c>
      <c r="AC1112" s="1">
        <v>65</v>
      </c>
      <c r="AD1112" s="1" t="s">
        <v>76</v>
      </c>
      <c r="AE1112" s="1" t="s">
        <v>8744</v>
      </c>
      <c r="AJ1112" s="1" t="s">
        <v>17</v>
      </c>
      <c r="AK1112" s="1" t="s">
        <v>8918</v>
      </c>
      <c r="AL1112" s="1" t="s">
        <v>227</v>
      </c>
      <c r="AM1112" s="1" t="s">
        <v>8859</v>
      </c>
      <c r="AN1112" s="1" t="s">
        <v>118</v>
      </c>
      <c r="AO1112" s="1" t="s">
        <v>8999</v>
      </c>
      <c r="AP1112" s="1" t="s">
        <v>119</v>
      </c>
      <c r="AQ1112" s="1" t="s">
        <v>6694</v>
      </c>
      <c r="AR1112" s="1" t="s">
        <v>2623</v>
      </c>
      <c r="AS1112" s="1" t="s">
        <v>9176</v>
      </c>
      <c r="AT1112" s="1" t="s">
        <v>197</v>
      </c>
      <c r="AU1112" s="1" t="s">
        <v>6836</v>
      </c>
      <c r="AV1112" s="1" t="s">
        <v>2624</v>
      </c>
      <c r="AW1112" s="1" t="s">
        <v>9667</v>
      </c>
      <c r="BB1112" s="1" t="s">
        <v>50</v>
      </c>
      <c r="BC1112" s="1" t="s">
        <v>11472</v>
      </c>
      <c r="BD1112" s="1" t="s">
        <v>2625</v>
      </c>
      <c r="BE1112" s="1" t="s">
        <v>9943</v>
      </c>
      <c r="BG1112" s="1" t="s">
        <v>121</v>
      </c>
      <c r="BH1112" s="1" t="s">
        <v>6667</v>
      </c>
      <c r="BI1112" s="1" t="s">
        <v>2616</v>
      </c>
      <c r="BJ1112" s="1" t="s">
        <v>10296</v>
      </c>
      <c r="BK1112" s="1" t="s">
        <v>44</v>
      </c>
      <c r="BL1112" s="1" t="s">
        <v>6728</v>
      </c>
      <c r="BM1112" s="1" t="s">
        <v>2626</v>
      </c>
      <c r="BN1112" s="1" t="s">
        <v>10672</v>
      </c>
      <c r="BO1112" s="1" t="s">
        <v>44</v>
      </c>
      <c r="BP1112" s="1" t="s">
        <v>6728</v>
      </c>
      <c r="BQ1112" s="1" t="s">
        <v>2627</v>
      </c>
      <c r="BR1112" s="1" t="s">
        <v>11106</v>
      </c>
      <c r="BS1112" s="1" t="s">
        <v>87</v>
      </c>
      <c r="BT1112" s="1" t="s">
        <v>8880</v>
      </c>
    </row>
    <row r="1113" spans="1:72" ht="13.5" customHeight="1">
      <c r="A1113" s="2" t="str">
        <f t="shared" si="31"/>
        <v>1687_각북면_345</v>
      </c>
      <c r="B1113" s="1">
        <v>1687</v>
      </c>
      <c r="C1113" s="1" t="s">
        <v>11423</v>
      </c>
      <c r="D1113" s="1" t="s">
        <v>11426</v>
      </c>
      <c r="E1113" s="1">
        <v>1112</v>
      </c>
      <c r="F1113" s="1">
        <v>7</v>
      </c>
      <c r="G1113" s="1" t="s">
        <v>11436</v>
      </c>
      <c r="H1113" s="1" t="s">
        <v>11448</v>
      </c>
      <c r="I1113" s="1">
        <v>2</v>
      </c>
      <c r="L1113" s="1">
        <v>3</v>
      </c>
      <c r="M1113" s="1" t="s">
        <v>1807</v>
      </c>
      <c r="N1113" s="1" t="s">
        <v>7463</v>
      </c>
      <c r="S1113" s="1" t="s">
        <v>49</v>
      </c>
      <c r="T1113" s="1" t="s">
        <v>4842</v>
      </c>
      <c r="U1113" s="1" t="s">
        <v>115</v>
      </c>
      <c r="V1113" s="1" t="s">
        <v>6665</v>
      </c>
      <c r="Y1113" s="1" t="s">
        <v>2628</v>
      </c>
      <c r="Z1113" s="1" t="s">
        <v>8361</v>
      </c>
      <c r="AC1113" s="1">
        <v>66</v>
      </c>
      <c r="AD1113" s="1" t="s">
        <v>217</v>
      </c>
      <c r="AE1113" s="1" t="s">
        <v>8765</v>
      </c>
      <c r="AJ1113" s="1" t="s">
        <v>17</v>
      </c>
      <c r="AK1113" s="1" t="s">
        <v>8918</v>
      </c>
      <c r="AL1113" s="1" t="s">
        <v>59</v>
      </c>
      <c r="AM1113" s="1" t="s">
        <v>8921</v>
      </c>
      <c r="AN1113" s="1" t="s">
        <v>796</v>
      </c>
      <c r="AO1113" s="1" t="s">
        <v>11940</v>
      </c>
      <c r="AP1113" s="1" t="s">
        <v>119</v>
      </c>
      <c r="AQ1113" s="1" t="s">
        <v>6694</v>
      </c>
      <c r="AR1113" s="1" t="s">
        <v>2629</v>
      </c>
      <c r="AS1113" s="1" t="s">
        <v>11974</v>
      </c>
      <c r="AT1113" s="1" t="s">
        <v>285</v>
      </c>
      <c r="AU1113" s="1" t="s">
        <v>9218</v>
      </c>
      <c r="AV1113" s="1" t="s">
        <v>1439</v>
      </c>
      <c r="AW1113" s="1" t="s">
        <v>9666</v>
      </c>
      <c r="BB1113" s="1" t="s">
        <v>171</v>
      </c>
      <c r="BC1113" s="1" t="s">
        <v>6676</v>
      </c>
      <c r="BD1113" s="1" t="s">
        <v>11314</v>
      </c>
      <c r="BE1113" s="1" t="s">
        <v>12232</v>
      </c>
      <c r="BG1113" s="1" t="s">
        <v>121</v>
      </c>
      <c r="BH1113" s="1" t="s">
        <v>6667</v>
      </c>
      <c r="BI1113" s="1" t="s">
        <v>2630</v>
      </c>
      <c r="BJ1113" s="1" t="s">
        <v>9714</v>
      </c>
      <c r="BM1113" s="1" t="s">
        <v>804</v>
      </c>
      <c r="BN1113" s="1" t="s">
        <v>9414</v>
      </c>
      <c r="BO1113" s="1" t="s">
        <v>121</v>
      </c>
      <c r="BP1113" s="1" t="s">
        <v>6667</v>
      </c>
      <c r="BQ1113" s="1" t="s">
        <v>2436</v>
      </c>
      <c r="BR1113" s="1" t="s">
        <v>9682</v>
      </c>
      <c r="BS1113" s="1" t="s">
        <v>544</v>
      </c>
      <c r="BT1113" s="1" t="s">
        <v>11026</v>
      </c>
    </row>
    <row r="1114" spans="1:72" ht="13.5" customHeight="1">
      <c r="A1114" s="2" t="str">
        <f t="shared" si="31"/>
        <v>1687_각북면_345</v>
      </c>
      <c r="B1114" s="1">
        <v>1687</v>
      </c>
      <c r="C1114" s="1" t="s">
        <v>11423</v>
      </c>
      <c r="D1114" s="1" t="s">
        <v>11426</v>
      </c>
      <c r="E1114" s="1">
        <v>1113</v>
      </c>
      <c r="F1114" s="1">
        <v>7</v>
      </c>
      <c r="G1114" s="1" t="s">
        <v>11436</v>
      </c>
      <c r="H1114" s="1" t="s">
        <v>11448</v>
      </c>
      <c r="I1114" s="1">
        <v>2</v>
      </c>
      <c r="L1114" s="1">
        <v>3</v>
      </c>
      <c r="M1114" s="1" t="s">
        <v>1807</v>
      </c>
      <c r="N1114" s="1" t="s">
        <v>7463</v>
      </c>
      <c r="S1114" s="1" t="s">
        <v>134</v>
      </c>
      <c r="T1114" s="1" t="s">
        <v>6598</v>
      </c>
      <c r="Y1114" s="1" t="s">
        <v>6350</v>
      </c>
      <c r="Z1114" s="1" t="s">
        <v>7434</v>
      </c>
      <c r="AF1114" s="1" t="s">
        <v>65</v>
      </c>
      <c r="AG1114" s="1" t="s">
        <v>8805</v>
      </c>
      <c r="AH1114" s="1" t="s">
        <v>2631</v>
      </c>
      <c r="AI1114" s="1" t="s">
        <v>8894</v>
      </c>
    </row>
    <row r="1115" spans="1:72" ht="13.5" customHeight="1">
      <c r="A1115" s="2" t="str">
        <f t="shared" si="31"/>
        <v>1687_각북면_345</v>
      </c>
      <c r="B1115" s="1">
        <v>1687</v>
      </c>
      <c r="C1115" s="1" t="s">
        <v>11423</v>
      </c>
      <c r="D1115" s="1" t="s">
        <v>11426</v>
      </c>
      <c r="E1115" s="1">
        <v>1114</v>
      </c>
      <c r="F1115" s="1">
        <v>7</v>
      </c>
      <c r="G1115" s="1" t="s">
        <v>11436</v>
      </c>
      <c r="H1115" s="1" t="s">
        <v>11448</v>
      </c>
      <c r="I1115" s="1">
        <v>2</v>
      </c>
      <c r="L1115" s="1">
        <v>4</v>
      </c>
      <c r="M1115" s="1" t="s">
        <v>12997</v>
      </c>
      <c r="N1115" s="1" t="s">
        <v>12998</v>
      </c>
      <c r="T1115" s="1" t="s">
        <v>11527</v>
      </c>
      <c r="U1115" s="1" t="s">
        <v>2632</v>
      </c>
      <c r="V1115" s="1" t="s">
        <v>6872</v>
      </c>
      <c r="W1115" s="1" t="s">
        <v>330</v>
      </c>
      <c r="X1115" s="1" t="s">
        <v>6985</v>
      </c>
      <c r="Y1115" s="1" t="s">
        <v>482</v>
      </c>
      <c r="Z1115" s="1" t="s">
        <v>7097</v>
      </c>
      <c r="AC1115" s="1">
        <v>54</v>
      </c>
      <c r="AD1115" s="1" t="s">
        <v>80</v>
      </c>
      <c r="AE1115" s="1" t="s">
        <v>8749</v>
      </c>
      <c r="AJ1115" s="1" t="s">
        <v>17</v>
      </c>
      <c r="AK1115" s="1" t="s">
        <v>8918</v>
      </c>
      <c r="AL1115" s="1" t="s">
        <v>158</v>
      </c>
      <c r="AM1115" s="1" t="s">
        <v>8931</v>
      </c>
      <c r="AT1115" s="1" t="s">
        <v>54</v>
      </c>
      <c r="AU1115" s="1" t="s">
        <v>6714</v>
      </c>
      <c r="AV1115" s="1" t="s">
        <v>1063</v>
      </c>
      <c r="AW1115" s="1" t="s">
        <v>7486</v>
      </c>
      <c r="BG1115" s="1" t="s">
        <v>82</v>
      </c>
      <c r="BH1115" s="1" t="s">
        <v>9231</v>
      </c>
      <c r="BI1115" s="1" t="s">
        <v>2633</v>
      </c>
      <c r="BJ1115" s="1" t="s">
        <v>10174</v>
      </c>
      <c r="BK1115" s="1" t="s">
        <v>82</v>
      </c>
      <c r="BL1115" s="1" t="s">
        <v>9231</v>
      </c>
      <c r="BM1115" s="1" t="s">
        <v>2634</v>
      </c>
      <c r="BN1115" s="1" t="s">
        <v>10596</v>
      </c>
      <c r="BO1115" s="1" t="s">
        <v>44</v>
      </c>
      <c r="BP1115" s="1" t="s">
        <v>6728</v>
      </c>
      <c r="BQ1115" s="1" t="s">
        <v>2635</v>
      </c>
      <c r="BR1115" s="1" t="s">
        <v>12450</v>
      </c>
      <c r="BS1115" s="1" t="s">
        <v>41</v>
      </c>
      <c r="BT1115" s="1" t="s">
        <v>11911</v>
      </c>
    </row>
    <row r="1116" spans="1:72" ht="13.5" customHeight="1">
      <c r="A1116" s="2" t="str">
        <f t="shared" si="31"/>
        <v>1687_각북면_345</v>
      </c>
      <c r="B1116" s="1">
        <v>1687</v>
      </c>
      <c r="C1116" s="1" t="s">
        <v>11423</v>
      </c>
      <c r="D1116" s="1" t="s">
        <v>11426</v>
      </c>
      <c r="E1116" s="1">
        <v>1115</v>
      </c>
      <c r="F1116" s="1">
        <v>7</v>
      </c>
      <c r="G1116" s="1" t="s">
        <v>11436</v>
      </c>
      <c r="H1116" s="1" t="s">
        <v>11448</v>
      </c>
      <c r="I1116" s="1">
        <v>2</v>
      </c>
      <c r="L1116" s="1">
        <v>4</v>
      </c>
      <c r="M1116" s="1" t="s">
        <v>12997</v>
      </c>
      <c r="N1116" s="1" t="s">
        <v>12998</v>
      </c>
      <c r="S1116" s="1" t="s">
        <v>67</v>
      </c>
      <c r="T1116" s="1" t="s">
        <v>6597</v>
      </c>
      <c r="U1116" s="1" t="s">
        <v>1443</v>
      </c>
      <c r="V1116" s="1" t="s">
        <v>6871</v>
      </c>
      <c r="Y1116" s="1" t="s">
        <v>2636</v>
      </c>
      <c r="Z1116" s="1" t="s">
        <v>8360</v>
      </c>
      <c r="AC1116" s="1">
        <v>25</v>
      </c>
      <c r="AD1116" s="1" t="s">
        <v>529</v>
      </c>
      <c r="AE1116" s="1" t="s">
        <v>8769</v>
      </c>
    </row>
    <row r="1117" spans="1:72" ht="13.5" customHeight="1">
      <c r="A1117" s="2" t="str">
        <f t="shared" si="31"/>
        <v>1687_각북면_345</v>
      </c>
      <c r="B1117" s="1">
        <v>1687</v>
      </c>
      <c r="C1117" s="1" t="s">
        <v>11423</v>
      </c>
      <c r="D1117" s="1" t="s">
        <v>11426</v>
      </c>
      <c r="E1117" s="1">
        <v>1116</v>
      </c>
      <c r="F1117" s="1">
        <v>7</v>
      </c>
      <c r="G1117" s="1" t="s">
        <v>11436</v>
      </c>
      <c r="H1117" s="1" t="s">
        <v>11448</v>
      </c>
      <c r="I1117" s="1">
        <v>2</v>
      </c>
      <c r="L1117" s="1">
        <v>4</v>
      </c>
      <c r="M1117" s="1" t="s">
        <v>12997</v>
      </c>
      <c r="N1117" s="1" t="s">
        <v>12998</v>
      </c>
      <c r="S1117" s="1" t="s">
        <v>1744</v>
      </c>
      <c r="T1117" s="1" t="s">
        <v>6603</v>
      </c>
      <c r="U1117" s="1" t="s">
        <v>2637</v>
      </c>
      <c r="V1117" s="1" t="s">
        <v>6870</v>
      </c>
      <c r="Y1117" s="1" t="s">
        <v>664</v>
      </c>
      <c r="Z1117" s="1" t="s">
        <v>7504</v>
      </c>
      <c r="AC1117" s="1">
        <v>31</v>
      </c>
      <c r="AD1117" s="1" t="s">
        <v>207</v>
      </c>
      <c r="AE1117" s="1" t="s">
        <v>8762</v>
      </c>
    </row>
    <row r="1118" spans="1:72" ht="13.5" customHeight="1">
      <c r="A1118" s="2" t="str">
        <f t="shared" si="31"/>
        <v>1687_각북면_345</v>
      </c>
      <c r="B1118" s="1">
        <v>1687</v>
      </c>
      <c r="C1118" s="1" t="s">
        <v>11423</v>
      </c>
      <c r="D1118" s="1" t="s">
        <v>11426</v>
      </c>
      <c r="E1118" s="1">
        <v>1117</v>
      </c>
      <c r="F1118" s="1">
        <v>7</v>
      </c>
      <c r="G1118" s="1" t="s">
        <v>11436</v>
      </c>
      <c r="H1118" s="1" t="s">
        <v>11448</v>
      </c>
      <c r="I1118" s="1">
        <v>2</v>
      </c>
      <c r="L1118" s="1">
        <v>4</v>
      </c>
      <c r="M1118" s="1" t="s">
        <v>12997</v>
      </c>
      <c r="N1118" s="1" t="s">
        <v>12998</v>
      </c>
      <c r="S1118" s="1" t="s">
        <v>1988</v>
      </c>
      <c r="T1118" s="1" t="s">
        <v>6640</v>
      </c>
      <c r="U1118" s="1" t="s">
        <v>50</v>
      </c>
      <c r="V1118" s="1" t="s">
        <v>11472</v>
      </c>
      <c r="W1118" s="1" t="s">
        <v>2365</v>
      </c>
      <c r="X1118" s="1" t="s">
        <v>6979</v>
      </c>
      <c r="Y1118" s="1" t="s">
        <v>140</v>
      </c>
      <c r="Z1118" s="1" t="s">
        <v>7100</v>
      </c>
      <c r="AC1118" s="1">
        <v>28</v>
      </c>
      <c r="AD1118" s="1" t="s">
        <v>703</v>
      </c>
      <c r="AE1118" s="1" t="s">
        <v>8759</v>
      </c>
      <c r="AJ1118" s="1" t="s">
        <v>17</v>
      </c>
      <c r="AK1118" s="1" t="s">
        <v>8918</v>
      </c>
      <c r="AL1118" s="1" t="s">
        <v>87</v>
      </c>
      <c r="AM1118" s="1" t="s">
        <v>8880</v>
      </c>
    </row>
    <row r="1119" spans="1:72" ht="13.5" customHeight="1">
      <c r="A1119" s="2" t="str">
        <f t="shared" ref="A1119:A1150" si="32">HYPERLINK("http://kyu.snu.ac.kr/sdhj/index.jsp?type=hj/GK14817_00IH_0001_0346.jpg","1687_각북면_346")</f>
        <v>1687_각북면_346</v>
      </c>
      <c r="B1119" s="1">
        <v>1687</v>
      </c>
      <c r="C1119" s="1" t="s">
        <v>11423</v>
      </c>
      <c r="D1119" s="1" t="s">
        <v>11426</v>
      </c>
      <c r="E1119" s="1">
        <v>1118</v>
      </c>
      <c r="F1119" s="1">
        <v>7</v>
      </c>
      <c r="G1119" s="1" t="s">
        <v>11436</v>
      </c>
      <c r="H1119" s="1" t="s">
        <v>11448</v>
      </c>
      <c r="I1119" s="1">
        <v>2</v>
      </c>
      <c r="L1119" s="1">
        <v>5</v>
      </c>
      <c r="M1119" s="1" t="s">
        <v>2638</v>
      </c>
      <c r="N1119" s="1" t="s">
        <v>8359</v>
      </c>
      <c r="T1119" s="1" t="s">
        <v>11527</v>
      </c>
      <c r="U1119" s="1" t="s">
        <v>591</v>
      </c>
      <c r="V1119" s="1" t="s">
        <v>6858</v>
      </c>
      <c r="Y1119" s="1" t="s">
        <v>2638</v>
      </c>
      <c r="Z1119" s="1" t="s">
        <v>8359</v>
      </c>
      <c r="AC1119" s="1">
        <v>36</v>
      </c>
      <c r="AD1119" s="1" t="s">
        <v>52</v>
      </c>
      <c r="AE1119" s="1" t="s">
        <v>8766</v>
      </c>
      <c r="AJ1119" s="1" t="s">
        <v>17</v>
      </c>
      <c r="AK1119" s="1" t="s">
        <v>8918</v>
      </c>
      <c r="AL1119" s="1" t="s">
        <v>159</v>
      </c>
      <c r="AM1119" s="1" t="s">
        <v>8879</v>
      </c>
      <c r="AN1119" s="1" t="s">
        <v>548</v>
      </c>
      <c r="AO1119" s="1" t="s">
        <v>8910</v>
      </c>
      <c r="AP1119" s="1" t="s">
        <v>54</v>
      </c>
      <c r="AQ1119" s="1" t="s">
        <v>6714</v>
      </c>
      <c r="AR1119" s="1" t="s">
        <v>2639</v>
      </c>
      <c r="AS1119" s="1" t="s">
        <v>12072</v>
      </c>
      <c r="AT1119" s="1" t="s">
        <v>121</v>
      </c>
      <c r="AU1119" s="1" t="s">
        <v>6667</v>
      </c>
      <c r="AV1119" s="1" t="s">
        <v>2640</v>
      </c>
      <c r="AW1119" s="1" t="s">
        <v>7672</v>
      </c>
      <c r="BB1119" s="1" t="s">
        <v>171</v>
      </c>
      <c r="BC1119" s="1" t="s">
        <v>6676</v>
      </c>
      <c r="BD1119" s="1" t="s">
        <v>2641</v>
      </c>
      <c r="BE1119" s="1" t="s">
        <v>8242</v>
      </c>
      <c r="BG1119" s="1" t="s">
        <v>121</v>
      </c>
      <c r="BH1119" s="1" t="s">
        <v>6667</v>
      </c>
      <c r="BI1119" s="1" t="s">
        <v>2642</v>
      </c>
      <c r="BJ1119" s="1" t="s">
        <v>7720</v>
      </c>
      <c r="BK1119" s="1" t="s">
        <v>121</v>
      </c>
      <c r="BL1119" s="1" t="s">
        <v>6667</v>
      </c>
      <c r="BM1119" s="1" t="s">
        <v>2643</v>
      </c>
      <c r="BN1119" s="1" t="s">
        <v>10675</v>
      </c>
      <c r="BO1119" s="1" t="s">
        <v>121</v>
      </c>
      <c r="BP1119" s="1" t="s">
        <v>6667</v>
      </c>
      <c r="BQ1119" s="1" t="s">
        <v>1275</v>
      </c>
      <c r="BR1119" s="1" t="s">
        <v>7550</v>
      </c>
      <c r="BS1119" s="1" t="s">
        <v>41</v>
      </c>
      <c r="BT1119" s="1" t="s">
        <v>11911</v>
      </c>
    </row>
    <row r="1120" spans="1:72" ht="13.5" customHeight="1">
      <c r="A1120" s="2" t="str">
        <f t="shared" si="32"/>
        <v>1687_각북면_346</v>
      </c>
      <c r="B1120" s="1">
        <v>1687</v>
      </c>
      <c r="C1120" s="1" t="s">
        <v>11423</v>
      </c>
      <c r="D1120" s="1" t="s">
        <v>11426</v>
      </c>
      <c r="E1120" s="1">
        <v>1119</v>
      </c>
      <c r="F1120" s="1">
        <v>7</v>
      </c>
      <c r="G1120" s="1" t="s">
        <v>11436</v>
      </c>
      <c r="H1120" s="1" t="s">
        <v>11448</v>
      </c>
      <c r="I1120" s="1">
        <v>2</v>
      </c>
      <c r="L1120" s="1">
        <v>5</v>
      </c>
      <c r="M1120" s="1" t="s">
        <v>2638</v>
      </c>
      <c r="N1120" s="1" t="s">
        <v>8359</v>
      </c>
      <c r="S1120" s="1" t="s">
        <v>49</v>
      </c>
      <c r="T1120" s="1" t="s">
        <v>4842</v>
      </c>
      <c r="U1120" s="1" t="s">
        <v>115</v>
      </c>
      <c r="V1120" s="1" t="s">
        <v>6665</v>
      </c>
      <c r="Y1120" s="1" t="s">
        <v>2644</v>
      </c>
      <c r="Z1120" s="1" t="s">
        <v>8358</v>
      </c>
      <c r="AC1120" s="1">
        <v>36</v>
      </c>
      <c r="AD1120" s="1" t="s">
        <v>52</v>
      </c>
      <c r="AE1120" s="1" t="s">
        <v>8766</v>
      </c>
      <c r="AJ1120" s="1" t="s">
        <v>17</v>
      </c>
      <c r="AK1120" s="1" t="s">
        <v>8918</v>
      </c>
      <c r="AL1120" s="1" t="s">
        <v>227</v>
      </c>
      <c r="AM1120" s="1" t="s">
        <v>8859</v>
      </c>
      <c r="AN1120" s="1" t="s">
        <v>118</v>
      </c>
      <c r="AO1120" s="1" t="s">
        <v>8999</v>
      </c>
      <c r="AP1120" s="1" t="s">
        <v>119</v>
      </c>
      <c r="AQ1120" s="1" t="s">
        <v>6694</v>
      </c>
      <c r="AR1120" s="1" t="s">
        <v>2623</v>
      </c>
      <c r="AS1120" s="1" t="s">
        <v>9176</v>
      </c>
      <c r="AT1120" s="1" t="s">
        <v>121</v>
      </c>
      <c r="AU1120" s="1" t="s">
        <v>6667</v>
      </c>
      <c r="AV1120" s="1" t="s">
        <v>1807</v>
      </c>
      <c r="AW1120" s="1" t="s">
        <v>7463</v>
      </c>
      <c r="BB1120" s="1" t="s">
        <v>171</v>
      </c>
      <c r="BC1120" s="1" t="s">
        <v>6676</v>
      </c>
      <c r="BD1120" s="1" t="s">
        <v>2628</v>
      </c>
      <c r="BE1120" s="1" t="s">
        <v>8361</v>
      </c>
      <c r="BG1120" s="1" t="s">
        <v>197</v>
      </c>
      <c r="BH1120" s="1" t="s">
        <v>6836</v>
      </c>
      <c r="BI1120" s="1" t="s">
        <v>2624</v>
      </c>
      <c r="BJ1120" s="1" t="s">
        <v>9667</v>
      </c>
      <c r="BK1120" s="1" t="s">
        <v>1067</v>
      </c>
      <c r="BL1120" s="1" t="s">
        <v>9031</v>
      </c>
      <c r="BM1120" s="1" t="s">
        <v>2616</v>
      </c>
      <c r="BN1120" s="1" t="s">
        <v>10296</v>
      </c>
      <c r="BO1120" s="1" t="s">
        <v>121</v>
      </c>
      <c r="BP1120" s="1" t="s">
        <v>6667</v>
      </c>
      <c r="BQ1120" s="1" t="s">
        <v>1439</v>
      </c>
      <c r="BR1120" s="1" t="s">
        <v>9666</v>
      </c>
      <c r="BS1120" s="1" t="s">
        <v>59</v>
      </c>
      <c r="BT1120" s="1" t="s">
        <v>8921</v>
      </c>
    </row>
    <row r="1121" spans="1:72" ht="13.5" customHeight="1">
      <c r="A1121" s="2" t="str">
        <f t="shared" si="32"/>
        <v>1687_각북면_346</v>
      </c>
      <c r="B1121" s="1">
        <v>1687</v>
      </c>
      <c r="C1121" s="1" t="s">
        <v>11423</v>
      </c>
      <c r="D1121" s="1" t="s">
        <v>11426</v>
      </c>
      <c r="E1121" s="1">
        <v>1120</v>
      </c>
      <c r="F1121" s="1">
        <v>7</v>
      </c>
      <c r="G1121" s="1" t="s">
        <v>11436</v>
      </c>
      <c r="H1121" s="1" t="s">
        <v>11448</v>
      </c>
      <c r="I1121" s="1">
        <v>2</v>
      </c>
      <c r="L1121" s="1">
        <v>5</v>
      </c>
      <c r="M1121" s="1" t="s">
        <v>2638</v>
      </c>
      <c r="N1121" s="1" t="s">
        <v>8359</v>
      </c>
      <c r="S1121" s="1" t="s">
        <v>134</v>
      </c>
      <c r="T1121" s="1" t="s">
        <v>6598</v>
      </c>
      <c r="Y1121" s="1" t="s">
        <v>13566</v>
      </c>
      <c r="Z1121" s="1" t="s">
        <v>11790</v>
      </c>
      <c r="AC1121" s="1">
        <v>8</v>
      </c>
      <c r="AD1121" s="1" t="s">
        <v>503</v>
      </c>
      <c r="AE1121" s="1" t="s">
        <v>8136</v>
      </c>
    </row>
    <row r="1122" spans="1:72" ht="13.5" customHeight="1">
      <c r="A1122" s="2" t="str">
        <f t="shared" si="32"/>
        <v>1687_각북면_346</v>
      </c>
      <c r="B1122" s="1">
        <v>1687</v>
      </c>
      <c r="C1122" s="1" t="s">
        <v>11423</v>
      </c>
      <c r="D1122" s="1" t="s">
        <v>11426</v>
      </c>
      <c r="E1122" s="1">
        <v>1121</v>
      </c>
      <c r="F1122" s="1">
        <v>7</v>
      </c>
      <c r="G1122" s="1" t="s">
        <v>11436</v>
      </c>
      <c r="H1122" s="1" t="s">
        <v>11448</v>
      </c>
      <c r="I1122" s="1">
        <v>2</v>
      </c>
      <c r="L1122" s="1">
        <v>5</v>
      </c>
      <c r="M1122" s="1" t="s">
        <v>2638</v>
      </c>
      <c r="N1122" s="1" t="s">
        <v>8359</v>
      </c>
      <c r="S1122" s="1" t="s">
        <v>63</v>
      </c>
      <c r="T1122" s="1" t="s">
        <v>6596</v>
      </c>
      <c r="Y1122" s="1" t="s">
        <v>2103</v>
      </c>
      <c r="Z1122" s="1" t="s">
        <v>7418</v>
      </c>
      <c r="AF1122" s="1" t="s">
        <v>74</v>
      </c>
      <c r="AG1122" s="1" t="s">
        <v>8800</v>
      </c>
    </row>
    <row r="1123" spans="1:72" ht="13.5" customHeight="1">
      <c r="A1123" s="2" t="str">
        <f t="shared" si="32"/>
        <v>1687_각북면_346</v>
      </c>
      <c r="B1123" s="1">
        <v>1687</v>
      </c>
      <c r="C1123" s="1" t="s">
        <v>11423</v>
      </c>
      <c r="D1123" s="1" t="s">
        <v>11426</v>
      </c>
      <c r="E1123" s="1">
        <v>1122</v>
      </c>
      <c r="F1123" s="1">
        <v>7</v>
      </c>
      <c r="G1123" s="1" t="s">
        <v>11436</v>
      </c>
      <c r="H1123" s="1" t="s">
        <v>11448</v>
      </c>
      <c r="I1123" s="1">
        <v>3</v>
      </c>
      <c r="J1123" s="1" t="s">
        <v>2645</v>
      </c>
      <c r="K1123" s="1" t="s">
        <v>6548</v>
      </c>
      <c r="L1123" s="1">
        <v>1</v>
      </c>
      <c r="M1123" s="1" t="s">
        <v>12999</v>
      </c>
      <c r="N1123" s="1" t="s">
        <v>13000</v>
      </c>
      <c r="T1123" s="1" t="s">
        <v>11527</v>
      </c>
      <c r="U1123" s="1" t="s">
        <v>121</v>
      </c>
      <c r="V1123" s="1" t="s">
        <v>6667</v>
      </c>
      <c r="Y1123" s="1" t="s">
        <v>11674</v>
      </c>
      <c r="Z1123" s="1" t="s">
        <v>11675</v>
      </c>
      <c r="AC1123" s="1">
        <v>46</v>
      </c>
      <c r="AD1123" s="1" t="s">
        <v>550</v>
      </c>
      <c r="AE1123" s="1" t="s">
        <v>8787</v>
      </c>
      <c r="AJ1123" s="1" t="s">
        <v>17</v>
      </c>
      <c r="AK1123" s="1" t="s">
        <v>8918</v>
      </c>
      <c r="AL1123" s="1" t="s">
        <v>227</v>
      </c>
      <c r="AM1123" s="1" t="s">
        <v>8859</v>
      </c>
      <c r="AN1123" s="1" t="s">
        <v>118</v>
      </c>
      <c r="AO1123" s="1" t="s">
        <v>8999</v>
      </c>
      <c r="AP1123" s="1" t="s">
        <v>119</v>
      </c>
      <c r="AQ1123" s="1" t="s">
        <v>6694</v>
      </c>
      <c r="AR1123" s="1" t="s">
        <v>2623</v>
      </c>
      <c r="AS1123" s="1" t="s">
        <v>9176</v>
      </c>
      <c r="AT1123" s="1" t="s">
        <v>44</v>
      </c>
      <c r="AU1123" s="1" t="s">
        <v>6728</v>
      </c>
      <c r="AV1123" s="1" t="s">
        <v>356</v>
      </c>
      <c r="AW1123" s="1" t="s">
        <v>8707</v>
      </c>
      <c r="BB1123" s="1" t="s">
        <v>171</v>
      </c>
      <c r="BC1123" s="1" t="s">
        <v>6676</v>
      </c>
      <c r="BD1123" s="1" t="s">
        <v>2280</v>
      </c>
      <c r="BE1123" s="1" t="s">
        <v>7408</v>
      </c>
      <c r="BG1123" s="1" t="s">
        <v>44</v>
      </c>
      <c r="BH1123" s="1" t="s">
        <v>6728</v>
      </c>
      <c r="BI1123" s="1" t="s">
        <v>2646</v>
      </c>
      <c r="BJ1123" s="1" t="s">
        <v>8186</v>
      </c>
      <c r="BK1123" s="1" t="s">
        <v>44</v>
      </c>
      <c r="BL1123" s="1" t="s">
        <v>6728</v>
      </c>
      <c r="BM1123" s="1" t="s">
        <v>981</v>
      </c>
      <c r="BN1123" s="1" t="s">
        <v>7754</v>
      </c>
      <c r="BO1123" s="1" t="s">
        <v>197</v>
      </c>
      <c r="BP1123" s="1" t="s">
        <v>6836</v>
      </c>
      <c r="BQ1123" s="1" t="s">
        <v>2624</v>
      </c>
      <c r="BR1123" s="1" t="s">
        <v>9667</v>
      </c>
      <c r="BS1123" s="1" t="s">
        <v>227</v>
      </c>
      <c r="BT1123" s="1" t="s">
        <v>8859</v>
      </c>
    </row>
    <row r="1124" spans="1:72" ht="13.5" customHeight="1">
      <c r="A1124" s="2" t="str">
        <f t="shared" si="32"/>
        <v>1687_각북면_346</v>
      </c>
      <c r="B1124" s="1">
        <v>1687</v>
      </c>
      <c r="C1124" s="1" t="s">
        <v>11423</v>
      </c>
      <c r="D1124" s="1" t="s">
        <v>11426</v>
      </c>
      <c r="E1124" s="1">
        <v>1123</v>
      </c>
      <c r="F1124" s="1">
        <v>7</v>
      </c>
      <c r="G1124" s="1" t="s">
        <v>11436</v>
      </c>
      <c r="H1124" s="1" t="s">
        <v>11448</v>
      </c>
      <c r="I1124" s="1">
        <v>3</v>
      </c>
      <c r="L1124" s="1">
        <v>1</v>
      </c>
      <c r="M1124" s="1" t="s">
        <v>12999</v>
      </c>
      <c r="N1124" s="1" t="s">
        <v>13000</v>
      </c>
      <c r="S1124" s="1" t="s">
        <v>49</v>
      </c>
      <c r="T1124" s="1" t="s">
        <v>4842</v>
      </c>
      <c r="U1124" s="1" t="s">
        <v>50</v>
      </c>
      <c r="V1124" s="1" t="s">
        <v>11472</v>
      </c>
      <c r="W1124" s="1" t="s">
        <v>38</v>
      </c>
      <c r="X1124" s="1" t="s">
        <v>11733</v>
      </c>
      <c r="Y1124" s="1" t="s">
        <v>2593</v>
      </c>
      <c r="Z1124" s="1" t="s">
        <v>7823</v>
      </c>
      <c r="AC1124" s="1">
        <v>38</v>
      </c>
      <c r="AD1124" s="1" t="s">
        <v>294</v>
      </c>
      <c r="AE1124" s="1" t="s">
        <v>8781</v>
      </c>
      <c r="AJ1124" s="1" t="s">
        <v>17</v>
      </c>
      <c r="AK1124" s="1" t="s">
        <v>8918</v>
      </c>
      <c r="AL1124" s="1" t="s">
        <v>642</v>
      </c>
      <c r="AM1124" s="1" t="s">
        <v>8903</v>
      </c>
      <c r="AT1124" s="1" t="s">
        <v>44</v>
      </c>
      <c r="AU1124" s="1" t="s">
        <v>6728</v>
      </c>
      <c r="AV1124" s="1" t="s">
        <v>1328</v>
      </c>
      <c r="AW1124" s="1" t="s">
        <v>7272</v>
      </c>
      <c r="BG1124" s="1" t="s">
        <v>44</v>
      </c>
      <c r="BH1124" s="1" t="s">
        <v>6728</v>
      </c>
      <c r="BI1124" s="1" t="s">
        <v>2647</v>
      </c>
      <c r="BJ1124" s="1" t="s">
        <v>10300</v>
      </c>
      <c r="BK1124" s="1" t="s">
        <v>44</v>
      </c>
      <c r="BL1124" s="1" t="s">
        <v>6728</v>
      </c>
      <c r="BM1124" s="1" t="s">
        <v>6392</v>
      </c>
      <c r="BN1124" s="1" t="s">
        <v>11785</v>
      </c>
      <c r="BO1124" s="1" t="s">
        <v>54</v>
      </c>
      <c r="BP1124" s="1" t="s">
        <v>6714</v>
      </c>
      <c r="BQ1124" s="1" t="s">
        <v>11297</v>
      </c>
      <c r="BR1124" s="1" t="s">
        <v>11685</v>
      </c>
      <c r="BS1124" s="1" t="s">
        <v>642</v>
      </c>
      <c r="BT1124" s="1" t="s">
        <v>8903</v>
      </c>
    </row>
    <row r="1125" spans="1:72" ht="13.5" customHeight="1">
      <c r="A1125" s="2" t="str">
        <f t="shared" si="32"/>
        <v>1687_각북면_346</v>
      </c>
      <c r="B1125" s="1">
        <v>1687</v>
      </c>
      <c r="C1125" s="1" t="s">
        <v>11423</v>
      </c>
      <c r="D1125" s="1" t="s">
        <v>11426</v>
      </c>
      <c r="E1125" s="1">
        <v>1124</v>
      </c>
      <c r="F1125" s="1">
        <v>7</v>
      </c>
      <c r="G1125" s="1" t="s">
        <v>11436</v>
      </c>
      <c r="H1125" s="1" t="s">
        <v>11448</v>
      </c>
      <c r="I1125" s="1">
        <v>3</v>
      </c>
      <c r="L1125" s="1">
        <v>1</v>
      </c>
      <c r="M1125" s="1" t="s">
        <v>12999</v>
      </c>
      <c r="N1125" s="1" t="s">
        <v>13000</v>
      </c>
      <c r="S1125" s="1" t="s">
        <v>134</v>
      </c>
      <c r="T1125" s="1" t="s">
        <v>6598</v>
      </c>
      <c r="Y1125" s="1" t="s">
        <v>2007</v>
      </c>
      <c r="Z1125" s="1" t="s">
        <v>7077</v>
      </c>
      <c r="AC1125" s="1">
        <v>15</v>
      </c>
      <c r="AD1125" s="1" t="s">
        <v>210</v>
      </c>
      <c r="AE1125" s="1" t="s">
        <v>7181</v>
      </c>
    </row>
    <row r="1126" spans="1:72" ht="13.5" customHeight="1">
      <c r="A1126" s="2" t="str">
        <f t="shared" si="32"/>
        <v>1687_각북면_346</v>
      </c>
      <c r="B1126" s="1">
        <v>1687</v>
      </c>
      <c r="C1126" s="1" t="s">
        <v>11423</v>
      </c>
      <c r="D1126" s="1" t="s">
        <v>11426</v>
      </c>
      <c r="E1126" s="1">
        <v>1125</v>
      </c>
      <c r="F1126" s="1">
        <v>7</v>
      </c>
      <c r="G1126" s="1" t="s">
        <v>11436</v>
      </c>
      <c r="H1126" s="1" t="s">
        <v>11448</v>
      </c>
      <c r="I1126" s="1">
        <v>3</v>
      </c>
      <c r="L1126" s="1">
        <v>1</v>
      </c>
      <c r="M1126" s="1" t="s">
        <v>12999</v>
      </c>
      <c r="N1126" s="1" t="s">
        <v>13000</v>
      </c>
      <c r="S1126" s="1" t="s">
        <v>63</v>
      </c>
      <c r="T1126" s="1" t="s">
        <v>6596</v>
      </c>
      <c r="Y1126" s="1" t="s">
        <v>819</v>
      </c>
      <c r="Z1126" s="1" t="s">
        <v>8357</v>
      </c>
      <c r="AC1126" s="1">
        <v>12</v>
      </c>
      <c r="AD1126" s="1" t="s">
        <v>135</v>
      </c>
      <c r="AE1126" s="1" t="s">
        <v>8742</v>
      </c>
    </row>
    <row r="1127" spans="1:72" ht="13.5" customHeight="1">
      <c r="A1127" s="2" t="str">
        <f t="shared" si="32"/>
        <v>1687_각북면_346</v>
      </c>
      <c r="B1127" s="1">
        <v>1687</v>
      </c>
      <c r="C1127" s="1" t="s">
        <v>11423</v>
      </c>
      <c r="D1127" s="1" t="s">
        <v>11426</v>
      </c>
      <c r="E1127" s="1">
        <v>1126</v>
      </c>
      <c r="F1127" s="1">
        <v>7</v>
      </c>
      <c r="G1127" s="1" t="s">
        <v>11436</v>
      </c>
      <c r="H1127" s="1" t="s">
        <v>11448</v>
      </c>
      <c r="I1127" s="1">
        <v>3</v>
      </c>
      <c r="L1127" s="1">
        <v>1</v>
      </c>
      <c r="M1127" s="1" t="s">
        <v>12999</v>
      </c>
      <c r="N1127" s="1" t="s">
        <v>13000</v>
      </c>
      <c r="S1127" s="1" t="s">
        <v>63</v>
      </c>
      <c r="T1127" s="1" t="s">
        <v>6596</v>
      </c>
      <c r="Y1127" s="1" t="s">
        <v>2648</v>
      </c>
      <c r="Z1127" s="1" t="s">
        <v>8356</v>
      </c>
      <c r="AC1127" s="1">
        <v>8</v>
      </c>
      <c r="AD1127" s="1" t="s">
        <v>503</v>
      </c>
      <c r="AE1127" s="1" t="s">
        <v>8136</v>
      </c>
    </row>
    <row r="1128" spans="1:72" ht="13.5" customHeight="1">
      <c r="A1128" s="2" t="str">
        <f t="shared" si="32"/>
        <v>1687_각북면_346</v>
      </c>
      <c r="B1128" s="1">
        <v>1687</v>
      </c>
      <c r="C1128" s="1" t="s">
        <v>11423</v>
      </c>
      <c r="D1128" s="1" t="s">
        <v>11426</v>
      </c>
      <c r="E1128" s="1">
        <v>1127</v>
      </c>
      <c r="F1128" s="1">
        <v>7</v>
      </c>
      <c r="G1128" s="1" t="s">
        <v>11436</v>
      </c>
      <c r="H1128" s="1" t="s">
        <v>11448</v>
      </c>
      <c r="I1128" s="1">
        <v>3</v>
      </c>
      <c r="L1128" s="1">
        <v>2</v>
      </c>
      <c r="M1128" s="1" t="s">
        <v>184</v>
      </c>
      <c r="N1128" s="1" t="s">
        <v>7296</v>
      </c>
      <c r="T1128" s="1" t="s">
        <v>11527</v>
      </c>
      <c r="U1128" s="1" t="s">
        <v>591</v>
      </c>
      <c r="V1128" s="1" t="s">
        <v>6858</v>
      </c>
      <c r="Y1128" s="1" t="s">
        <v>184</v>
      </c>
      <c r="Z1128" s="1" t="s">
        <v>7296</v>
      </c>
      <c r="AC1128" s="1">
        <v>52</v>
      </c>
      <c r="AD1128" s="1" t="s">
        <v>230</v>
      </c>
      <c r="AE1128" s="1" t="s">
        <v>8790</v>
      </c>
      <c r="AJ1128" s="1" t="s">
        <v>17</v>
      </c>
      <c r="AK1128" s="1" t="s">
        <v>8918</v>
      </c>
      <c r="AL1128" s="1" t="s">
        <v>41</v>
      </c>
      <c r="AM1128" s="1" t="s">
        <v>11911</v>
      </c>
      <c r="AN1128" s="1" t="s">
        <v>796</v>
      </c>
      <c r="AO1128" s="1" t="s">
        <v>11940</v>
      </c>
      <c r="AP1128" s="1" t="s">
        <v>119</v>
      </c>
      <c r="AQ1128" s="1" t="s">
        <v>6694</v>
      </c>
      <c r="AR1128" s="1" t="s">
        <v>2629</v>
      </c>
      <c r="AS1128" s="1" t="s">
        <v>11974</v>
      </c>
      <c r="AT1128" s="1" t="s">
        <v>121</v>
      </c>
      <c r="AU1128" s="1" t="s">
        <v>6667</v>
      </c>
      <c r="AV1128" s="1" t="s">
        <v>963</v>
      </c>
      <c r="AW1128" s="1" t="s">
        <v>8292</v>
      </c>
      <c r="BB1128" s="1" t="s">
        <v>171</v>
      </c>
      <c r="BC1128" s="1" t="s">
        <v>6676</v>
      </c>
      <c r="BD1128" s="1" t="s">
        <v>2628</v>
      </c>
      <c r="BE1128" s="1" t="s">
        <v>8361</v>
      </c>
      <c r="BG1128" s="1" t="s">
        <v>121</v>
      </c>
      <c r="BH1128" s="1" t="s">
        <v>6667</v>
      </c>
      <c r="BI1128" s="1" t="s">
        <v>2649</v>
      </c>
      <c r="BJ1128" s="1" t="s">
        <v>10242</v>
      </c>
      <c r="BK1128" s="1" t="s">
        <v>121</v>
      </c>
      <c r="BL1128" s="1" t="s">
        <v>6667</v>
      </c>
      <c r="BM1128" s="1" t="s">
        <v>2650</v>
      </c>
      <c r="BN1128" s="1" t="s">
        <v>9714</v>
      </c>
      <c r="BO1128" s="1" t="s">
        <v>121</v>
      </c>
      <c r="BP1128" s="1" t="s">
        <v>6667</v>
      </c>
      <c r="BQ1128" s="1" t="s">
        <v>1439</v>
      </c>
      <c r="BR1128" s="1" t="s">
        <v>9666</v>
      </c>
      <c r="BS1128" s="1" t="s">
        <v>729</v>
      </c>
      <c r="BT1128" s="1" t="s">
        <v>8886</v>
      </c>
    </row>
    <row r="1129" spans="1:72" ht="13.5" customHeight="1">
      <c r="A1129" s="2" t="str">
        <f t="shared" si="32"/>
        <v>1687_각북면_346</v>
      </c>
      <c r="B1129" s="1">
        <v>1687</v>
      </c>
      <c r="C1129" s="1" t="s">
        <v>11423</v>
      </c>
      <c r="D1129" s="1" t="s">
        <v>11426</v>
      </c>
      <c r="E1129" s="1">
        <v>1128</v>
      </c>
      <c r="F1129" s="1">
        <v>7</v>
      </c>
      <c r="G1129" s="1" t="s">
        <v>11436</v>
      </c>
      <c r="H1129" s="1" t="s">
        <v>11448</v>
      </c>
      <c r="I1129" s="1">
        <v>3</v>
      </c>
      <c r="L1129" s="1">
        <v>2</v>
      </c>
      <c r="M1129" s="1" t="s">
        <v>184</v>
      </c>
      <c r="N1129" s="1" t="s">
        <v>7296</v>
      </c>
      <c r="S1129" s="1" t="s">
        <v>49</v>
      </c>
      <c r="T1129" s="1" t="s">
        <v>4842</v>
      </c>
      <c r="U1129" s="1" t="s">
        <v>50</v>
      </c>
      <c r="V1129" s="1" t="s">
        <v>11472</v>
      </c>
      <c r="W1129" s="1" t="s">
        <v>202</v>
      </c>
      <c r="X1129" s="1" t="s">
        <v>7000</v>
      </c>
      <c r="Y1129" s="1" t="s">
        <v>2166</v>
      </c>
      <c r="Z1129" s="1" t="s">
        <v>7503</v>
      </c>
      <c r="AC1129" s="1">
        <v>42</v>
      </c>
      <c r="AD1129" s="1" t="s">
        <v>618</v>
      </c>
      <c r="AE1129" s="1" t="s">
        <v>8771</v>
      </c>
      <c r="AJ1129" s="1" t="s">
        <v>17</v>
      </c>
      <c r="AK1129" s="1" t="s">
        <v>8918</v>
      </c>
      <c r="AL1129" s="1" t="s">
        <v>544</v>
      </c>
      <c r="AM1129" s="1" t="s">
        <v>11026</v>
      </c>
      <c r="AT1129" s="1" t="s">
        <v>373</v>
      </c>
      <c r="AU1129" s="1" t="s">
        <v>6687</v>
      </c>
      <c r="AV1129" s="1" t="s">
        <v>356</v>
      </c>
      <c r="AW1129" s="1" t="s">
        <v>8707</v>
      </c>
      <c r="BG1129" s="1" t="s">
        <v>373</v>
      </c>
      <c r="BH1129" s="1" t="s">
        <v>6687</v>
      </c>
      <c r="BI1129" s="1" t="s">
        <v>11315</v>
      </c>
      <c r="BJ1129" s="1" t="s">
        <v>11755</v>
      </c>
      <c r="BK1129" s="1" t="s">
        <v>373</v>
      </c>
      <c r="BL1129" s="1" t="s">
        <v>6687</v>
      </c>
      <c r="BM1129" s="1" t="s">
        <v>2651</v>
      </c>
      <c r="BN1129" s="1" t="s">
        <v>10674</v>
      </c>
      <c r="BO1129" s="1" t="s">
        <v>373</v>
      </c>
      <c r="BP1129" s="1" t="s">
        <v>6687</v>
      </c>
      <c r="BQ1129" s="1" t="s">
        <v>2652</v>
      </c>
      <c r="BR1129" s="1" t="s">
        <v>11105</v>
      </c>
      <c r="BS1129" s="1" t="s">
        <v>2653</v>
      </c>
      <c r="BT1129" s="1" t="s">
        <v>8966</v>
      </c>
    </row>
    <row r="1130" spans="1:72" ht="13.5" customHeight="1">
      <c r="A1130" s="2" t="str">
        <f t="shared" si="32"/>
        <v>1687_각북면_346</v>
      </c>
      <c r="B1130" s="1">
        <v>1687</v>
      </c>
      <c r="C1130" s="1" t="s">
        <v>11423</v>
      </c>
      <c r="D1130" s="1" t="s">
        <v>11426</v>
      </c>
      <c r="E1130" s="1">
        <v>1129</v>
      </c>
      <c r="F1130" s="1">
        <v>7</v>
      </c>
      <c r="G1130" s="1" t="s">
        <v>11436</v>
      </c>
      <c r="H1130" s="1" t="s">
        <v>11448</v>
      </c>
      <c r="I1130" s="1">
        <v>3</v>
      </c>
      <c r="L1130" s="1">
        <v>2</v>
      </c>
      <c r="M1130" s="1" t="s">
        <v>184</v>
      </c>
      <c r="N1130" s="1" t="s">
        <v>7296</v>
      </c>
      <c r="S1130" s="1" t="s">
        <v>134</v>
      </c>
      <c r="T1130" s="1" t="s">
        <v>6598</v>
      </c>
      <c r="U1130" s="1" t="s">
        <v>115</v>
      </c>
      <c r="V1130" s="1" t="s">
        <v>6665</v>
      </c>
      <c r="Y1130" s="1" t="s">
        <v>846</v>
      </c>
      <c r="Z1130" s="1" t="s">
        <v>11838</v>
      </c>
      <c r="AF1130" s="1" t="s">
        <v>65</v>
      </c>
      <c r="AG1130" s="1" t="s">
        <v>8805</v>
      </c>
      <c r="AH1130" s="1" t="s">
        <v>2654</v>
      </c>
      <c r="AI1130" s="1" t="s">
        <v>8893</v>
      </c>
    </row>
    <row r="1131" spans="1:72" ht="13.5" customHeight="1">
      <c r="A1131" s="2" t="str">
        <f t="shared" si="32"/>
        <v>1687_각북면_346</v>
      </c>
      <c r="B1131" s="1">
        <v>1687</v>
      </c>
      <c r="C1131" s="1" t="s">
        <v>11423</v>
      </c>
      <c r="D1131" s="1" t="s">
        <v>11426</v>
      </c>
      <c r="E1131" s="1">
        <v>1130</v>
      </c>
      <c r="F1131" s="1">
        <v>7</v>
      </c>
      <c r="G1131" s="1" t="s">
        <v>11436</v>
      </c>
      <c r="H1131" s="1" t="s">
        <v>11448</v>
      </c>
      <c r="I1131" s="1">
        <v>3</v>
      </c>
      <c r="L1131" s="1">
        <v>2</v>
      </c>
      <c r="M1131" s="1" t="s">
        <v>184</v>
      </c>
      <c r="N1131" s="1" t="s">
        <v>7296</v>
      </c>
      <c r="S1131" s="1" t="s">
        <v>63</v>
      </c>
      <c r="T1131" s="1" t="s">
        <v>6596</v>
      </c>
      <c r="Y1131" s="1" t="s">
        <v>2655</v>
      </c>
      <c r="Z1131" s="1" t="s">
        <v>8355</v>
      </c>
      <c r="AC1131" s="1">
        <v>13</v>
      </c>
      <c r="AD1131" s="1" t="s">
        <v>149</v>
      </c>
      <c r="AE1131" s="1" t="s">
        <v>8757</v>
      </c>
    </row>
    <row r="1132" spans="1:72" ht="13.5" customHeight="1">
      <c r="A1132" s="2" t="str">
        <f t="shared" si="32"/>
        <v>1687_각북면_346</v>
      </c>
      <c r="B1132" s="1">
        <v>1687</v>
      </c>
      <c r="C1132" s="1" t="s">
        <v>11423</v>
      </c>
      <c r="D1132" s="1" t="s">
        <v>11426</v>
      </c>
      <c r="E1132" s="1">
        <v>1131</v>
      </c>
      <c r="F1132" s="1">
        <v>7</v>
      </c>
      <c r="G1132" s="1" t="s">
        <v>11436</v>
      </c>
      <c r="H1132" s="1" t="s">
        <v>11448</v>
      </c>
      <c r="I1132" s="1">
        <v>3</v>
      </c>
      <c r="L1132" s="1">
        <v>2</v>
      </c>
      <c r="M1132" s="1" t="s">
        <v>184</v>
      </c>
      <c r="N1132" s="1" t="s">
        <v>7296</v>
      </c>
      <c r="S1132" s="1" t="s">
        <v>72</v>
      </c>
      <c r="T1132" s="1" t="s">
        <v>6595</v>
      </c>
      <c r="U1132" s="1" t="s">
        <v>391</v>
      </c>
      <c r="V1132" s="1" t="s">
        <v>6664</v>
      </c>
      <c r="Y1132" s="1" t="s">
        <v>2656</v>
      </c>
      <c r="Z1132" s="1" t="s">
        <v>8354</v>
      </c>
      <c r="AC1132" s="1">
        <v>9</v>
      </c>
      <c r="AD1132" s="1" t="s">
        <v>253</v>
      </c>
      <c r="AE1132" s="1" t="s">
        <v>8793</v>
      </c>
    </row>
    <row r="1133" spans="1:72" ht="13.5" customHeight="1">
      <c r="A1133" s="2" t="str">
        <f t="shared" si="32"/>
        <v>1687_각북면_346</v>
      </c>
      <c r="B1133" s="1">
        <v>1687</v>
      </c>
      <c r="C1133" s="1" t="s">
        <v>11423</v>
      </c>
      <c r="D1133" s="1" t="s">
        <v>11426</v>
      </c>
      <c r="E1133" s="1">
        <v>1132</v>
      </c>
      <c r="F1133" s="1">
        <v>7</v>
      </c>
      <c r="G1133" s="1" t="s">
        <v>11436</v>
      </c>
      <c r="H1133" s="1" t="s">
        <v>11448</v>
      </c>
      <c r="I1133" s="1">
        <v>3</v>
      </c>
      <c r="L1133" s="1">
        <v>2</v>
      </c>
      <c r="M1133" s="1" t="s">
        <v>184</v>
      </c>
      <c r="N1133" s="1" t="s">
        <v>7296</v>
      </c>
      <c r="S1133" s="1" t="s">
        <v>63</v>
      </c>
      <c r="T1133" s="1" t="s">
        <v>6596</v>
      </c>
      <c r="Y1133" s="1" t="s">
        <v>713</v>
      </c>
      <c r="Z1133" s="1" t="s">
        <v>11779</v>
      </c>
      <c r="AC1133" s="1">
        <v>5</v>
      </c>
      <c r="AD1133" s="1" t="s">
        <v>76</v>
      </c>
      <c r="AE1133" s="1" t="s">
        <v>8744</v>
      </c>
    </row>
    <row r="1134" spans="1:72" ht="13.5" customHeight="1">
      <c r="A1134" s="2" t="str">
        <f t="shared" si="32"/>
        <v>1687_각북면_346</v>
      </c>
      <c r="B1134" s="1">
        <v>1687</v>
      </c>
      <c r="C1134" s="1" t="s">
        <v>11423</v>
      </c>
      <c r="D1134" s="1" t="s">
        <v>11426</v>
      </c>
      <c r="E1134" s="1">
        <v>1133</v>
      </c>
      <c r="F1134" s="1">
        <v>7</v>
      </c>
      <c r="G1134" s="1" t="s">
        <v>11436</v>
      </c>
      <c r="H1134" s="1" t="s">
        <v>11448</v>
      </c>
      <c r="I1134" s="1">
        <v>3</v>
      </c>
      <c r="L1134" s="1">
        <v>2</v>
      </c>
      <c r="M1134" s="1" t="s">
        <v>184</v>
      </c>
      <c r="N1134" s="1" t="s">
        <v>7296</v>
      </c>
      <c r="S1134" s="1" t="s">
        <v>63</v>
      </c>
      <c r="T1134" s="1" t="s">
        <v>6596</v>
      </c>
      <c r="Y1134" s="1" t="s">
        <v>2657</v>
      </c>
      <c r="Z1134" s="1" t="s">
        <v>8353</v>
      </c>
      <c r="AC1134" s="1">
        <v>2</v>
      </c>
      <c r="AD1134" s="1" t="s">
        <v>168</v>
      </c>
      <c r="AE1134" s="1" t="s">
        <v>6664</v>
      </c>
      <c r="AF1134" s="1" t="s">
        <v>156</v>
      </c>
      <c r="AG1134" s="1" t="s">
        <v>8798</v>
      </c>
    </row>
    <row r="1135" spans="1:72" ht="13.5" customHeight="1">
      <c r="A1135" s="2" t="str">
        <f t="shared" si="32"/>
        <v>1687_각북면_346</v>
      </c>
      <c r="B1135" s="1">
        <v>1687</v>
      </c>
      <c r="C1135" s="1" t="s">
        <v>11423</v>
      </c>
      <c r="D1135" s="1" t="s">
        <v>11426</v>
      </c>
      <c r="E1135" s="1">
        <v>1134</v>
      </c>
      <c r="F1135" s="1">
        <v>7</v>
      </c>
      <c r="G1135" s="1" t="s">
        <v>11436</v>
      </c>
      <c r="H1135" s="1" t="s">
        <v>11448</v>
      </c>
      <c r="I1135" s="1">
        <v>3</v>
      </c>
      <c r="L1135" s="1">
        <v>3</v>
      </c>
      <c r="M1135" s="1" t="s">
        <v>2683</v>
      </c>
      <c r="N1135" s="1" t="s">
        <v>7099</v>
      </c>
      <c r="T1135" s="1" t="s">
        <v>11527</v>
      </c>
      <c r="U1135" s="1" t="s">
        <v>201</v>
      </c>
      <c r="V1135" s="1" t="s">
        <v>11464</v>
      </c>
      <c r="W1135" s="1" t="s">
        <v>107</v>
      </c>
      <c r="X1135" s="1" t="s">
        <v>6975</v>
      </c>
      <c r="Y1135" s="1" t="s">
        <v>2367</v>
      </c>
      <c r="Z1135" s="1" t="s">
        <v>7016</v>
      </c>
      <c r="AC1135" s="1">
        <v>45</v>
      </c>
      <c r="AD1135" s="1" t="s">
        <v>141</v>
      </c>
      <c r="AE1135" s="1" t="s">
        <v>8758</v>
      </c>
      <c r="AJ1135" s="1" t="s">
        <v>17</v>
      </c>
      <c r="AK1135" s="1" t="s">
        <v>8918</v>
      </c>
      <c r="AL1135" s="1" t="s">
        <v>2658</v>
      </c>
      <c r="AM1135" s="1" t="s">
        <v>8961</v>
      </c>
      <c r="AT1135" s="1" t="s">
        <v>373</v>
      </c>
      <c r="AU1135" s="1" t="s">
        <v>6687</v>
      </c>
      <c r="AV1135" s="1" t="s">
        <v>2659</v>
      </c>
      <c r="AW1135" s="1" t="s">
        <v>9665</v>
      </c>
      <c r="BG1135" s="1" t="s">
        <v>373</v>
      </c>
      <c r="BH1135" s="1" t="s">
        <v>6687</v>
      </c>
      <c r="BI1135" s="1" t="s">
        <v>2660</v>
      </c>
      <c r="BJ1135" s="1" t="s">
        <v>10299</v>
      </c>
      <c r="BM1135" s="1" t="s">
        <v>164</v>
      </c>
      <c r="BN1135" s="1" t="s">
        <v>10510</v>
      </c>
      <c r="BQ1135" s="1" t="s">
        <v>2661</v>
      </c>
      <c r="BR1135" s="1" t="s">
        <v>12520</v>
      </c>
      <c r="BS1135" s="1" t="s">
        <v>41</v>
      </c>
      <c r="BT1135" s="1" t="s">
        <v>11911</v>
      </c>
    </row>
    <row r="1136" spans="1:72" ht="13.5" customHeight="1">
      <c r="A1136" s="2" t="str">
        <f t="shared" si="32"/>
        <v>1687_각북면_346</v>
      </c>
      <c r="B1136" s="1">
        <v>1687</v>
      </c>
      <c r="C1136" s="1" t="s">
        <v>11423</v>
      </c>
      <c r="D1136" s="1" t="s">
        <v>11426</v>
      </c>
      <c r="E1136" s="1">
        <v>1135</v>
      </c>
      <c r="F1136" s="1">
        <v>7</v>
      </c>
      <c r="G1136" s="1" t="s">
        <v>11436</v>
      </c>
      <c r="H1136" s="1" t="s">
        <v>11448</v>
      </c>
      <c r="I1136" s="1">
        <v>3</v>
      </c>
      <c r="L1136" s="1">
        <v>4</v>
      </c>
      <c r="M1136" s="1" t="s">
        <v>13001</v>
      </c>
      <c r="N1136" s="1" t="s">
        <v>13002</v>
      </c>
      <c r="T1136" s="1" t="s">
        <v>11527</v>
      </c>
      <c r="U1136" s="1" t="s">
        <v>119</v>
      </c>
      <c r="V1136" s="1" t="s">
        <v>6694</v>
      </c>
      <c r="W1136" s="1" t="s">
        <v>152</v>
      </c>
      <c r="X1136" s="1" t="s">
        <v>6978</v>
      </c>
      <c r="Y1136" s="1" t="s">
        <v>2662</v>
      </c>
      <c r="Z1136" s="1" t="s">
        <v>8352</v>
      </c>
      <c r="AC1136" s="1">
        <v>28</v>
      </c>
      <c r="AD1136" s="1" t="s">
        <v>703</v>
      </c>
      <c r="AE1136" s="1" t="s">
        <v>8759</v>
      </c>
      <c r="AJ1136" s="1" t="s">
        <v>17</v>
      </c>
      <c r="AK1136" s="1" t="s">
        <v>8918</v>
      </c>
      <c r="AL1136" s="1" t="s">
        <v>227</v>
      </c>
      <c r="AM1136" s="1" t="s">
        <v>8859</v>
      </c>
      <c r="AT1136" s="1" t="s">
        <v>47</v>
      </c>
      <c r="AU1136" s="1" t="s">
        <v>9039</v>
      </c>
      <c r="AV1136" s="1" t="s">
        <v>2663</v>
      </c>
      <c r="AW1136" s="1" t="s">
        <v>9664</v>
      </c>
      <c r="BG1136" s="1" t="s">
        <v>47</v>
      </c>
      <c r="BH1136" s="1" t="s">
        <v>9039</v>
      </c>
      <c r="BI1136" s="1" t="s">
        <v>2664</v>
      </c>
      <c r="BJ1136" s="1" t="s">
        <v>9753</v>
      </c>
      <c r="BK1136" s="1" t="s">
        <v>2665</v>
      </c>
      <c r="BL1136" s="1" t="s">
        <v>10444</v>
      </c>
      <c r="BM1136" s="1" t="s">
        <v>2666</v>
      </c>
      <c r="BN1136" s="1" t="s">
        <v>7216</v>
      </c>
      <c r="BO1136" s="1" t="s">
        <v>47</v>
      </c>
      <c r="BP1136" s="1" t="s">
        <v>9039</v>
      </c>
      <c r="BQ1136" s="1" t="s">
        <v>2667</v>
      </c>
      <c r="BR1136" s="1" t="s">
        <v>12406</v>
      </c>
      <c r="BS1136" s="1" t="s">
        <v>642</v>
      </c>
      <c r="BT1136" s="1" t="s">
        <v>8903</v>
      </c>
    </row>
    <row r="1137" spans="1:72" ht="13.5" customHeight="1">
      <c r="A1137" s="2" t="str">
        <f t="shared" si="32"/>
        <v>1687_각북면_346</v>
      </c>
      <c r="B1137" s="1">
        <v>1687</v>
      </c>
      <c r="C1137" s="1" t="s">
        <v>11423</v>
      </c>
      <c r="D1137" s="1" t="s">
        <v>11426</v>
      </c>
      <c r="E1137" s="1">
        <v>1136</v>
      </c>
      <c r="F1137" s="1">
        <v>7</v>
      </c>
      <c r="G1137" s="1" t="s">
        <v>11436</v>
      </c>
      <c r="H1137" s="1" t="s">
        <v>11448</v>
      </c>
      <c r="I1137" s="1">
        <v>3</v>
      </c>
      <c r="L1137" s="1">
        <v>4</v>
      </c>
      <c r="M1137" s="1" t="s">
        <v>13001</v>
      </c>
      <c r="N1137" s="1" t="s">
        <v>13002</v>
      </c>
      <c r="S1137" s="1" t="s">
        <v>49</v>
      </c>
      <c r="T1137" s="1" t="s">
        <v>4842</v>
      </c>
      <c r="W1137" s="1" t="s">
        <v>107</v>
      </c>
      <c r="X1137" s="1" t="s">
        <v>6975</v>
      </c>
      <c r="Y1137" s="1" t="s">
        <v>273</v>
      </c>
      <c r="Z1137" s="1" t="s">
        <v>7193</v>
      </c>
      <c r="AC1137" s="1">
        <v>25</v>
      </c>
      <c r="AD1137" s="1" t="s">
        <v>552</v>
      </c>
      <c r="AE1137" s="1" t="s">
        <v>8104</v>
      </c>
      <c r="AF1137" s="1" t="s">
        <v>156</v>
      </c>
      <c r="AG1137" s="1" t="s">
        <v>8798</v>
      </c>
      <c r="AJ1137" s="1" t="s">
        <v>341</v>
      </c>
      <c r="AK1137" s="1" t="s">
        <v>8919</v>
      </c>
      <c r="AL1137" s="1" t="s">
        <v>109</v>
      </c>
      <c r="AM1137" s="1" t="s">
        <v>8937</v>
      </c>
      <c r="AT1137" s="1" t="s">
        <v>47</v>
      </c>
      <c r="AU1137" s="1" t="s">
        <v>9039</v>
      </c>
      <c r="AV1137" s="1" t="s">
        <v>2668</v>
      </c>
      <c r="AW1137" s="1" t="s">
        <v>9663</v>
      </c>
      <c r="BG1137" s="1" t="s">
        <v>47</v>
      </c>
      <c r="BH1137" s="1" t="s">
        <v>9039</v>
      </c>
      <c r="BI1137" s="1" t="s">
        <v>2669</v>
      </c>
      <c r="BJ1137" s="1" t="s">
        <v>10298</v>
      </c>
      <c r="BK1137" s="1" t="s">
        <v>1024</v>
      </c>
      <c r="BL1137" s="1" t="s">
        <v>11511</v>
      </c>
      <c r="BM1137" s="1" t="s">
        <v>2670</v>
      </c>
      <c r="BN1137" s="1" t="s">
        <v>10673</v>
      </c>
      <c r="BO1137" s="1" t="s">
        <v>2671</v>
      </c>
      <c r="BP1137" s="1" t="s">
        <v>10783</v>
      </c>
      <c r="BQ1137" s="1" t="s">
        <v>2672</v>
      </c>
      <c r="BR1137" s="1" t="s">
        <v>11104</v>
      </c>
      <c r="BS1137" s="1" t="s">
        <v>376</v>
      </c>
      <c r="BT1137" s="1" t="s">
        <v>8876</v>
      </c>
    </row>
    <row r="1138" spans="1:72" ht="13.5" customHeight="1">
      <c r="A1138" s="2" t="str">
        <f t="shared" si="32"/>
        <v>1687_각북면_346</v>
      </c>
      <c r="B1138" s="1">
        <v>1687</v>
      </c>
      <c r="C1138" s="1" t="s">
        <v>11423</v>
      </c>
      <c r="D1138" s="1" t="s">
        <v>11426</v>
      </c>
      <c r="E1138" s="1">
        <v>1137</v>
      </c>
      <c r="F1138" s="1">
        <v>7</v>
      </c>
      <c r="G1138" s="1" t="s">
        <v>11436</v>
      </c>
      <c r="H1138" s="1" t="s">
        <v>11448</v>
      </c>
      <c r="I1138" s="1">
        <v>3</v>
      </c>
      <c r="L1138" s="1">
        <v>4</v>
      </c>
      <c r="M1138" s="1" t="s">
        <v>13001</v>
      </c>
      <c r="N1138" s="1" t="s">
        <v>13002</v>
      </c>
      <c r="S1138" s="1" t="s">
        <v>261</v>
      </c>
      <c r="T1138" s="1" t="s">
        <v>6605</v>
      </c>
      <c r="W1138" s="1" t="s">
        <v>38</v>
      </c>
      <c r="X1138" s="1" t="s">
        <v>11733</v>
      </c>
      <c r="Y1138" s="1" t="s">
        <v>273</v>
      </c>
      <c r="Z1138" s="1" t="s">
        <v>7193</v>
      </c>
      <c r="AC1138" s="1">
        <v>57</v>
      </c>
      <c r="AD1138" s="1" t="s">
        <v>935</v>
      </c>
      <c r="AE1138" s="1" t="s">
        <v>8763</v>
      </c>
      <c r="AJ1138" s="1" t="s">
        <v>341</v>
      </c>
      <c r="AK1138" s="1" t="s">
        <v>8919</v>
      </c>
      <c r="AL1138" s="1" t="s">
        <v>642</v>
      </c>
      <c r="AM1138" s="1" t="s">
        <v>8903</v>
      </c>
    </row>
    <row r="1139" spans="1:72" ht="13.5" customHeight="1">
      <c r="A1139" s="2" t="str">
        <f t="shared" si="32"/>
        <v>1687_각북면_346</v>
      </c>
      <c r="B1139" s="1">
        <v>1687</v>
      </c>
      <c r="C1139" s="1" t="s">
        <v>11423</v>
      </c>
      <c r="D1139" s="1" t="s">
        <v>11426</v>
      </c>
      <c r="E1139" s="1">
        <v>1138</v>
      </c>
      <c r="F1139" s="1">
        <v>7</v>
      </c>
      <c r="G1139" s="1" t="s">
        <v>11436</v>
      </c>
      <c r="H1139" s="1" t="s">
        <v>11448</v>
      </c>
      <c r="I1139" s="1">
        <v>3</v>
      </c>
      <c r="L1139" s="1">
        <v>4</v>
      </c>
      <c r="M1139" s="1" t="s">
        <v>13001</v>
      </c>
      <c r="N1139" s="1" t="s">
        <v>13002</v>
      </c>
      <c r="S1139" s="1" t="s">
        <v>1744</v>
      </c>
      <c r="T1139" s="1" t="s">
        <v>6603</v>
      </c>
      <c r="U1139" s="1" t="s">
        <v>119</v>
      </c>
      <c r="V1139" s="1" t="s">
        <v>6694</v>
      </c>
      <c r="Y1139" s="1" t="s">
        <v>2673</v>
      </c>
      <c r="Z1139" s="1" t="s">
        <v>8351</v>
      </c>
      <c r="AC1139" s="1">
        <v>25</v>
      </c>
      <c r="AD1139" s="1" t="s">
        <v>529</v>
      </c>
      <c r="AE1139" s="1" t="s">
        <v>8769</v>
      </c>
    </row>
    <row r="1140" spans="1:72" ht="13.5" customHeight="1">
      <c r="A1140" s="2" t="str">
        <f t="shared" si="32"/>
        <v>1687_각북면_346</v>
      </c>
      <c r="B1140" s="1">
        <v>1687</v>
      </c>
      <c r="C1140" s="1" t="s">
        <v>11423</v>
      </c>
      <c r="D1140" s="1" t="s">
        <v>11426</v>
      </c>
      <c r="E1140" s="1">
        <v>1139</v>
      </c>
      <c r="F1140" s="1">
        <v>7</v>
      </c>
      <c r="G1140" s="1" t="s">
        <v>11436</v>
      </c>
      <c r="H1140" s="1" t="s">
        <v>11448</v>
      </c>
      <c r="I1140" s="1">
        <v>3</v>
      </c>
      <c r="L1140" s="1">
        <v>4</v>
      </c>
      <c r="M1140" s="1" t="s">
        <v>13001</v>
      </c>
      <c r="N1140" s="1" t="s">
        <v>13002</v>
      </c>
      <c r="S1140" s="1" t="s">
        <v>1744</v>
      </c>
      <c r="T1140" s="1" t="s">
        <v>6603</v>
      </c>
      <c r="U1140" s="1" t="s">
        <v>391</v>
      </c>
      <c r="V1140" s="1" t="s">
        <v>6664</v>
      </c>
      <c r="Y1140" s="1" t="s">
        <v>2674</v>
      </c>
      <c r="Z1140" s="1" t="s">
        <v>8350</v>
      </c>
      <c r="AC1140" s="1">
        <v>23</v>
      </c>
      <c r="AD1140" s="1" t="s">
        <v>251</v>
      </c>
      <c r="AE1140" s="1" t="s">
        <v>8777</v>
      </c>
    </row>
    <row r="1141" spans="1:72" ht="13.5" customHeight="1">
      <c r="A1141" s="2" t="str">
        <f t="shared" si="32"/>
        <v>1687_각북면_346</v>
      </c>
      <c r="B1141" s="1">
        <v>1687</v>
      </c>
      <c r="C1141" s="1" t="s">
        <v>11423</v>
      </c>
      <c r="D1141" s="1" t="s">
        <v>11426</v>
      </c>
      <c r="E1141" s="1">
        <v>1140</v>
      </c>
      <c r="F1141" s="1">
        <v>7</v>
      </c>
      <c r="G1141" s="1" t="s">
        <v>11436</v>
      </c>
      <c r="H1141" s="1" t="s">
        <v>11448</v>
      </c>
      <c r="I1141" s="1">
        <v>3</v>
      </c>
      <c r="L1141" s="1">
        <v>4</v>
      </c>
      <c r="M1141" s="1" t="s">
        <v>13001</v>
      </c>
      <c r="N1141" s="1" t="s">
        <v>13002</v>
      </c>
      <c r="S1141" s="1" t="s">
        <v>1744</v>
      </c>
      <c r="T1141" s="1" t="s">
        <v>6603</v>
      </c>
      <c r="Y1141" s="1" t="s">
        <v>2675</v>
      </c>
      <c r="Z1141" s="1" t="s">
        <v>7293</v>
      </c>
      <c r="AC1141" s="1">
        <v>20</v>
      </c>
      <c r="AD1141" s="1" t="s">
        <v>96</v>
      </c>
      <c r="AE1141" s="1" t="s">
        <v>8792</v>
      </c>
    </row>
    <row r="1142" spans="1:72" ht="13.5" customHeight="1">
      <c r="A1142" s="2" t="str">
        <f t="shared" si="32"/>
        <v>1687_각북면_346</v>
      </c>
      <c r="B1142" s="1">
        <v>1687</v>
      </c>
      <c r="C1142" s="1" t="s">
        <v>11423</v>
      </c>
      <c r="D1142" s="1" t="s">
        <v>11426</v>
      </c>
      <c r="E1142" s="1">
        <v>1141</v>
      </c>
      <c r="F1142" s="1">
        <v>7</v>
      </c>
      <c r="G1142" s="1" t="s">
        <v>11436</v>
      </c>
      <c r="H1142" s="1" t="s">
        <v>11448</v>
      </c>
      <c r="I1142" s="1">
        <v>3</v>
      </c>
      <c r="L1142" s="1">
        <v>4</v>
      </c>
      <c r="M1142" s="1" t="s">
        <v>13001</v>
      </c>
      <c r="N1142" s="1" t="s">
        <v>13002</v>
      </c>
      <c r="T1142" s="1" t="s">
        <v>11563</v>
      </c>
      <c r="U1142" s="1" t="s">
        <v>278</v>
      </c>
      <c r="V1142" s="1" t="s">
        <v>6692</v>
      </c>
      <c r="Y1142" s="1" t="s">
        <v>2676</v>
      </c>
      <c r="Z1142" s="1" t="s">
        <v>8349</v>
      </c>
      <c r="AC1142" s="1">
        <v>36</v>
      </c>
      <c r="AD1142" s="1" t="s">
        <v>52</v>
      </c>
      <c r="AE1142" s="1" t="s">
        <v>8766</v>
      </c>
      <c r="AT1142" s="1" t="s">
        <v>121</v>
      </c>
      <c r="AU1142" s="1" t="s">
        <v>6667</v>
      </c>
      <c r="AV1142" s="1" t="s">
        <v>2677</v>
      </c>
      <c r="AW1142" s="1" t="s">
        <v>9506</v>
      </c>
      <c r="BB1142" s="1" t="s">
        <v>171</v>
      </c>
      <c r="BC1142" s="1" t="s">
        <v>6676</v>
      </c>
      <c r="BD1142" s="1" t="s">
        <v>2678</v>
      </c>
      <c r="BE1142" s="1" t="s">
        <v>8133</v>
      </c>
    </row>
    <row r="1143" spans="1:72" ht="13.5" customHeight="1">
      <c r="A1143" s="2" t="str">
        <f t="shared" si="32"/>
        <v>1687_각북면_346</v>
      </c>
      <c r="B1143" s="1">
        <v>1687</v>
      </c>
      <c r="C1143" s="1" t="s">
        <v>11423</v>
      </c>
      <c r="D1143" s="1" t="s">
        <v>11426</v>
      </c>
      <c r="E1143" s="1">
        <v>1142</v>
      </c>
      <c r="F1143" s="1">
        <v>7</v>
      </c>
      <c r="G1143" s="1" t="s">
        <v>11436</v>
      </c>
      <c r="H1143" s="1" t="s">
        <v>11448</v>
      </c>
      <c r="I1143" s="1">
        <v>3</v>
      </c>
      <c r="L1143" s="1">
        <v>4</v>
      </c>
      <c r="M1143" s="1" t="s">
        <v>13001</v>
      </c>
      <c r="N1143" s="1" t="s">
        <v>13002</v>
      </c>
      <c r="T1143" s="1" t="s">
        <v>11563</v>
      </c>
      <c r="U1143" s="1" t="s">
        <v>278</v>
      </c>
      <c r="V1143" s="1" t="s">
        <v>6692</v>
      </c>
      <c r="Y1143" s="1" t="s">
        <v>2678</v>
      </c>
      <c r="Z1143" s="1" t="s">
        <v>8133</v>
      </c>
      <c r="AC1143" s="1">
        <v>60</v>
      </c>
      <c r="AD1143" s="1" t="s">
        <v>220</v>
      </c>
      <c r="AE1143" s="1" t="s">
        <v>8764</v>
      </c>
      <c r="AT1143" s="1" t="s">
        <v>180</v>
      </c>
      <c r="AU1143" s="1" t="s">
        <v>11467</v>
      </c>
      <c r="AV1143" s="1" t="s">
        <v>2679</v>
      </c>
      <c r="AW1143" s="1" t="s">
        <v>12141</v>
      </c>
      <c r="BB1143" s="1" t="s">
        <v>171</v>
      </c>
      <c r="BC1143" s="1" t="s">
        <v>6676</v>
      </c>
      <c r="BD1143" s="1" t="s">
        <v>2680</v>
      </c>
      <c r="BE1143" s="1" t="s">
        <v>11852</v>
      </c>
    </row>
    <row r="1144" spans="1:72" ht="13.5" customHeight="1">
      <c r="A1144" s="2" t="str">
        <f t="shared" si="32"/>
        <v>1687_각북면_346</v>
      </c>
      <c r="B1144" s="1">
        <v>1687</v>
      </c>
      <c r="C1144" s="1" t="s">
        <v>11423</v>
      </c>
      <c r="D1144" s="1" t="s">
        <v>11426</v>
      </c>
      <c r="E1144" s="1">
        <v>1143</v>
      </c>
      <c r="F1144" s="1">
        <v>7</v>
      </c>
      <c r="G1144" s="1" t="s">
        <v>11436</v>
      </c>
      <c r="H1144" s="1" t="s">
        <v>11448</v>
      </c>
      <c r="I1144" s="1">
        <v>3</v>
      </c>
      <c r="L1144" s="1">
        <v>4</v>
      </c>
      <c r="M1144" s="1" t="s">
        <v>13001</v>
      </c>
      <c r="N1144" s="1" t="s">
        <v>13002</v>
      </c>
      <c r="S1144" s="1" t="s">
        <v>1896</v>
      </c>
      <c r="T1144" s="1" t="s">
        <v>6634</v>
      </c>
      <c r="Y1144" s="1" t="s">
        <v>2681</v>
      </c>
      <c r="Z1144" s="1" t="s">
        <v>7390</v>
      </c>
      <c r="AC1144" s="1">
        <v>58</v>
      </c>
      <c r="AD1144" s="1" t="s">
        <v>440</v>
      </c>
      <c r="AE1144" s="1" t="s">
        <v>8791</v>
      </c>
      <c r="AT1144" s="1" t="s">
        <v>121</v>
      </c>
      <c r="AU1144" s="1" t="s">
        <v>6667</v>
      </c>
      <c r="AV1144" s="1" t="s">
        <v>2682</v>
      </c>
      <c r="AW1144" s="1" t="s">
        <v>7804</v>
      </c>
      <c r="BB1144" s="1" t="s">
        <v>115</v>
      </c>
      <c r="BC1144" s="1" t="s">
        <v>6665</v>
      </c>
      <c r="BD1144" s="1" t="s">
        <v>173</v>
      </c>
      <c r="BE1144" s="1" t="s">
        <v>8250</v>
      </c>
    </row>
    <row r="1145" spans="1:72" ht="13.5" customHeight="1">
      <c r="A1145" s="2" t="str">
        <f t="shared" si="32"/>
        <v>1687_각북면_346</v>
      </c>
      <c r="B1145" s="1">
        <v>1687</v>
      </c>
      <c r="C1145" s="1" t="s">
        <v>11423</v>
      </c>
      <c r="D1145" s="1" t="s">
        <v>11426</v>
      </c>
      <c r="E1145" s="1">
        <v>1144</v>
      </c>
      <c r="F1145" s="1">
        <v>7</v>
      </c>
      <c r="G1145" s="1" t="s">
        <v>11436</v>
      </c>
      <c r="H1145" s="1" t="s">
        <v>11448</v>
      </c>
      <c r="I1145" s="1">
        <v>3</v>
      </c>
      <c r="L1145" s="1">
        <v>4</v>
      </c>
      <c r="M1145" s="1" t="s">
        <v>13001</v>
      </c>
      <c r="N1145" s="1" t="s">
        <v>13002</v>
      </c>
      <c r="T1145" s="1" t="s">
        <v>11563</v>
      </c>
      <c r="U1145" s="1" t="s">
        <v>275</v>
      </c>
      <c r="V1145" s="1" t="s">
        <v>6693</v>
      </c>
      <c r="Y1145" s="1" t="s">
        <v>527</v>
      </c>
      <c r="Z1145" s="1" t="s">
        <v>7020</v>
      </c>
      <c r="AC1145" s="1">
        <v>13</v>
      </c>
      <c r="AD1145" s="1" t="s">
        <v>149</v>
      </c>
      <c r="AE1145" s="1" t="s">
        <v>8757</v>
      </c>
      <c r="AV1145" s="1" t="s">
        <v>2683</v>
      </c>
      <c r="AW1145" s="1" t="s">
        <v>7099</v>
      </c>
      <c r="BB1145" s="1" t="s">
        <v>171</v>
      </c>
      <c r="BC1145" s="1" t="s">
        <v>6676</v>
      </c>
      <c r="BD1145" s="1" t="s">
        <v>2676</v>
      </c>
      <c r="BE1145" s="1" t="s">
        <v>8349</v>
      </c>
    </row>
    <row r="1146" spans="1:72" ht="13.5" customHeight="1">
      <c r="A1146" s="2" t="str">
        <f t="shared" si="32"/>
        <v>1687_각북면_346</v>
      </c>
      <c r="B1146" s="1">
        <v>1687</v>
      </c>
      <c r="C1146" s="1" t="s">
        <v>11423</v>
      </c>
      <c r="D1146" s="1" t="s">
        <v>11426</v>
      </c>
      <c r="E1146" s="1">
        <v>1145</v>
      </c>
      <c r="F1146" s="1">
        <v>7</v>
      </c>
      <c r="G1146" s="1" t="s">
        <v>11436</v>
      </c>
      <c r="H1146" s="1" t="s">
        <v>11448</v>
      </c>
      <c r="I1146" s="1">
        <v>3</v>
      </c>
      <c r="L1146" s="1">
        <v>4</v>
      </c>
      <c r="M1146" s="1" t="s">
        <v>13001</v>
      </c>
      <c r="N1146" s="1" t="s">
        <v>13002</v>
      </c>
      <c r="T1146" s="1" t="s">
        <v>11563</v>
      </c>
      <c r="U1146" s="1" t="s">
        <v>278</v>
      </c>
      <c r="V1146" s="1" t="s">
        <v>6692</v>
      </c>
      <c r="Y1146" s="1" t="s">
        <v>2684</v>
      </c>
      <c r="Z1146" s="1" t="s">
        <v>8348</v>
      </c>
      <c r="AC1146" s="1">
        <v>5</v>
      </c>
      <c r="AD1146" s="1" t="s">
        <v>76</v>
      </c>
      <c r="AE1146" s="1" t="s">
        <v>8744</v>
      </c>
      <c r="AF1146" s="1" t="s">
        <v>156</v>
      </c>
      <c r="AG1146" s="1" t="s">
        <v>8798</v>
      </c>
      <c r="AV1146" s="1" t="s">
        <v>2683</v>
      </c>
      <c r="AW1146" s="1" t="s">
        <v>7099</v>
      </c>
      <c r="BB1146" s="1" t="s">
        <v>171</v>
      </c>
      <c r="BC1146" s="1" t="s">
        <v>6676</v>
      </c>
      <c r="BD1146" s="1" t="s">
        <v>2676</v>
      </c>
      <c r="BE1146" s="1" t="s">
        <v>8349</v>
      </c>
    </row>
    <row r="1147" spans="1:72" ht="13.5" customHeight="1">
      <c r="A1147" s="2" t="str">
        <f t="shared" si="32"/>
        <v>1687_각북면_346</v>
      </c>
      <c r="B1147" s="1">
        <v>1687</v>
      </c>
      <c r="C1147" s="1" t="s">
        <v>11423</v>
      </c>
      <c r="D1147" s="1" t="s">
        <v>11426</v>
      </c>
      <c r="E1147" s="1">
        <v>1146</v>
      </c>
      <c r="F1147" s="1">
        <v>7</v>
      </c>
      <c r="G1147" s="1" t="s">
        <v>11436</v>
      </c>
      <c r="H1147" s="1" t="s">
        <v>11448</v>
      </c>
      <c r="I1147" s="1">
        <v>3</v>
      </c>
      <c r="L1147" s="1">
        <v>4</v>
      </c>
      <c r="M1147" s="1" t="s">
        <v>13001</v>
      </c>
      <c r="N1147" s="1" t="s">
        <v>13002</v>
      </c>
      <c r="T1147" s="1" t="s">
        <v>11563</v>
      </c>
      <c r="U1147" s="1" t="s">
        <v>278</v>
      </c>
      <c r="V1147" s="1" t="s">
        <v>6692</v>
      </c>
      <c r="Y1147" s="1" t="s">
        <v>2685</v>
      </c>
      <c r="Z1147" s="1" t="s">
        <v>7542</v>
      </c>
      <c r="AC1147" s="1">
        <v>7</v>
      </c>
      <c r="AD1147" s="1" t="s">
        <v>475</v>
      </c>
      <c r="AE1147" s="1" t="s">
        <v>8747</v>
      </c>
      <c r="AF1147" s="1" t="s">
        <v>156</v>
      </c>
      <c r="AG1147" s="1" t="s">
        <v>8798</v>
      </c>
      <c r="AT1147" s="1" t="s">
        <v>121</v>
      </c>
      <c r="AU1147" s="1" t="s">
        <v>6667</v>
      </c>
      <c r="AV1147" s="1" t="s">
        <v>1990</v>
      </c>
      <c r="AW1147" s="1" t="s">
        <v>7824</v>
      </c>
      <c r="BB1147" s="1" t="s">
        <v>171</v>
      </c>
      <c r="BC1147" s="1" t="s">
        <v>6676</v>
      </c>
      <c r="BD1147" s="1" t="s">
        <v>1053</v>
      </c>
      <c r="BE1147" s="1" t="s">
        <v>7501</v>
      </c>
    </row>
    <row r="1148" spans="1:72" ht="13.5" customHeight="1">
      <c r="A1148" s="2" t="str">
        <f t="shared" si="32"/>
        <v>1687_각북면_346</v>
      </c>
      <c r="B1148" s="1">
        <v>1687</v>
      </c>
      <c r="C1148" s="1" t="s">
        <v>11423</v>
      </c>
      <c r="D1148" s="1" t="s">
        <v>11426</v>
      </c>
      <c r="E1148" s="1">
        <v>1147</v>
      </c>
      <c r="F1148" s="1">
        <v>7</v>
      </c>
      <c r="G1148" s="1" t="s">
        <v>11436</v>
      </c>
      <c r="H1148" s="1" t="s">
        <v>11448</v>
      </c>
      <c r="I1148" s="1">
        <v>3</v>
      </c>
      <c r="L1148" s="1">
        <v>5</v>
      </c>
      <c r="M1148" s="1" t="s">
        <v>1776</v>
      </c>
      <c r="N1148" s="1" t="s">
        <v>9711</v>
      </c>
      <c r="T1148" s="1" t="s">
        <v>11527</v>
      </c>
      <c r="U1148" s="1" t="s">
        <v>2686</v>
      </c>
      <c r="V1148" s="1" t="s">
        <v>6869</v>
      </c>
      <c r="Y1148" s="1" t="s">
        <v>11666</v>
      </c>
      <c r="Z1148" s="1" t="s">
        <v>11667</v>
      </c>
      <c r="AC1148" s="1">
        <v>57</v>
      </c>
      <c r="AD1148" s="1" t="s">
        <v>935</v>
      </c>
      <c r="AE1148" s="1" t="s">
        <v>8763</v>
      </c>
      <c r="AJ1148" s="1" t="s">
        <v>17</v>
      </c>
      <c r="AK1148" s="1" t="s">
        <v>8918</v>
      </c>
      <c r="AL1148" s="1" t="s">
        <v>59</v>
      </c>
      <c r="AM1148" s="1" t="s">
        <v>8921</v>
      </c>
      <c r="AN1148" s="1" t="s">
        <v>244</v>
      </c>
      <c r="AO1148" s="1" t="s">
        <v>8945</v>
      </c>
      <c r="AP1148" s="1" t="s">
        <v>119</v>
      </c>
      <c r="AQ1148" s="1" t="s">
        <v>6694</v>
      </c>
      <c r="AR1148" s="1" t="s">
        <v>2687</v>
      </c>
      <c r="AS1148" s="1" t="s">
        <v>12027</v>
      </c>
      <c r="AT1148" s="1" t="s">
        <v>121</v>
      </c>
      <c r="AU1148" s="1" t="s">
        <v>6667</v>
      </c>
      <c r="AV1148" s="1" t="s">
        <v>2688</v>
      </c>
      <c r="AW1148" s="1" t="s">
        <v>9662</v>
      </c>
      <c r="BB1148" s="1" t="s">
        <v>171</v>
      </c>
      <c r="BC1148" s="1" t="s">
        <v>6676</v>
      </c>
      <c r="BD1148" s="1" t="s">
        <v>2689</v>
      </c>
      <c r="BE1148" s="1" t="s">
        <v>7065</v>
      </c>
      <c r="BG1148" s="1" t="s">
        <v>44</v>
      </c>
      <c r="BH1148" s="1" t="s">
        <v>6728</v>
      </c>
      <c r="BI1148" s="1" t="s">
        <v>2690</v>
      </c>
      <c r="BJ1148" s="1" t="s">
        <v>10297</v>
      </c>
      <c r="BK1148" s="1" t="s">
        <v>44</v>
      </c>
      <c r="BL1148" s="1" t="s">
        <v>6728</v>
      </c>
      <c r="BM1148" s="1" t="s">
        <v>1229</v>
      </c>
      <c r="BN1148" s="1" t="s">
        <v>10366</v>
      </c>
      <c r="BO1148" s="1" t="s">
        <v>121</v>
      </c>
      <c r="BP1148" s="1" t="s">
        <v>6667</v>
      </c>
      <c r="BQ1148" s="1" t="s">
        <v>1879</v>
      </c>
      <c r="BR1148" s="1" t="s">
        <v>8200</v>
      </c>
      <c r="BS1148" s="1" t="s">
        <v>158</v>
      </c>
      <c r="BT1148" s="1" t="s">
        <v>8931</v>
      </c>
    </row>
    <row r="1149" spans="1:72" ht="13.5" customHeight="1">
      <c r="A1149" s="2" t="str">
        <f t="shared" si="32"/>
        <v>1687_각북면_346</v>
      </c>
      <c r="B1149" s="1">
        <v>1687</v>
      </c>
      <c r="C1149" s="1" t="s">
        <v>11423</v>
      </c>
      <c r="D1149" s="1" t="s">
        <v>11426</v>
      </c>
      <c r="E1149" s="1">
        <v>1148</v>
      </c>
      <c r="F1149" s="1">
        <v>7</v>
      </c>
      <c r="G1149" s="1" t="s">
        <v>11436</v>
      </c>
      <c r="H1149" s="1" t="s">
        <v>11448</v>
      </c>
      <c r="I1149" s="1">
        <v>3</v>
      </c>
      <c r="L1149" s="1">
        <v>5</v>
      </c>
      <c r="M1149" s="1" t="s">
        <v>1776</v>
      </c>
      <c r="N1149" s="1" t="s">
        <v>9711</v>
      </c>
      <c r="S1149" s="1" t="s">
        <v>49</v>
      </c>
      <c r="T1149" s="1" t="s">
        <v>4842</v>
      </c>
      <c r="U1149" s="1" t="s">
        <v>115</v>
      </c>
      <c r="V1149" s="1" t="s">
        <v>6665</v>
      </c>
      <c r="Y1149" s="1" t="s">
        <v>11316</v>
      </c>
      <c r="Z1149" s="1" t="s">
        <v>11858</v>
      </c>
      <c r="AC1149" s="1">
        <v>44</v>
      </c>
      <c r="AD1149" s="1" t="s">
        <v>401</v>
      </c>
      <c r="AE1149" s="1" t="s">
        <v>8782</v>
      </c>
      <c r="AJ1149" s="1" t="s">
        <v>17</v>
      </c>
      <c r="AK1149" s="1" t="s">
        <v>8918</v>
      </c>
      <c r="AL1149" s="1" t="s">
        <v>227</v>
      </c>
      <c r="AM1149" s="1" t="s">
        <v>8859</v>
      </c>
      <c r="AN1149" s="1" t="s">
        <v>159</v>
      </c>
      <c r="AO1149" s="1" t="s">
        <v>8879</v>
      </c>
      <c r="AP1149" s="1" t="s">
        <v>2691</v>
      </c>
      <c r="AQ1149" s="1" t="s">
        <v>9033</v>
      </c>
      <c r="AR1149" s="1" t="s">
        <v>6393</v>
      </c>
      <c r="AS1149" s="1" t="s">
        <v>9175</v>
      </c>
      <c r="AT1149" s="1" t="s">
        <v>768</v>
      </c>
      <c r="AU1149" s="1" t="s">
        <v>9233</v>
      </c>
      <c r="AV1149" s="1" t="s">
        <v>2692</v>
      </c>
      <c r="AW1149" s="1" t="s">
        <v>9661</v>
      </c>
      <c r="BG1149" s="1" t="s">
        <v>180</v>
      </c>
      <c r="BH1149" s="1" t="s">
        <v>11467</v>
      </c>
      <c r="BI1149" s="1" t="s">
        <v>2616</v>
      </c>
      <c r="BJ1149" s="1" t="s">
        <v>10296</v>
      </c>
      <c r="BK1149" s="1" t="s">
        <v>44</v>
      </c>
      <c r="BL1149" s="1" t="s">
        <v>6728</v>
      </c>
      <c r="BM1149" s="1" t="s">
        <v>2626</v>
      </c>
      <c r="BN1149" s="1" t="s">
        <v>10672</v>
      </c>
      <c r="BO1149" s="1" t="s">
        <v>44</v>
      </c>
      <c r="BP1149" s="1" t="s">
        <v>6728</v>
      </c>
      <c r="BQ1149" s="1" t="s">
        <v>2693</v>
      </c>
      <c r="BR1149" s="1" t="s">
        <v>11103</v>
      </c>
      <c r="BS1149" s="1" t="s">
        <v>2618</v>
      </c>
      <c r="BT1149" s="1" t="s">
        <v>8973</v>
      </c>
    </row>
    <row r="1150" spans="1:72" ht="13.5" customHeight="1">
      <c r="A1150" s="2" t="str">
        <f t="shared" si="32"/>
        <v>1687_각북면_346</v>
      </c>
      <c r="B1150" s="1">
        <v>1687</v>
      </c>
      <c r="C1150" s="1" t="s">
        <v>11423</v>
      </c>
      <c r="D1150" s="1" t="s">
        <v>11426</v>
      </c>
      <c r="E1150" s="1">
        <v>1149</v>
      </c>
      <c r="F1150" s="1">
        <v>7</v>
      </c>
      <c r="G1150" s="1" t="s">
        <v>11436</v>
      </c>
      <c r="H1150" s="1" t="s">
        <v>11448</v>
      </c>
      <c r="I1150" s="1">
        <v>3</v>
      </c>
      <c r="L1150" s="1">
        <v>5</v>
      </c>
      <c r="M1150" s="1" t="s">
        <v>1776</v>
      </c>
      <c r="N1150" s="1" t="s">
        <v>9711</v>
      </c>
      <c r="S1150" s="1" t="s">
        <v>67</v>
      </c>
      <c r="T1150" s="1" t="s">
        <v>6597</v>
      </c>
      <c r="U1150" s="1" t="s">
        <v>2694</v>
      </c>
      <c r="V1150" s="1" t="s">
        <v>6868</v>
      </c>
      <c r="Y1150" s="1" t="s">
        <v>532</v>
      </c>
      <c r="Z1150" s="1" t="s">
        <v>7656</v>
      </c>
      <c r="AC1150" s="1">
        <v>13</v>
      </c>
      <c r="AD1150" s="1" t="s">
        <v>149</v>
      </c>
      <c r="AE1150" s="1" t="s">
        <v>8757</v>
      </c>
    </row>
    <row r="1151" spans="1:72" ht="13.5" customHeight="1">
      <c r="A1151" s="2" t="str">
        <f t="shared" ref="A1151:A1171" si="33">HYPERLINK("http://kyu.snu.ac.kr/sdhj/index.jsp?type=hj/GK14817_00IH_0001_0346.jpg","1687_각북면_346")</f>
        <v>1687_각북면_346</v>
      </c>
      <c r="B1151" s="1">
        <v>1687</v>
      </c>
      <c r="C1151" s="1" t="s">
        <v>11423</v>
      </c>
      <c r="D1151" s="1" t="s">
        <v>11426</v>
      </c>
      <c r="E1151" s="1">
        <v>1150</v>
      </c>
      <c r="F1151" s="1">
        <v>7</v>
      </c>
      <c r="G1151" s="1" t="s">
        <v>11436</v>
      </c>
      <c r="H1151" s="1" t="s">
        <v>11448</v>
      </c>
      <c r="I1151" s="1">
        <v>3</v>
      </c>
      <c r="L1151" s="1">
        <v>5</v>
      </c>
      <c r="M1151" s="1" t="s">
        <v>1776</v>
      </c>
      <c r="N1151" s="1" t="s">
        <v>9711</v>
      </c>
      <c r="S1151" s="1" t="s">
        <v>63</v>
      </c>
      <c r="T1151" s="1" t="s">
        <v>6596</v>
      </c>
      <c r="Y1151" s="1" t="s">
        <v>2695</v>
      </c>
      <c r="Z1151" s="1" t="s">
        <v>8348</v>
      </c>
      <c r="AC1151" s="1">
        <v>9</v>
      </c>
      <c r="AD1151" s="1" t="s">
        <v>253</v>
      </c>
      <c r="AE1151" s="1" t="s">
        <v>8793</v>
      </c>
    </row>
    <row r="1152" spans="1:72" ht="13.5" customHeight="1">
      <c r="A1152" s="2" t="str">
        <f t="shared" si="33"/>
        <v>1687_각북면_346</v>
      </c>
      <c r="B1152" s="1">
        <v>1687</v>
      </c>
      <c r="C1152" s="1" t="s">
        <v>11423</v>
      </c>
      <c r="D1152" s="1" t="s">
        <v>11426</v>
      </c>
      <c r="E1152" s="1">
        <v>1151</v>
      </c>
      <c r="F1152" s="1">
        <v>7</v>
      </c>
      <c r="G1152" s="1" t="s">
        <v>11436</v>
      </c>
      <c r="H1152" s="1" t="s">
        <v>11448</v>
      </c>
      <c r="I1152" s="1">
        <v>3</v>
      </c>
      <c r="L1152" s="1">
        <v>5</v>
      </c>
      <c r="M1152" s="1" t="s">
        <v>1776</v>
      </c>
      <c r="N1152" s="1" t="s">
        <v>9711</v>
      </c>
      <c r="S1152" s="1" t="s">
        <v>72</v>
      </c>
      <c r="T1152" s="1" t="s">
        <v>6595</v>
      </c>
      <c r="Y1152" s="1" t="s">
        <v>2696</v>
      </c>
      <c r="Z1152" s="1" t="s">
        <v>7178</v>
      </c>
      <c r="AC1152" s="1">
        <v>8</v>
      </c>
      <c r="AD1152" s="1" t="s">
        <v>503</v>
      </c>
      <c r="AE1152" s="1" t="s">
        <v>8136</v>
      </c>
    </row>
    <row r="1153" spans="1:73" ht="13.5" customHeight="1">
      <c r="A1153" s="2" t="str">
        <f t="shared" si="33"/>
        <v>1687_각북면_346</v>
      </c>
      <c r="B1153" s="1">
        <v>1687</v>
      </c>
      <c r="C1153" s="1" t="s">
        <v>11423</v>
      </c>
      <c r="D1153" s="1" t="s">
        <v>11426</v>
      </c>
      <c r="E1153" s="1">
        <v>1152</v>
      </c>
      <c r="F1153" s="1">
        <v>7</v>
      </c>
      <c r="G1153" s="1" t="s">
        <v>11436</v>
      </c>
      <c r="H1153" s="1" t="s">
        <v>11448</v>
      </c>
      <c r="I1153" s="1">
        <v>3</v>
      </c>
      <c r="L1153" s="1">
        <v>5</v>
      </c>
      <c r="M1153" s="1" t="s">
        <v>1776</v>
      </c>
      <c r="N1153" s="1" t="s">
        <v>9711</v>
      </c>
      <c r="S1153" s="1" t="s">
        <v>63</v>
      </c>
      <c r="T1153" s="1" t="s">
        <v>6596</v>
      </c>
      <c r="Y1153" s="1" t="s">
        <v>2697</v>
      </c>
      <c r="Z1153" s="1" t="s">
        <v>8194</v>
      </c>
      <c r="AC1153" s="1">
        <v>5</v>
      </c>
      <c r="AD1153" s="1" t="s">
        <v>76</v>
      </c>
      <c r="AE1153" s="1" t="s">
        <v>8744</v>
      </c>
    </row>
    <row r="1154" spans="1:73" ht="13.5" customHeight="1">
      <c r="A1154" s="2" t="str">
        <f t="shared" si="33"/>
        <v>1687_각북면_346</v>
      </c>
      <c r="B1154" s="1">
        <v>1687</v>
      </c>
      <c r="C1154" s="1" t="s">
        <v>11423</v>
      </c>
      <c r="D1154" s="1" t="s">
        <v>11426</v>
      </c>
      <c r="E1154" s="1">
        <v>1153</v>
      </c>
      <c r="F1154" s="1">
        <v>7</v>
      </c>
      <c r="G1154" s="1" t="s">
        <v>11436</v>
      </c>
      <c r="H1154" s="1" t="s">
        <v>11448</v>
      </c>
      <c r="I1154" s="1">
        <v>3</v>
      </c>
      <c r="L1154" s="1">
        <v>5</v>
      </c>
      <c r="M1154" s="1" t="s">
        <v>1776</v>
      </c>
      <c r="N1154" s="1" t="s">
        <v>9711</v>
      </c>
      <c r="S1154" s="1" t="s">
        <v>63</v>
      </c>
      <c r="T1154" s="1" t="s">
        <v>6596</v>
      </c>
      <c r="Y1154" s="1" t="s">
        <v>2698</v>
      </c>
      <c r="Z1154" s="1" t="s">
        <v>8347</v>
      </c>
      <c r="AC1154" s="1">
        <v>2</v>
      </c>
      <c r="AD1154" s="1" t="s">
        <v>168</v>
      </c>
      <c r="AE1154" s="1" t="s">
        <v>6664</v>
      </c>
      <c r="AF1154" s="1" t="s">
        <v>156</v>
      </c>
      <c r="AG1154" s="1" t="s">
        <v>8798</v>
      </c>
    </row>
    <row r="1155" spans="1:73" ht="13.5" customHeight="1">
      <c r="A1155" s="2" t="str">
        <f t="shared" si="33"/>
        <v>1687_각북면_346</v>
      </c>
      <c r="B1155" s="1">
        <v>1687</v>
      </c>
      <c r="C1155" s="1" t="s">
        <v>11423</v>
      </c>
      <c r="D1155" s="1" t="s">
        <v>11426</v>
      </c>
      <c r="E1155" s="1">
        <v>1154</v>
      </c>
      <c r="F1155" s="1">
        <v>7</v>
      </c>
      <c r="G1155" s="1" t="s">
        <v>11436</v>
      </c>
      <c r="H1155" s="1" t="s">
        <v>11448</v>
      </c>
      <c r="I1155" s="1">
        <v>4</v>
      </c>
      <c r="J1155" s="1" t="s">
        <v>2699</v>
      </c>
      <c r="K1155" s="1" t="s">
        <v>6547</v>
      </c>
      <c r="L1155" s="1">
        <v>1</v>
      </c>
      <c r="M1155" s="1" t="s">
        <v>2700</v>
      </c>
      <c r="N1155" s="1" t="s">
        <v>8346</v>
      </c>
      <c r="T1155" s="1" t="s">
        <v>11527</v>
      </c>
      <c r="U1155" s="1" t="s">
        <v>121</v>
      </c>
      <c r="V1155" s="1" t="s">
        <v>6667</v>
      </c>
      <c r="Y1155" s="1" t="s">
        <v>2700</v>
      </c>
      <c r="Z1155" s="1" t="s">
        <v>8346</v>
      </c>
      <c r="AC1155" s="1">
        <v>55</v>
      </c>
      <c r="AD1155" s="1" t="s">
        <v>653</v>
      </c>
      <c r="AE1155" s="1" t="s">
        <v>8780</v>
      </c>
      <c r="AJ1155" s="1" t="s">
        <v>17</v>
      </c>
      <c r="AK1155" s="1" t="s">
        <v>8918</v>
      </c>
      <c r="AL1155" s="1" t="s">
        <v>199</v>
      </c>
      <c r="AM1155" s="1" t="s">
        <v>8930</v>
      </c>
      <c r="AN1155" s="1" t="s">
        <v>1129</v>
      </c>
      <c r="AO1155" s="1" t="s">
        <v>9002</v>
      </c>
      <c r="AP1155" s="1" t="s">
        <v>119</v>
      </c>
      <c r="AQ1155" s="1" t="s">
        <v>6694</v>
      </c>
      <c r="AR1155" s="1" t="s">
        <v>2701</v>
      </c>
      <c r="AS1155" s="1" t="s">
        <v>11997</v>
      </c>
      <c r="AT1155" s="1" t="s">
        <v>121</v>
      </c>
      <c r="AU1155" s="1" t="s">
        <v>6667</v>
      </c>
      <c r="AV1155" s="1" t="s">
        <v>1358</v>
      </c>
      <c r="AW1155" s="1" t="s">
        <v>7235</v>
      </c>
      <c r="BB1155" s="1" t="s">
        <v>171</v>
      </c>
      <c r="BC1155" s="1" t="s">
        <v>6676</v>
      </c>
      <c r="BD1155" s="1" t="s">
        <v>2702</v>
      </c>
      <c r="BE1155" s="1" t="s">
        <v>9942</v>
      </c>
      <c r="BG1155" s="1" t="s">
        <v>121</v>
      </c>
      <c r="BH1155" s="1" t="s">
        <v>6667</v>
      </c>
      <c r="BI1155" s="1" t="s">
        <v>2703</v>
      </c>
      <c r="BJ1155" s="1" t="s">
        <v>7307</v>
      </c>
      <c r="BM1155" s="1" t="s">
        <v>164</v>
      </c>
      <c r="BN1155" s="1" t="s">
        <v>10510</v>
      </c>
      <c r="BO1155" s="1" t="s">
        <v>121</v>
      </c>
      <c r="BP1155" s="1" t="s">
        <v>6667</v>
      </c>
      <c r="BQ1155" s="1" t="s">
        <v>1540</v>
      </c>
      <c r="BR1155" s="1" t="s">
        <v>7509</v>
      </c>
      <c r="BS1155" s="1" t="s">
        <v>199</v>
      </c>
      <c r="BT1155" s="1" t="s">
        <v>8930</v>
      </c>
    </row>
    <row r="1156" spans="1:73" ht="13.5" customHeight="1">
      <c r="A1156" s="2" t="str">
        <f t="shared" si="33"/>
        <v>1687_각북면_346</v>
      </c>
      <c r="B1156" s="1">
        <v>1687</v>
      </c>
      <c r="C1156" s="1" t="s">
        <v>11423</v>
      </c>
      <c r="D1156" s="1" t="s">
        <v>11426</v>
      </c>
      <c r="E1156" s="1">
        <v>1155</v>
      </c>
      <c r="F1156" s="1">
        <v>7</v>
      </c>
      <c r="G1156" s="1" t="s">
        <v>11436</v>
      </c>
      <c r="H1156" s="1" t="s">
        <v>11448</v>
      </c>
      <c r="I1156" s="1">
        <v>4</v>
      </c>
      <c r="L1156" s="1">
        <v>1</v>
      </c>
      <c r="M1156" s="1" t="s">
        <v>2700</v>
      </c>
      <c r="N1156" s="1" t="s">
        <v>8346</v>
      </c>
      <c r="S1156" s="1" t="s">
        <v>49</v>
      </c>
      <c r="T1156" s="1" t="s">
        <v>4842</v>
      </c>
      <c r="U1156" s="1" t="s">
        <v>115</v>
      </c>
      <c r="V1156" s="1" t="s">
        <v>6665</v>
      </c>
      <c r="Y1156" s="1" t="s">
        <v>2704</v>
      </c>
      <c r="Z1156" s="1" t="s">
        <v>11782</v>
      </c>
      <c r="AC1156" s="1">
        <v>53</v>
      </c>
      <c r="AD1156" s="1" t="s">
        <v>681</v>
      </c>
      <c r="AE1156" s="1" t="s">
        <v>8795</v>
      </c>
      <c r="AJ1156" s="1" t="s">
        <v>17</v>
      </c>
      <c r="AK1156" s="1" t="s">
        <v>8918</v>
      </c>
      <c r="AL1156" s="1" t="s">
        <v>199</v>
      </c>
      <c r="AM1156" s="1" t="s">
        <v>8930</v>
      </c>
      <c r="AN1156" s="1" t="s">
        <v>1129</v>
      </c>
      <c r="AO1156" s="1" t="s">
        <v>9002</v>
      </c>
      <c r="AP1156" s="1" t="s">
        <v>119</v>
      </c>
      <c r="AQ1156" s="1" t="s">
        <v>6694</v>
      </c>
      <c r="AR1156" s="1" t="s">
        <v>2701</v>
      </c>
      <c r="AS1156" s="1" t="s">
        <v>11997</v>
      </c>
      <c r="AT1156" s="1" t="s">
        <v>121</v>
      </c>
      <c r="AU1156" s="1" t="s">
        <v>6667</v>
      </c>
      <c r="AV1156" s="1" t="s">
        <v>2705</v>
      </c>
      <c r="AW1156" s="1" t="s">
        <v>9660</v>
      </c>
      <c r="BB1156" s="1" t="s">
        <v>171</v>
      </c>
      <c r="BC1156" s="1" t="s">
        <v>6676</v>
      </c>
      <c r="BD1156" s="1" t="s">
        <v>2706</v>
      </c>
      <c r="BE1156" s="1" t="s">
        <v>9941</v>
      </c>
      <c r="BG1156" s="1" t="s">
        <v>121</v>
      </c>
      <c r="BH1156" s="1" t="s">
        <v>6667</v>
      </c>
      <c r="BI1156" s="1" t="s">
        <v>1235</v>
      </c>
      <c r="BJ1156" s="1" t="s">
        <v>10295</v>
      </c>
      <c r="BM1156" s="1" t="s">
        <v>164</v>
      </c>
      <c r="BN1156" s="1" t="s">
        <v>10510</v>
      </c>
      <c r="BQ1156" s="1" t="s">
        <v>164</v>
      </c>
      <c r="BR1156" s="1" t="s">
        <v>10510</v>
      </c>
      <c r="BU1156" s="1" t="s">
        <v>11317</v>
      </c>
    </row>
    <row r="1157" spans="1:73" ht="13.5" customHeight="1">
      <c r="A1157" s="2" t="str">
        <f t="shared" si="33"/>
        <v>1687_각북면_346</v>
      </c>
      <c r="B1157" s="1">
        <v>1687</v>
      </c>
      <c r="C1157" s="1" t="s">
        <v>11423</v>
      </c>
      <c r="D1157" s="1" t="s">
        <v>11426</v>
      </c>
      <c r="E1157" s="1">
        <v>1156</v>
      </c>
      <c r="F1157" s="1">
        <v>7</v>
      </c>
      <c r="G1157" s="1" t="s">
        <v>11436</v>
      </c>
      <c r="H1157" s="1" t="s">
        <v>11448</v>
      </c>
      <c r="I1157" s="1">
        <v>4</v>
      </c>
      <c r="L1157" s="1">
        <v>1</v>
      </c>
      <c r="M1157" s="1" t="s">
        <v>2700</v>
      </c>
      <c r="N1157" s="1" t="s">
        <v>8346</v>
      </c>
      <c r="S1157" s="1" t="s">
        <v>245</v>
      </c>
      <c r="T1157" s="1" t="s">
        <v>6625</v>
      </c>
      <c r="Y1157" s="1" t="s">
        <v>2707</v>
      </c>
      <c r="Z1157" s="1" t="s">
        <v>8345</v>
      </c>
      <c r="AF1157" s="1" t="s">
        <v>154</v>
      </c>
      <c r="AG1157" s="1" t="s">
        <v>8811</v>
      </c>
    </row>
    <row r="1158" spans="1:73" ht="13.5" customHeight="1">
      <c r="A1158" s="2" t="str">
        <f t="shared" si="33"/>
        <v>1687_각북면_346</v>
      </c>
      <c r="B1158" s="1">
        <v>1687</v>
      </c>
      <c r="C1158" s="1" t="s">
        <v>11423</v>
      </c>
      <c r="D1158" s="1" t="s">
        <v>11426</v>
      </c>
      <c r="E1158" s="1">
        <v>1157</v>
      </c>
      <c r="F1158" s="1">
        <v>7</v>
      </c>
      <c r="G1158" s="1" t="s">
        <v>11436</v>
      </c>
      <c r="H1158" s="1" t="s">
        <v>11448</v>
      </c>
      <c r="I1158" s="1">
        <v>4</v>
      </c>
      <c r="L1158" s="1">
        <v>2</v>
      </c>
      <c r="M1158" s="1" t="s">
        <v>13003</v>
      </c>
      <c r="N1158" s="1" t="s">
        <v>13004</v>
      </c>
      <c r="O1158" s="1" t="s">
        <v>6</v>
      </c>
      <c r="P1158" s="1" t="s">
        <v>6577</v>
      </c>
      <c r="T1158" s="1" t="s">
        <v>11527</v>
      </c>
      <c r="U1158" s="1" t="s">
        <v>1242</v>
      </c>
      <c r="V1158" s="1" t="s">
        <v>6853</v>
      </c>
      <c r="W1158" s="1" t="s">
        <v>306</v>
      </c>
      <c r="X1158" s="1" t="s">
        <v>6865</v>
      </c>
      <c r="Y1158" s="1" t="s">
        <v>2708</v>
      </c>
      <c r="Z1158" s="1" t="s">
        <v>8344</v>
      </c>
      <c r="AC1158" s="1">
        <v>35</v>
      </c>
      <c r="AD1158" s="1" t="s">
        <v>340</v>
      </c>
      <c r="AE1158" s="1" t="s">
        <v>8753</v>
      </c>
      <c r="AJ1158" s="1" t="s">
        <v>17</v>
      </c>
      <c r="AK1158" s="1" t="s">
        <v>8918</v>
      </c>
      <c r="AL1158" s="1" t="s">
        <v>2709</v>
      </c>
      <c r="AM1158" s="1" t="s">
        <v>8982</v>
      </c>
      <c r="AT1158" s="1" t="s">
        <v>44</v>
      </c>
      <c r="AU1158" s="1" t="s">
        <v>6728</v>
      </c>
      <c r="AV1158" s="1" t="s">
        <v>2710</v>
      </c>
      <c r="AW1158" s="1" t="s">
        <v>8208</v>
      </c>
      <c r="BG1158" s="1" t="s">
        <v>44</v>
      </c>
      <c r="BH1158" s="1" t="s">
        <v>6728</v>
      </c>
      <c r="BI1158" s="1" t="s">
        <v>2711</v>
      </c>
      <c r="BJ1158" s="1" t="s">
        <v>10097</v>
      </c>
      <c r="BK1158" s="1" t="s">
        <v>44</v>
      </c>
      <c r="BL1158" s="1" t="s">
        <v>6728</v>
      </c>
      <c r="BM1158" s="1" t="s">
        <v>2712</v>
      </c>
      <c r="BN1158" s="1" t="s">
        <v>10671</v>
      </c>
      <c r="BO1158" s="1" t="s">
        <v>44</v>
      </c>
      <c r="BP1158" s="1" t="s">
        <v>6728</v>
      </c>
      <c r="BQ1158" s="1" t="s">
        <v>2713</v>
      </c>
      <c r="BR1158" s="1" t="s">
        <v>11102</v>
      </c>
      <c r="BS1158" s="1" t="s">
        <v>59</v>
      </c>
      <c r="BT1158" s="1" t="s">
        <v>8921</v>
      </c>
    </row>
    <row r="1159" spans="1:73" ht="13.5" customHeight="1">
      <c r="A1159" s="2" t="str">
        <f t="shared" si="33"/>
        <v>1687_각북면_346</v>
      </c>
      <c r="B1159" s="1">
        <v>1687</v>
      </c>
      <c r="C1159" s="1" t="s">
        <v>11423</v>
      </c>
      <c r="D1159" s="1" t="s">
        <v>11426</v>
      </c>
      <c r="E1159" s="1">
        <v>1158</v>
      </c>
      <c r="F1159" s="1">
        <v>7</v>
      </c>
      <c r="G1159" s="1" t="s">
        <v>11436</v>
      </c>
      <c r="H1159" s="1" t="s">
        <v>11448</v>
      </c>
      <c r="I1159" s="1">
        <v>4</v>
      </c>
      <c r="L1159" s="1">
        <v>2</v>
      </c>
      <c r="M1159" s="1" t="s">
        <v>13003</v>
      </c>
      <c r="N1159" s="1" t="s">
        <v>13004</v>
      </c>
      <c r="S1159" s="1" t="s">
        <v>49</v>
      </c>
      <c r="T1159" s="1" t="s">
        <v>4842</v>
      </c>
      <c r="U1159" s="1" t="s">
        <v>115</v>
      </c>
      <c r="V1159" s="1" t="s">
        <v>6665</v>
      </c>
      <c r="Y1159" s="1" t="s">
        <v>1497</v>
      </c>
      <c r="Z1159" s="1" t="s">
        <v>11789</v>
      </c>
      <c r="AC1159" s="1">
        <v>30</v>
      </c>
      <c r="AD1159" s="1" t="s">
        <v>606</v>
      </c>
      <c r="AE1159" s="1" t="s">
        <v>7034</v>
      </c>
      <c r="AJ1159" s="1" t="s">
        <v>17</v>
      </c>
      <c r="AK1159" s="1" t="s">
        <v>8918</v>
      </c>
      <c r="AL1159" s="1" t="s">
        <v>227</v>
      </c>
      <c r="AM1159" s="1" t="s">
        <v>8859</v>
      </c>
      <c r="AN1159" s="1" t="s">
        <v>118</v>
      </c>
      <c r="AO1159" s="1" t="s">
        <v>8999</v>
      </c>
      <c r="AP1159" s="1" t="s">
        <v>119</v>
      </c>
      <c r="AQ1159" s="1" t="s">
        <v>6694</v>
      </c>
      <c r="AR1159" s="1" t="s">
        <v>2714</v>
      </c>
      <c r="AS1159" s="1" t="s">
        <v>12091</v>
      </c>
      <c r="AT1159" s="1" t="s">
        <v>121</v>
      </c>
      <c r="AU1159" s="1" t="s">
        <v>6667</v>
      </c>
      <c r="AV1159" s="1" t="s">
        <v>1807</v>
      </c>
      <c r="AW1159" s="1" t="s">
        <v>7463</v>
      </c>
      <c r="BG1159" s="1" t="s">
        <v>197</v>
      </c>
      <c r="BH1159" s="1" t="s">
        <v>6836</v>
      </c>
      <c r="BI1159" s="1" t="s">
        <v>2624</v>
      </c>
      <c r="BJ1159" s="1" t="s">
        <v>9667</v>
      </c>
      <c r="BK1159" s="1" t="s">
        <v>121</v>
      </c>
      <c r="BL1159" s="1" t="s">
        <v>6667</v>
      </c>
      <c r="BM1159" s="1" t="s">
        <v>2616</v>
      </c>
      <c r="BN1159" s="1" t="s">
        <v>10296</v>
      </c>
      <c r="BO1159" s="1" t="s">
        <v>121</v>
      </c>
      <c r="BP1159" s="1" t="s">
        <v>6667</v>
      </c>
      <c r="BQ1159" s="1" t="s">
        <v>1283</v>
      </c>
      <c r="BR1159" s="1" t="s">
        <v>9613</v>
      </c>
      <c r="BS1159" s="1" t="s">
        <v>59</v>
      </c>
      <c r="BT1159" s="1" t="s">
        <v>8921</v>
      </c>
    </row>
    <row r="1160" spans="1:73" ht="13.5" customHeight="1">
      <c r="A1160" s="2" t="str">
        <f t="shared" si="33"/>
        <v>1687_각북면_346</v>
      </c>
      <c r="B1160" s="1">
        <v>1687</v>
      </c>
      <c r="C1160" s="1" t="s">
        <v>11423</v>
      </c>
      <c r="D1160" s="1" t="s">
        <v>11426</v>
      </c>
      <c r="E1160" s="1">
        <v>1159</v>
      </c>
      <c r="F1160" s="1">
        <v>7</v>
      </c>
      <c r="G1160" s="1" t="s">
        <v>11436</v>
      </c>
      <c r="H1160" s="1" t="s">
        <v>11448</v>
      </c>
      <c r="I1160" s="1">
        <v>4</v>
      </c>
      <c r="L1160" s="1">
        <v>3</v>
      </c>
      <c r="M1160" s="1" t="s">
        <v>13005</v>
      </c>
      <c r="N1160" s="1" t="s">
        <v>13006</v>
      </c>
      <c r="O1160" s="1" t="s">
        <v>6</v>
      </c>
      <c r="P1160" s="1" t="s">
        <v>6577</v>
      </c>
      <c r="T1160" s="1" t="s">
        <v>11527</v>
      </c>
      <c r="U1160" s="1" t="s">
        <v>119</v>
      </c>
      <c r="V1160" s="1" t="s">
        <v>6694</v>
      </c>
      <c r="W1160" s="1" t="s">
        <v>38</v>
      </c>
      <c r="X1160" s="1" t="s">
        <v>11733</v>
      </c>
      <c r="Y1160" s="1" t="s">
        <v>2715</v>
      </c>
      <c r="Z1160" s="1" t="s">
        <v>8343</v>
      </c>
      <c r="AC1160" s="1">
        <v>56</v>
      </c>
      <c r="AD1160" s="1" t="s">
        <v>483</v>
      </c>
      <c r="AE1160" s="1" t="s">
        <v>8794</v>
      </c>
      <c r="AJ1160" s="1" t="s">
        <v>17</v>
      </c>
      <c r="AK1160" s="1" t="s">
        <v>8918</v>
      </c>
      <c r="AL1160" s="1" t="s">
        <v>158</v>
      </c>
      <c r="AM1160" s="1" t="s">
        <v>8931</v>
      </c>
      <c r="AT1160" s="1" t="s">
        <v>47</v>
      </c>
      <c r="AU1160" s="1" t="s">
        <v>9039</v>
      </c>
      <c r="AV1160" s="1" t="s">
        <v>2569</v>
      </c>
      <c r="AW1160" s="1" t="s">
        <v>9659</v>
      </c>
      <c r="BG1160" s="1" t="s">
        <v>47</v>
      </c>
      <c r="BH1160" s="1" t="s">
        <v>9039</v>
      </c>
      <c r="BI1160" s="1" t="s">
        <v>570</v>
      </c>
      <c r="BJ1160" s="1" t="s">
        <v>10294</v>
      </c>
      <c r="BK1160" s="1" t="s">
        <v>571</v>
      </c>
      <c r="BL1160" s="1" t="s">
        <v>10443</v>
      </c>
      <c r="BM1160" s="1" t="s">
        <v>398</v>
      </c>
      <c r="BN1160" s="1" t="s">
        <v>10670</v>
      </c>
      <c r="BO1160" s="1" t="s">
        <v>2572</v>
      </c>
      <c r="BP1160" s="1" t="s">
        <v>11632</v>
      </c>
      <c r="BQ1160" s="1" t="s">
        <v>2573</v>
      </c>
      <c r="BR1160" s="1" t="s">
        <v>11101</v>
      </c>
      <c r="BS1160" s="1" t="s">
        <v>2574</v>
      </c>
      <c r="BT1160" s="1" t="s">
        <v>12717</v>
      </c>
    </row>
    <row r="1161" spans="1:73" ht="13.5" customHeight="1">
      <c r="A1161" s="2" t="str">
        <f t="shared" si="33"/>
        <v>1687_각북면_346</v>
      </c>
      <c r="B1161" s="1">
        <v>1687</v>
      </c>
      <c r="C1161" s="1" t="s">
        <v>11423</v>
      </c>
      <c r="D1161" s="1" t="s">
        <v>11426</v>
      </c>
      <c r="E1161" s="1">
        <v>1160</v>
      </c>
      <c r="F1161" s="1">
        <v>7</v>
      </c>
      <c r="G1161" s="1" t="s">
        <v>11436</v>
      </c>
      <c r="H1161" s="1" t="s">
        <v>11448</v>
      </c>
      <c r="I1161" s="1">
        <v>4</v>
      </c>
      <c r="L1161" s="1">
        <v>3</v>
      </c>
      <c r="M1161" s="1" t="s">
        <v>13005</v>
      </c>
      <c r="N1161" s="1" t="s">
        <v>13006</v>
      </c>
      <c r="S1161" s="1" t="s">
        <v>49</v>
      </c>
      <c r="T1161" s="1" t="s">
        <v>4842</v>
      </c>
      <c r="W1161" s="1" t="s">
        <v>2716</v>
      </c>
      <c r="X1161" s="1" t="s">
        <v>6983</v>
      </c>
      <c r="Y1161" s="1" t="s">
        <v>273</v>
      </c>
      <c r="Z1161" s="1" t="s">
        <v>7193</v>
      </c>
      <c r="AC1161" s="1">
        <v>56</v>
      </c>
      <c r="AD1161" s="1" t="s">
        <v>483</v>
      </c>
      <c r="AE1161" s="1" t="s">
        <v>8794</v>
      </c>
      <c r="AJ1161" s="1" t="s">
        <v>341</v>
      </c>
      <c r="AK1161" s="1" t="s">
        <v>8919</v>
      </c>
      <c r="AL1161" s="1" t="s">
        <v>2293</v>
      </c>
      <c r="AM1161" s="1" t="s">
        <v>8975</v>
      </c>
      <c r="AT1161" s="1" t="s">
        <v>47</v>
      </c>
      <c r="AU1161" s="1" t="s">
        <v>9039</v>
      </c>
      <c r="AV1161" s="1" t="s">
        <v>2717</v>
      </c>
      <c r="AW1161" s="1" t="s">
        <v>7499</v>
      </c>
      <c r="BG1161" s="1" t="s">
        <v>1026</v>
      </c>
      <c r="BH1161" s="1" t="s">
        <v>9270</v>
      </c>
      <c r="BI1161" s="1" t="s">
        <v>2718</v>
      </c>
      <c r="BJ1161" s="1" t="s">
        <v>7253</v>
      </c>
      <c r="BK1161" s="1" t="s">
        <v>47</v>
      </c>
      <c r="BL1161" s="1" t="s">
        <v>9039</v>
      </c>
      <c r="BM1161" s="1" t="s">
        <v>2719</v>
      </c>
      <c r="BN1161" s="1" t="s">
        <v>10239</v>
      </c>
      <c r="BO1161" s="1" t="s">
        <v>2720</v>
      </c>
      <c r="BP1161" s="1" t="s">
        <v>10782</v>
      </c>
      <c r="BQ1161" s="1" t="s">
        <v>2721</v>
      </c>
      <c r="BR1161" s="1" t="s">
        <v>11041</v>
      </c>
      <c r="BS1161" s="1" t="s">
        <v>976</v>
      </c>
      <c r="BT1161" s="1" t="s">
        <v>8994</v>
      </c>
    </row>
    <row r="1162" spans="1:73" ht="13.5" customHeight="1">
      <c r="A1162" s="2" t="str">
        <f t="shared" si="33"/>
        <v>1687_각북면_346</v>
      </c>
      <c r="B1162" s="1">
        <v>1687</v>
      </c>
      <c r="C1162" s="1" t="s">
        <v>11423</v>
      </c>
      <c r="D1162" s="1" t="s">
        <v>11426</v>
      </c>
      <c r="E1162" s="1">
        <v>1161</v>
      </c>
      <c r="F1162" s="1">
        <v>7</v>
      </c>
      <c r="G1162" s="1" t="s">
        <v>11436</v>
      </c>
      <c r="H1162" s="1" t="s">
        <v>11448</v>
      </c>
      <c r="I1162" s="1">
        <v>4</v>
      </c>
      <c r="L1162" s="1">
        <v>3</v>
      </c>
      <c r="M1162" s="1" t="s">
        <v>13005</v>
      </c>
      <c r="N1162" s="1" t="s">
        <v>13006</v>
      </c>
      <c r="T1162" s="1" t="s">
        <v>11563</v>
      </c>
      <c r="U1162" s="1" t="s">
        <v>581</v>
      </c>
      <c r="V1162" s="1" t="s">
        <v>6699</v>
      </c>
      <c r="Y1162" s="1" t="s">
        <v>2722</v>
      </c>
      <c r="Z1162" s="1" t="s">
        <v>8342</v>
      </c>
      <c r="AC1162" s="1">
        <v>32</v>
      </c>
      <c r="AD1162" s="1" t="s">
        <v>660</v>
      </c>
      <c r="AE1162" s="1" t="s">
        <v>8752</v>
      </c>
      <c r="AT1162" s="1" t="s">
        <v>121</v>
      </c>
      <c r="AU1162" s="1" t="s">
        <v>6667</v>
      </c>
      <c r="AV1162" s="1" t="s">
        <v>2723</v>
      </c>
      <c r="AW1162" s="1" t="s">
        <v>7343</v>
      </c>
      <c r="BB1162" s="1" t="s">
        <v>171</v>
      </c>
      <c r="BC1162" s="1" t="s">
        <v>6676</v>
      </c>
      <c r="BD1162" s="1" t="s">
        <v>2593</v>
      </c>
      <c r="BE1162" s="1" t="s">
        <v>7823</v>
      </c>
    </row>
    <row r="1163" spans="1:73" ht="13.5" customHeight="1">
      <c r="A1163" s="2" t="str">
        <f t="shared" si="33"/>
        <v>1687_각북면_346</v>
      </c>
      <c r="B1163" s="1">
        <v>1687</v>
      </c>
      <c r="C1163" s="1" t="s">
        <v>11423</v>
      </c>
      <c r="D1163" s="1" t="s">
        <v>11426</v>
      </c>
      <c r="E1163" s="1">
        <v>1162</v>
      </c>
      <c r="F1163" s="1">
        <v>7</v>
      </c>
      <c r="G1163" s="1" t="s">
        <v>11436</v>
      </c>
      <c r="H1163" s="1" t="s">
        <v>11448</v>
      </c>
      <c r="I1163" s="1">
        <v>4</v>
      </c>
      <c r="L1163" s="1">
        <v>3</v>
      </c>
      <c r="M1163" s="1" t="s">
        <v>13005</v>
      </c>
      <c r="N1163" s="1" t="s">
        <v>13006</v>
      </c>
      <c r="T1163" s="1" t="s">
        <v>11563</v>
      </c>
      <c r="U1163" s="1" t="s">
        <v>275</v>
      </c>
      <c r="V1163" s="1" t="s">
        <v>6693</v>
      </c>
      <c r="Y1163" s="1" t="s">
        <v>2724</v>
      </c>
      <c r="Z1163" s="1" t="s">
        <v>8341</v>
      </c>
      <c r="AC1163" s="1">
        <v>32</v>
      </c>
      <c r="AD1163" s="1" t="s">
        <v>660</v>
      </c>
      <c r="AE1163" s="1" t="s">
        <v>8752</v>
      </c>
      <c r="AF1163" s="1" t="s">
        <v>2725</v>
      </c>
      <c r="AG1163" s="1" t="s">
        <v>8822</v>
      </c>
      <c r="AT1163" s="1" t="s">
        <v>121</v>
      </c>
      <c r="AU1163" s="1" t="s">
        <v>6667</v>
      </c>
      <c r="AV1163" s="1" t="s">
        <v>2726</v>
      </c>
      <c r="AW1163" s="1" t="s">
        <v>7377</v>
      </c>
      <c r="BB1163" s="1" t="s">
        <v>171</v>
      </c>
      <c r="BC1163" s="1" t="s">
        <v>6676</v>
      </c>
      <c r="BD1163" s="1" t="s">
        <v>811</v>
      </c>
      <c r="BE1163" s="1" t="s">
        <v>7935</v>
      </c>
    </row>
    <row r="1164" spans="1:73" ht="13.5" customHeight="1">
      <c r="A1164" s="2" t="str">
        <f t="shared" si="33"/>
        <v>1687_각북면_346</v>
      </c>
      <c r="B1164" s="1">
        <v>1687</v>
      </c>
      <c r="C1164" s="1" t="s">
        <v>11423</v>
      </c>
      <c r="D1164" s="1" t="s">
        <v>11426</v>
      </c>
      <c r="E1164" s="1">
        <v>1163</v>
      </c>
      <c r="F1164" s="1">
        <v>7</v>
      </c>
      <c r="G1164" s="1" t="s">
        <v>11436</v>
      </c>
      <c r="H1164" s="1" t="s">
        <v>11448</v>
      </c>
      <c r="I1164" s="1">
        <v>4</v>
      </c>
      <c r="L1164" s="1">
        <v>3</v>
      </c>
      <c r="M1164" s="1" t="s">
        <v>13005</v>
      </c>
      <c r="N1164" s="1" t="s">
        <v>13006</v>
      </c>
      <c r="T1164" s="1" t="s">
        <v>11563</v>
      </c>
      <c r="U1164" s="1" t="s">
        <v>278</v>
      </c>
      <c r="V1164" s="1" t="s">
        <v>6692</v>
      </c>
      <c r="Y1164" s="1" t="s">
        <v>2727</v>
      </c>
      <c r="Z1164" s="1" t="s">
        <v>8340</v>
      </c>
      <c r="AC1164" s="1">
        <v>57</v>
      </c>
      <c r="AD1164" s="1" t="s">
        <v>935</v>
      </c>
      <c r="AE1164" s="1" t="s">
        <v>8763</v>
      </c>
    </row>
    <row r="1165" spans="1:73" ht="13.5" customHeight="1">
      <c r="A1165" s="2" t="str">
        <f t="shared" si="33"/>
        <v>1687_각북면_346</v>
      </c>
      <c r="B1165" s="1">
        <v>1687</v>
      </c>
      <c r="C1165" s="1" t="s">
        <v>11423</v>
      </c>
      <c r="D1165" s="1" t="s">
        <v>11426</v>
      </c>
      <c r="E1165" s="1">
        <v>1164</v>
      </c>
      <c r="F1165" s="1">
        <v>7</v>
      </c>
      <c r="G1165" s="1" t="s">
        <v>11436</v>
      </c>
      <c r="H1165" s="1" t="s">
        <v>11448</v>
      </c>
      <c r="I1165" s="1">
        <v>4</v>
      </c>
      <c r="L1165" s="1">
        <v>3</v>
      </c>
      <c r="M1165" s="1" t="s">
        <v>13005</v>
      </c>
      <c r="N1165" s="1" t="s">
        <v>13006</v>
      </c>
      <c r="T1165" s="1" t="s">
        <v>11563</v>
      </c>
      <c r="U1165" s="1" t="s">
        <v>278</v>
      </c>
      <c r="V1165" s="1" t="s">
        <v>6692</v>
      </c>
      <c r="Y1165" s="1" t="s">
        <v>454</v>
      </c>
      <c r="Z1165" s="1" t="s">
        <v>7660</v>
      </c>
      <c r="AC1165" s="1" t="s">
        <v>11866</v>
      </c>
      <c r="AF1165" s="1" t="s">
        <v>11867</v>
      </c>
      <c r="AG1165" s="1" t="s">
        <v>11868</v>
      </c>
      <c r="BB1165" s="1" t="s">
        <v>360</v>
      </c>
      <c r="BC1165" s="1" t="s">
        <v>8581</v>
      </c>
      <c r="BE1165" s="1" t="s">
        <v>12749</v>
      </c>
      <c r="BF1165" s="1" t="s">
        <v>12268</v>
      </c>
    </row>
    <row r="1166" spans="1:73" ht="13.5" customHeight="1">
      <c r="A1166" s="2" t="str">
        <f t="shared" si="33"/>
        <v>1687_각북면_346</v>
      </c>
      <c r="B1166" s="1">
        <v>1687</v>
      </c>
      <c r="C1166" s="1" t="s">
        <v>11423</v>
      </c>
      <c r="D1166" s="1" t="s">
        <v>11426</v>
      </c>
      <c r="E1166" s="1">
        <v>1165</v>
      </c>
      <c r="F1166" s="1">
        <v>7</v>
      </c>
      <c r="G1166" s="1" t="s">
        <v>11436</v>
      </c>
      <c r="H1166" s="1" t="s">
        <v>11448</v>
      </c>
      <c r="I1166" s="1">
        <v>4</v>
      </c>
      <c r="L1166" s="1">
        <v>3</v>
      </c>
      <c r="M1166" s="1" t="s">
        <v>13005</v>
      </c>
      <c r="N1166" s="1" t="s">
        <v>13006</v>
      </c>
      <c r="T1166" s="1" t="s">
        <v>11563</v>
      </c>
      <c r="U1166" s="1" t="s">
        <v>278</v>
      </c>
      <c r="V1166" s="1" t="s">
        <v>6692</v>
      </c>
      <c r="Y1166" s="1" t="s">
        <v>2728</v>
      </c>
      <c r="Z1166" s="1" t="s">
        <v>7089</v>
      </c>
      <c r="AC1166" s="1">
        <v>62</v>
      </c>
      <c r="AD1166" s="1" t="s">
        <v>168</v>
      </c>
      <c r="AE1166" s="1" t="s">
        <v>6664</v>
      </c>
      <c r="AG1166" s="1" t="s">
        <v>12751</v>
      </c>
      <c r="AT1166" s="1" t="s">
        <v>121</v>
      </c>
      <c r="AU1166" s="1" t="s">
        <v>6667</v>
      </c>
      <c r="AV1166" s="1" t="s">
        <v>2729</v>
      </c>
      <c r="AW1166" s="1" t="s">
        <v>9658</v>
      </c>
      <c r="BB1166" s="1" t="s">
        <v>171</v>
      </c>
      <c r="BC1166" s="1" t="s">
        <v>6676</v>
      </c>
      <c r="BD1166" s="1" t="s">
        <v>2730</v>
      </c>
      <c r="BE1166" s="1" t="s">
        <v>9940</v>
      </c>
    </row>
    <row r="1167" spans="1:73" ht="13.5" customHeight="1">
      <c r="A1167" s="2" t="str">
        <f t="shared" si="33"/>
        <v>1687_각북면_346</v>
      </c>
      <c r="B1167" s="1">
        <v>1687</v>
      </c>
      <c r="C1167" s="1" t="s">
        <v>11423</v>
      </c>
      <c r="D1167" s="1" t="s">
        <v>11426</v>
      </c>
      <c r="E1167" s="1">
        <v>1166</v>
      </c>
      <c r="F1167" s="1">
        <v>7</v>
      </c>
      <c r="G1167" s="1" t="s">
        <v>11436</v>
      </c>
      <c r="H1167" s="1" t="s">
        <v>11448</v>
      </c>
      <c r="I1167" s="1">
        <v>4</v>
      </c>
      <c r="L1167" s="1">
        <v>3</v>
      </c>
      <c r="M1167" s="1" t="s">
        <v>13005</v>
      </c>
      <c r="N1167" s="1" t="s">
        <v>13006</v>
      </c>
      <c r="T1167" s="1" t="s">
        <v>11563</v>
      </c>
      <c r="U1167" s="1" t="s">
        <v>278</v>
      </c>
      <c r="V1167" s="1" t="s">
        <v>6692</v>
      </c>
      <c r="Y1167" s="1" t="s">
        <v>437</v>
      </c>
      <c r="Z1167" s="1" t="s">
        <v>7762</v>
      </c>
      <c r="AC1167" s="1">
        <v>44</v>
      </c>
      <c r="AD1167" s="1" t="s">
        <v>401</v>
      </c>
      <c r="AE1167" s="1" t="s">
        <v>8782</v>
      </c>
      <c r="AG1167" s="1" t="s">
        <v>12751</v>
      </c>
      <c r="AT1167" s="1" t="s">
        <v>121</v>
      </c>
      <c r="AU1167" s="1" t="s">
        <v>6667</v>
      </c>
      <c r="AV1167" s="1" t="s">
        <v>2731</v>
      </c>
      <c r="AW1167" s="1" t="s">
        <v>7184</v>
      </c>
      <c r="BB1167" s="1" t="s">
        <v>360</v>
      </c>
      <c r="BC1167" s="1" t="s">
        <v>8581</v>
      </c>
      <c r="BE1167" s="1" t="s">
        <v>12750</v>
      </c>
      <c r="BF1167" s="1" t="s">
        <v>12268</v>
      </c>
    </row>
    <row r="1168" spans="1:73" ht="13.5" customHeight="1">
      <c r="A1168" s="2" t="str">
        <f t="shared" si="33"/>
        <v>1687_각북면_346</v>
      </c>
      <c r="B1168" s="1">
        <v>1687</v>
      </c>
      <c r="C1168" s="1" t="s">
        <v>11423</v>
      </c>
      <c r="D1168" s="1" t="s">
        <v>11426</v>
      </c>
      <c r="E1168" s="1">
        <v>1167</v>
      </c>
      <c r="F1168" s="1">
        <v>7</v>
      </c>
      <c r="G1168" s="1" t="s">
        <v>11436</v>
      </c>
      <c r="H1168" s="1" t="s">
        <v>11448</v>
      </c>
      <c r="I1168" s="1">
        <v>4</v>
      </c>
      <c r="L1168" s="1">
        <v>3</v>
      </c>
      <c r="M1168" s="1" t="s">
        <v>13005</v>
      </c>
      <c r="N1168" s="1" t="s">
        <v>13006</v>
      </c>
      <c r="T1168" s="1" t="s">
        <v>11563</v>
      </c>
      <c r="U1168" s="1" t="s">
        <v>278</v>
      </c>
      <c r="V1168" s="1" t="s">
        <v>6692</v>
      </c>
      <c r="Y1168" s="1" t="s">
        <v>2732</v>
      </c>
      <c r="Z1168" s="1" t="s">
        <v>8218</v>
      </c>
      <c r="AC1168" s="1">
        <v>40</v>
      </c>
      <c r="AD1168" s="1" t="s">
        <v>189</v>
      </c>
      <c r="AE1168" s="1" t="s">
        <v>8767</v>
      </c>
      <c r="AG1168" s="1" t="s">
        <v>12751</v>
      </c>
      <c r="AT1168" s="1" t="s">
        <v>121</v>
      </c>
      <c r="AU1168" s="1" t="s">
        <v>6667</v>
      </c>
      <c r="AV1168" s="1" t="s">
        <v>2731</v>
      </c>
      <c r="AW1168" s="1" t="s">
        <v>7184</v>
      </c>
      <c r="BC1168" s="1" t="s">
        <v>8581</v>
      </c>
      <c r="BE1168" s="1" t="s">
        <v>12750</v>
      </c>
      <c r="BF1168" s="1" t="s">
        <v>12267</v>
      </c>
      <c r="BU1168" s="1" t="s">
        <v>303</v>
      </c>
    </row>
    <row r="1169" spans="1:73" ht="13.5" customHeight="1">
      <c r="A1169" s="2" t="str">
        <f t="shared" si="33"/>
        <v>1687_각북면_346</v>
      </c>
      <c r="B1169" s="1">
        <v>1687</v>
      </c>
      <c r="C1169" s="1" t="s">
        <v>11423</v>
      </c>
      <c r="D1169" s="1" t="s">
        <v>11426</v>
      </c>
      <c r="E1169" s="1">
        <v>1168</v>
      </c>
      <c r="F1169" s="1">
        <v>7</v>
      </c>
      <c r="G1169" s="1" t="s">
        <v>11436</v>
      </c>
      <c r="H1169" s="1" t="s">
        <v>11448</v>
      </c>
      <c r="I1169" s="1">
        <v>4</v>
      </c>
      <c r="L1169" s="1">
        <v>3</v>
      </c>
      <c r="M1169" s="1" t="s">
        <v>13005</v>
      </c>
      <c r="N1169" s="1" t="s">
        <v>13006</v>
      </c>
      <c r="T1169" s="1" t="s">
        <v>11563</v>
      </c>
      <c r="U1169" s="1" t="s">
        <v>278</v>
      </c>
      <c r="V1169" s="1" t="s">
        <v>6692</v>
      </c>
      <c r="Y1169" s="1" t="s">
        <v>2733</v>
      </c>
      <c r="Z1169" s="1" t="s">
        <v>8339</v>
      </c>
      <c r="AC1169" s="1">
        <v>37</v>
      </c>
      <c r="AD1169" s="1" t="s">
        <v>215</v>
      </c>
      <c r="AE1169" s="1" t="s">
        <v>8786</v>
      </c>
      <c r="AF1169" s="1" t="s">
        <v>11897</v>
      </c>
      <c r="AG1169" s="1" t="s">
        <v>11898</v>
      </c>
      <c r="AT1169" s="1" t="s">
        <v>121</v>
      </c>
      <c r="AU1169" s="1" t="s">
        <v>6667</v>
      </c>
      <c r="AV1169" s="1" t="s">
        <v>2731</v>
      </c>
      <c r="AW1169" s="1" t="s">
        <v>7184</v>
      </c>
      <c r="BC1169" s="1" t="s">
        <v>8581</v>
      </c>
      <c r="BE1169" s="1" t="s">
        <v>12750</v>
      </c>
      <c r="BF1169" s="1" t="s">
        <v>12269</v>
      </c>
      <c r="BU1169" s="1" t="s">
        <v>2734</v>
      </c>
    </row>
    <row r="1170" spans="1:73" ht="13.5" customHeight="1">
      <c r="A1170" s="2" t="str">
        <f t="shared" si="33"/>
        <v>1687_각북면_346</v>
      </c>
      <c r="B1170" s="1">
        <v>1687</v>
      </c>
      <c r="C1170" s="1" t="s">
        <v>11423</v>
      </c>
      <c r="D1170" s="1" t="s">
        <v>11426</v>
      </c>
      <c r="E1170" s="1">
        <v>1169</v>
      </c>
      <c r="F1170" s="1">
        <v>7</v>
      </c>
      <c r="G1170" s="1" t="s">
        <v>11436</v>
      </c>
      <c r="H1170" s="1" t="s">
        <v>11448</v>
      </c>
      <c r="I1170" s="1">
        <v>4</v>
      </c>
      <c r="L1170" s="1">
        <v>3</v>
      </c>
      <c r="M1170" s="1" t="s">
        <v>13005</v>
      </c>
      <c r="N1170" s="1" t="s">
        <v>13006</v>
      </c>
      <c r="T1170" s="1" t="s">
        <v>11563</v>
      </c>
      <c r="U1170" s="1" t="s">
        <v>278</v>
      </c>
      <c r="V1170" s="1" t="s">
        <v>6692</v>
      </c>
      <c r="Y1170" s="1" t="s">
        <v>543</v>
      </c>
      <c r="Z1170" s="1" t="s">
        <v>8116</v>
      </c>
      <c r="AC1170" s="1">
        <v>63</v>
      </c>
      <c r="AD1170" s="1" t="s">
        <v>138</v>
      </c>
      <c r="AE1170" s="1" t="s">
        <v>8754</v>
      </c>
      <c r="AT1170" s="1" t="s">
        <v>44</v>
      </c>
      <c r="AU1170" s="1" t="s">
        <v>6728</v>
      </c>
      <c r="AV1170" s="1" t="s">
        <v>2735</v>
      </c>
      <c r="AW1170" s="1" t="s">
        <v>9657</v>
      </c>
      <c r="BB1170" s="1" t="s">
        <v>171</v>
      </c>
      <c r="BC1170" s="1" t="s">
        <v>6676</v>
      </c>
      <c r="BD1170" s="1" t="s">
        <v>293</v>
      </c>
      <c r="BE1170" s="1" t="s">
        <v>7069</v>
      </c>
    </row>
    <row r="1171" spans="1:73" ht="13.5" customHeight="1">
      <c r="A1171" s="2" t="str">
        <f t="shared" si="33"/>
        <v>1687_각북면_346</v>
      </c>
      <c r="B1171" s="1">
        <v>1687</v>
      </c>
      <c r="C1171" s="1" t="s">
        <v>11423</v>
      </c>
      <c r="D1171" s="1" t="s">
        <v>11426</v>
      </c>
      <c r="E1171" s="1">
        <v>1170</v>
      </c>
      <c r="F1171" s="1">
        <v>7</v>
      </c>
      <c r="G1171" s="1" t="s">
        <v>11436</v>
      </c>
      <c r="H1171" s="1" t="s">
        <v>11448</v>
      </c>
      <c r="I1171" s="1">
        <v>4</v>
      </c>
      <c r="L1171" s="1">
        <v>3</v>
      </c>
      <c r="M1171" s="1" t="s">
        <v>13005</v>
      </c>
      <c r="N1171" s="1" t="s">
        <v>13006</v>
      </c>
      <c r="T1171" s="1" t="s">
        <v>11563</v>
      </c>
      <c r="U1171" s="1" t="s">
        <v>275</v>
      </c>
      <c r="V1171" s="1" t="s">
        <v>6693</v>
      </c>
      <c r="Y1171" s="1" t="s">
        <v>2736</v>
      </c>
      <c r="Z1171" s="1" t="s">
        <v>8338</v>
      </c>
      <c r="AC1171" s="1">
        <v>36</v>
      </c>
      <c r="AD1171" s="1" t="s">
        <v>52</v>
      </c>
      <c r="AE1171" s="1" t="s">
        <v>8766</v>
      </c>
      <c r="AT1171" s="1" t="s">
        <v>44</v>
      </c>
      <c r="AU1171" s="1" t="s">
        <v>6728</v>
      </c>
      <c r="AV1171" s="1" t="s">
        <v>2737</v>
      </c>
      <c r="AW1171" s="1" t="s">
        <v>9656</v>
      </c>
      <c r="BB1171" s="1" t="s">
        <v>360</v>
      </c>
      <c r="BC1171" s="1" t="s">
        <v>8581</v>
      </c>
      <c r="BE1171" s="1" t="s">
        <v>12752</v>
      </c>
      <c r="BF1171" s="1" t="s">
        <v>12268</v>
      </c>
    </row>
    <row r="1172" spans="1:73" ht="13.5" customHeight="1">
      <c r="A1172" s="2" t="str">
        <f t="shared" ref="A1172:A1206" si="34">HYPERLINK("http://kyu.snu.ac.kr/sdhj/index.jsp?type=hj/GK14817_00IH_0001_0347.jpg","1687_각북면_347")</f>
        <v>1687_각북면_347</v>
      </c>
      <c r="B1172" s="1">
        <v>1687</v>
      </c>
      <c r="C1172" s="1" t="s">
        <v>11423</v>
      </c>
      <c r="D1172" s="1" t="s">
        <v>11426</v>
      </c>
      <c r="E1172" s="1">
        <v>1171</v>
      </c>
      <c r="F1172" s="1">
        <v>8</v>
      </c>
      <c r="G1172" s="1" t="s">
        <v>2738</v>
      </c>
      <c r="H1172" s="1" t="s">
        <v>6468</v>
      </c>
      <c r="I1172" s="1">
        <v>1</v>
      </c>
      <c r="J1172" s="1" t="s">
        <v>2739</v>
      </c>
      <c r="K1172" s="1" t="s">
        <v>6546</v>
      </c>
      <c r="L1172" s="1">
        <v>1</v>
      </c>
      <c r="M1172" s="1" t="s">
        <v>741</v>
      </c>
      <c r="N1172" s="1" t="s">
        <v>8337</v>
      </c>
      <c r="T1172" s="1" t="s">
        <v>11527</v>
      </c>
      <c r="U1172" s="1" t="s">
        <v>121</v>
      </c>
      <c r="V1172" s="1" t="s">
        <v>6667</v>
      </c>
      <c r="Y1172" s="1" t="s">
        <v>741</v>
      </c>
      <c r="Z1172" s="1" t="s">
        <v>8337</v>
      </c>
      <c r="AC1172" s="1">
        <v>52</v>
      </c>
      <c r="AD1172" s="1" t="s">
        <v>230</v>
      </c>
      <c r="AE1172" s="1" t="s">
        <v>8790</v>
      </c>
      <c r="AJ1172" s="1" t="s">
        <v>17</v>
      </c>
      <c r="AK1172" s="1" t="s">
        <v>8918</v>
      </c>
      <c r="AL1172" s="1" t="s">
        <v>646</v>
      </c>
      <c r="AM1172" s="1" t="s">
        <v>8944</v>
      </c>
      <c r="AN1172" s="1" t="s">
        <v>492</v>
      </c>
      <c r="AO1172" s="1" t="s">
        <v>6594</v>
      </c>
      <c r="AP1172" s="1" t="s">
        <v>119</v>
      </c>
      <c r="AQ1172" s="1" t="s">
        <v>6694</v>
      </c>
      <c r="AR1172" s="1" t="s">
        <v>6358</v>
      </c>
      <c r="AS1172" s="1" t="s">
        <v>9163</v>
      </c>
      <c r="AT1172" s="1" t="s">
        <v>121</v>
      </c>
      <c r="AU1172" s="1" t="s">
        <v>6667</v>
      </c>
      <c r="AV1172" s="1" t="s">
        <v>145</v>
      </c>
      <c r="AW1172" s="1" t="s">
        <v>8518</v>
      </c>
      <c r="BB1172" s="1" t="s">
        <v>171</v>
      </c>
      <c r="BC1172" s="1" t="s">
        <v>6676</v>
      </c>
      <c r="BD1172" s="1" t="s">
        <v>2740</v>
      </c>
      <c r="BE1172" s="1" t="s">
        <v>7455</v>
      </c>
      <c r="BG1172" s="1" t="s">
        <v>121</v>
      </c>
      <c r="BH1172" s="1" t="s">
        <v>6667</v>
      </c>
      <c r="BI1172" s="1" t="s">
        <v>2044</v>
      </c>
      <c r="BJ1172" s="1" t="s">
        <v>7945</v>
      </c>
      <c r="BM1172" s="1" t="s">
        <v>164</v>
      </c>
      <c r="BN1172" s="1" t="s">
        <v>10510</v>
      </c>
      <c r="BO1172" s="1" t="s">
        <v>121</v>
      </c>
      <c r="BP1172" s="1" t="s">
        <v>6667</v>
      </c>
      <c r="BQ1172" s="1" t="s">
        <v>2741</v>
      </c>
      <c r="BR1172" s="1" t="s">
        <v>10263</v>
      </c>
      <c r="BS1172" s="1" t="s">
        <v>227</v>
      </c>
      <c r="BT1172" s="1" t="s">
        <v>8859</v>
      </c>
    </row>
    <row r="1173" spans="1:73" ht="13.5" customHeight="1">
      <c r="A1173" s="2" t="str">
        <f t="shared" si="34"/>
        <v>1687_각북면_347</v>
      </c>
      <c r="B1173" s="1">
        <v>1687</v>
      </c>
      <c r="C1173" s="1" t="s">
        <v>11423</v>
      </c>
      <c r="D1173" s="1" t="s">
        <v>11426</v>
      </c>
      <c r="E1173" s="1">
        <v>1172</v>
      </c>
      <c r="F1173" s="1">
        <v>8</v>
      </c>
      <c r="G1173" s="1" t="s">
        <v>2738</v>
      </c>
      <c r="H1173" s="1" t="s">
        <v>6468</v>
      </c>
      <c r="I1173" s="1">
        <v>1</v>
      </c>
      <c r="L1173" s="1">
        <v>1</v>
      </c>
      <c r="M1173" s="1" t="s">
        <v>741</v>
      </c>
      <c r="N1173" s="1" t="s">
        <v>8337</v>
      </c>
      <c r="S1173" s="1" t="s">
        <v>49</v>
      </c>
      <c r="T1173" s="1" t="s">
        <v>4842</v>
      </c>
      <c r="U1173" s="1" t="s">
        <v>171</v>
      </c>
      <c r="V1173" s="1" t="s">
        <v>6676</v>
      </c>
      <c r="Y1173" s="1" t="s">
        <v>2742</v>
      </c>
      <c r="Z1173" s="1" t="s">
        <v>7427</v>
      </c>
      <c r="AC1173" s="1">
        <v>51</v>
      </c>
      <c r="AD1173" s="1" t="s">
        <v>117</v>
      </c>
      <c r="AE1173" s="1" t="s">
        <v>8789</v>
      </c>
      <c r="AJ1173" s="1" t="s">
        <v>17</v>
      </c>
      <c r="AK1173" s="1" t="s">
        <v>8918</v>
      </c>
      <c r="AL1173" s="1" t="s">
        <v>227</v>
      </c>
      <c r="AM1173" s="1" t="s">
        <v>8859</v>
      </c>
      <c r="AN1173" s="1" t="s">
        <v>492</v>
      </c>
      <c r="AO1173" s="1" t="s">
        <v>6594</v>
      </c>
      <c r="AP1173" s="1" t="s">
        <v>119</v>
      </c>
      <c r="AQ1173" s="1" t="s">
        <v>6694</v>
      </c>
      <c r="AR1173" s="1" t="s">
        <v>6358</v>
      </c>
      <c r="AS1173" s="1" t="s">
        <v>9163</v>
      </c>
      <c r="AT1173" s="1" t="s">
        <v>121</v>
      </c>
      <c r="AU1173" s="1" t="s">
        <v>6667</v>
      </c>
      <c r="AV1173" s="1" t="s">
        <v>2516</v>
      </c>
      <c r="AW1173" s="1" t="s">
        <v>8387</v>
      </c>
      <c r="BB1173" s="1" t="s">
        <v>171</v>
      </c>
      <c r="BC1173" s="1" t="s">
        <v>6676</v>
      </c>
      <c r="BD1173" s="1" t="s">
        <v>2743</v>
      </c>
      <c r="BE1173" s="1" t="s">
        <v>9939</v>
      </c>
      <c r="BG1173" s="1" t="s">
        <v>121</v>
      </c>
      <c r="BH1173" s="1" t="s">
        <v>6667</v>
      </c>
      <c r="BI1173" s="1" t="s">
        <v>2744</v>
      </c>
      <c r="BJ1173" s="1" t="s">
        <v>9417</v>
      </c>
      <c r="BK1173" s="1" t="s">
        <v>121</v>
      </c>
      <c r="BL1173" s="1" t="s">
        <v>6667</v>
      </c>
      <c r="BM1173" s="1" t="s">
        <v>1681</v>
      </c>
      <c r="BN1173" s="1" t="s">
        <v>8551</v>
      </c>
      <c r="BO1173" s="1" t="s">
        <v>121</v>
      </c>
      <c r="BP1173" s="1" t="s">
        <v>6667</v>
      </c>
      <c r="BQ1173" s="1" t="s">
        <v>949</v>
      </c>
      <c r="BR1173" s="1" t="s">
        <v>8633</v>
      </c>
      <c r="BS1173" s="1" t="s">
        <v>227</v>
      </c>
      <c r="BT1173" s="1" t="s">
        <v>8859</v>
      </c>
      <c r="BU1173" s="1" t="s">
        <v>566</v>
      </c>
    </row>
    <row r="1174" spans="1:73" ht="13.5" customHeight="1">
      <c r="A1174" s="2" t="str">
        <f t="shared" si="34"/>
        <v>1687_각북면_347</v>
      </c>
      <c r="B1174" s="1">
        <v>1687</v>
      </c>
      <c r="C1174" s="1" t="s">
        <v>11423</v>
      </c>
      <c r="D1174" s="1" t="s">
        <v>11426</v>
      </c>
      <c r="E1174" s="1">
        <v>1173</v>
      </c>
      <c r="F1174" s="1">
        <v>8</v>
      </c>
      <c r="G1174" s="1" t="s">
        <v>2738</v>
      </c>
      <c r="H1174" s="1" t="s">
        <v>6468</v>
      </c>
      <c r="I1174" s="1">
        <v>1</v>
      </c>
      <c r="L1174" s="1">
        <v>1</v>
      </c>
      <c r="M1174" s="1" t="s">
        <v>741</v>
      </c>
      <c r="N1174" s="1" t="s">
        <v>8337</v>
      </c>
      <c r="S1174" s="1" t="s">
        <v>67</v>
      </c>
      <c r="T1174" s="1" t="s">
        <v>6597</v>
      </c>
      <c r="Y1174" s="1" t="s">
        <v>2745</v>
      </c>
      <c r="Z1174" s="1" t="s">
        <v>8336</v>
      </c>
      <c r="AC1174" s="1">
        <v>29</v>
      </c>
      <c r="AD1174" s="1" t="s">
        <v>238</v>
      </c>
      <c r="AE1174" s="1" t="s">
        <v>8751</v>
      </c>
    </row>
    <row r="1175" spans="1:73" ht="13.5" customHeight="1">
      <c r="A1175" s="2" t="str">
        <f t="shared" si="34"/>
        <v>1687_각북면_347</v>
      </c>
      <c r="B1175" s="1">
        <v>1687</v>
      </c>
      <c r="C1175" s="1" t="s">
        <v>11423</v>
      </c>
      <c r="D1175" s="1" t="s">
        <v>11426</v>
      </c>
      <c r="E1175" s="1">
        <v>1174</v>
      </c>
      <c r="F1175" s="1">
        <v>8</v>
      </c>
      <c r="G1175" s="1" t="s">
        <v>2738</v>
      </c>
      <c r="H1175" s="1" t="s">
        <v>6468</v>
      </c>
      <c r="I1175" s="1">
        <v>1</v>
      </c>
      <c r="L1175" s="1">
        <v>1</v>
      </c>
      <c r="M1175" s="1" t="s">
        <v>741</v>
      </c>
      <c r="N1175" s="1" t="s">
        <v>8337</v>
      </c>
      <c r="S1175" s="1" t="s">
        <v>63</v>
      </c>
      <c r="T1175" s="1" t="s">
        <v>6596</v>
      </c>
      <c r="Y1175" s="1" t="s">
        <v>6394</v>
      </c>
      <c r="Z1175" s="1" t="s">
        <v>8335</v>
      </c>
      <c r="AC1175" s="1">
        <v>24</v>
      </c>
      <c r="AD1175" s="1" t="s">
        <v>297</v>
      </c>
      <c r="AE1175" s="1" t="s">
        <v>8761</v>
      </c>
    </row>
    <row r="1176" spans="1:73" ht="13.5" customHeight="1">
      <c r="A1176" s="2" t="str">
        <f t="shared" si="34"/>
        <v>1687_각북면_347</v>
      </c>
      <c r="B1176" s="1">
        <v>1687</v>
      </c>
      <c r="C1176" s="1" t="s">
        <v>11423</v>
      </c>
      <c r="D1176" s="1" t="s">
        <v>11426</v>
      </c>
      <c r="E1176" s="1">
        <v>1175</v>
      </c>
      <c r="F1176" s="1">
        <v>8</v>
      </c>
      <c r="G1176" s="1" t="s">
        <v>2738</v>
      </c>
      <c r="H1176" s="1" t="s">
        <v>6468</v>
      </c>
      <c r="I1176" s="1">
        <v>1</v>
      </c>
      <c r="L1176" s="1">
        <v>1</v>
      </c>
      <c r="M1176" s="1" t="s">
        <v>741</v>
      </c>
      <c r="N1176" s="1" t="s">
        <v>8337</v>
      </c>
      <c r="S1176" s="1" t="s">
        <v>63</v>
      </c>
      <c r="T1176" s="1" t="s">
        <v>6596</v>
      </c>
      <c r="Y1176" s="1" t="s">
        <v>6346</v>
      </c>
      <c r="Z1176" s="1" t="s">
        <v>7523</v>
      </c>
      <c r="AC1176" s="1">
        <v>9</v>
      </c>
      <c r="AD1176" s="1" t="s">
        <v>253</v>
      </c>
      <c r="AE1176" s="1" t="s">
        <v>8793</v>
      </c>
    </row>
    <row r="1177" spans="1:73" ht="13.5" customHeight="1">
      <c r="A1177" s="2" t="str">
        <f t="shared" si="34"/>
        <v>1687_각북면_347</v>
      </c>
      <c r="B1177" s="1">
        <v>1687</v>
      </c>
      <c r="C1177" s="1" t="s">
        <v>11423</v>
      </c>
      <c r="D1177" s="1" t="s">
        <v>11426</v>
      </c>
      <c r="E1177" s="1">
        <v>1176</v>
      </c>
      <c r="F1177" s="1">
        <v>8</v>
      </c>
      <c r="G1177" s="1" t="s">
        <v>2738</v>
      </c>
      <c r="H1177" s="1" t="s">
        <v>6468</v>
      </c>
      <c r="I1177" s="1">
        <v>1</v>
      </c>
      <c r="L1177" s="1">
        <v>2</v>
      </c>
      <c r="M1177" s="1" t="s">
        <v>317</v>
      </c>
      <c r="N1177" s="1" t="s">
        <v>7612</v>
      </c>
      <c r="T1177" s="1" t="s">
        <v>11527</v>
      </c>
      <c r="U1177" s="1" t="s">
        <v>591</v>
      </c>
      <c r="V1177" s="1" t="s">
        <v>6858</v>
      </c>
      <c r="Y1177" s="1" t="s">
        <v>317</v>
      </c>
      <c r="Z1177" s="1" t="s">
        <v>7612</v>
      </c>
      <c r="AC1177" s="1">
        <v>35</v>
      </c>
      <c r="AD1177" s="1" t="s">
        <v>340</v>
      </c>
      <c r="AE1177" s="1" t="s">
        <v>8753</v>
      </c>
      <c r="AJ1177" s="1" t="s">
        <v>17</v>
      </c>
      <c r="AK1177" s="1" t="s">
        <v>8918</v>
      </c>
      <c r="AL1177" s="1" t="s">
        <v>227</v>
      </c>
      <c r="AM1177" s="1" t="s">
        <v>8859</v>
      </c>
      <c r="AN1177" s="1" t="s">
        <v>2293</v>
      </c>
      <c r="AO1177" s="1" t="s">
        <v>8975</v>
      </c>
      <c r="AP1177" s="1" t="s">
        <v>119</v>
      </c>
      <c r="AQ1177" s="1" t="s">
        <v>6694</v>
      </c>
      <c r="AR1177" s="1" t="s">
        <v>2746</v>
      </c>
      <c r="AS1177" s="1" t="s">
        <v>9174</v>
      </c>
      <c r="AT1177" s="1" t="s">
        <v>121</v>
      </c>
      <c r="AU1177" s="1" t="s">
        <v>6667</v>
      </c>
      <c r="AV1177" s="1" t="s">
        <v>2747</v>
      </c>
      <c r="AW1177" s="1" t="s">
        <v>9334</v>
      </c>
      <c r="BB1177" s="1" t="s">
        <v>171</v>
      </c>
      <c r="BC1177" s="1" t="s">
        <v>6676</v>
      </c>
      <c r="BD1177" s="1" t="s">
        <v>2748</v>
      </c>
      <c r="BE1177" s="1" t="s">
        <v>9938</v>
      </c>
      <c r="BG1177" s="1" t="s">
        <v>121</v>
      </c>
      <c r="BH1177" s="1" t="s">
        <v>6667</v>
      </c>
      <c r="BI1177" s="1" t="s">
        <v>385</v>
      </c>
      <c r="BJ1177" s="1" t="s">
        <v>7808</v>
      </c>
      <c r="BM1177" s="1" t="s">
        <v>164</v>
      </c>
      <c r="BN1177" s="1" t="s">
        <v>10510</v>
      </c>
      <c r="BO1177" s="1" t="s">
        <v>121</v>
      </c>
      <c r="BP1177" s="1" t="s">
        <v>6667</v>
      </c>
      <c r="BQ1177" s="1" t="s">
        <v>830</v>
      </c>
      <c r="BR1177" s="1" t="s">
        <v>7752</v>
      </c>
      <c r="BS1177" s="1" t="s">
        <v>227</v>
      </c>
      <c r="BT1177" s="1" t="s">
        <v>8859</v>
      </c>
    </row>
    <row r="1178" spans="1:73" ht="13.5" customHeight="1">
      <c r="A1178" s="2" t="str">
        <f t="shared" si="34"/>
        <v>1687_각북면_347</v>
      </c>
      <c r="B1178" s="1">
        <v>1687</v>
      </c>
      <c r="C1178" s="1" t="s">
        <v>11423</v>
      </c>
      <c r="D1178" s="1" t="s">
        <v>11426</v>
      </c>
      <c r="E1178" s="1">
        <v>1177</v>
      </c>
      <c r="F1178" s="1">
        <v>8</v>
      </c>
      <c r="G1178" s="1" t="s">
        <v>2738</v>
      </c>
      <c r="H1178" s="1" t="s">
        <v>6468</v>
      </c>
      <c r="I1178" s="1">
        <v>1</v>
      </c>
      <c r="L1178" s="1">
        <v>2</v>
      </c>
      <c r="M1178" s="1" t="s">
        <v>317</v>
      </c>
      <c r="N1178" s="1" t="s">
        <v>7612</v>
      </c>
      <c r="S1178" s="1" t="s">
        <v>49</v>
      </c>
      <c r="T1178" s="1" t="s">
        <v>4842</v>
      </c>
      <c r="U1178" s="1" t="s">
        <v>171</v>
      </c>
      <c r="V1178" s="1" t="s">
        <v>6676</v>
      </c>
      <c r="Y1178" s="1" t="s">
        <v>6395</v>
      </c>
      <c r="Z1178" s="1" t="s">
        <v>8334</v>
      </c>
      <c r="AC1178" s="1">
        <v>29</v>
      </c>
      <c r="AD1178" s="1" t="s">
        <v>238</v>
      </c>
      <c r="AE1178" s="1" t="s">
        <v>8751</v>
      </c>
      <c r="AJ1178" s="1" t="s">
        <v>17</v>
      </c>
      <c r="AK1178" s="1" t="s">
        <v>8918</v>
      </c>
      <c r="AL1178" s="1" t="s">
        <v>2293</v>
      </c>
      <c r="AM1178" s="1" t="s">
        <v>8975</v>
      </c>
      <c r="AN1178" s="1" t="s">
        <v>2293</v>
      </c>
      <c r="AO1178" s="1" t="s">
        <v>8975</v>
      </c>
      <c r="AP1178" s="1" t="s">
        <v>119</v>
      </c>
      <c r="AQ1178" s="1" t="s">
        <v>6694</v>
      </c>
      <c r="AR1178" s="1" t="s">
        <v>2746</v>
      </c>
      <c r="AS1178" s="1" t="s">
        <v>9174</v>
      </c>
      <c r="AT1178" s="1" t="s">
        <v>121</v>
      </c>
      <c r="AU1178" s="1" t="s">
        <v>6667</v>
      </c>
      <c r="AV1178" s="1" t="s">
        <v>2749</v>
      </c>
      <c r="AW1178" s="1" t="s">
        <v>7542</v>
      </c>
      <c r="BB1178" s="1" t="s">
        <v>171</v>
      </c>
      <c r="BC1178" s="1" t="s">
        <v>6676</v>
      </c>
      <c r="BD1178" s="1" t="s">
        <v>1815</v>
      </c>
      <c r="BE1178" s="1" t="s">
        <v>8521</v>
      </c>
      <c r="BI1178" s="1" t="s">
        <v>164</v>
      </c>
      <c r="BJ1178" s="1" t="s">
        <v>10510</v>
      </c>
      <c r="BM1178" s="1" t="s">
        <v>164</v>
      </c>
      <c r="BN1178" s="1" t="s">
        <v>10510</v>
      </c>
      <c r="BO1178" s="1" t="s">
        <v>121</v>
      </c>
      <c r="BP1178" s="1" t="s">
        <v>6667</v>
      </c>
      <c r="BQ1178" s="1" t="s">
        <v>786</v>
      </c>
      <c r="BR1178" s="1" t="s">
        <v>8369</v>
      </c>
      <c r="BS1178" s="1" t="s">
        <v>2293</v>
      </c>
      <c r="BT1178" s="1" t="s">
        <v>8975</v>
      </c>
      <c r="BU1178" s="1" t="s">
        <v>11317</v>
      </c>
    </row>
    <row r="1179" spans="1:73" ht="13.5" customHeight="1">
      <c r="A1179" s="2" t="str">
        <f t="shared" si="34"/>
        <v>1687_각북면_347</v>
      </c>
      <c r="B1179" s="1">
        <v>1687</v>
      </c>
      <c r="C1179" s="1" t="s">
        <v>11423</v>
      </c>
      <c r="D1179" s="1" t="s">
        <v>11426</v>
      </c>
      <c r="E1179" s="1">
        <v>1178</v>
      </c>
      <c r="F1179" s="1">
        <v>8</v>
      </c>
      <c r="G1179" s="1" t="s">
        <v>2738</v>
      </c>
      <c r="H1179" s="1" t="s">
        <v>6468</v>
      </c>
      <c r="I1179" s="1">
        <v>1</v>
      </c>
      <c r="L1179" s="1">
        <v>2</v>
      </c>
      <c r="M1179" s="1" t="s">
        <v>317</v>
      </c>
      <c r="N1179" s="1" t="s">
        <v>7612</v>
      </c>
      <c r="S1179" s="1" t="s">
        <v>134</v>
      </c>
      <c r="T1179" s="1" t="s">
        <v>6598</v>
      </c>
      <c r="Y1179" s="1" t="s">
        <v>1383</v>
      </c>
      <c r="Z1179" s="1" t="s">
        <v>7150</v>
      </c>
      <c r="AC1179" s="1">
        <v>8</v>
      </c>
      <c r="AD1179" s="1" t="s">
        <v>503</v>
      </c>
      <c r="AE1179" s="1" t="s">
        <v>8136</v>
      </c>
    </row>
    <row r="1180" spans="1:73" ht="13.5" customHeight="1">
      <c r="A1180" s="2" t="str">
        <f t="shared" si="34"/>
        <v>1687_각북면_347</v>
      </c>
      <c r="B1180" s="1">
        <v>1687</v>
      </c>
      <c r="C1180" s="1" t="s">
        <v>11423</v>
      </c>
      <c r="D1180" s="1" t="s">
        <v>11426</v>
      </c>
      <c r="E1180" s="1">
        <v>1179</v>
      </c>
      <c r="F1180" s="1">
        <v>8</v>
      </c>
      <c r="G1180" s="1" t="s">
        <v>2738</v>
      </c>
      <c r="H1180" s="1" t="s">
        <v>6468</v>
      </c>
      <c r="I1180" s="1">
        <v>1</v>
      </c>
      <c r="L1180" s="1">
        <v>2</v>
      </c>
      <c r="M1180" s="1" t="s">
        <v>317</v>
      </c>
      <c r="N1180" s="1" t="s">
        <v>7612</v>
      </c>
      <c r="S1180" s="1" t="s">
        <v>63</v>
      </c>
      <c r="T1180" s="1" t="s">
        <v>6596</v>
      </c>
      <c r="Y1180" s="1" t="s">
        <v>2457</v>
      </c>
      <c r="Z1180" s="1" t="s">
        <v>8333</v>
      </c>
      <c r="AC1180" s="1">
        <v>5</v>
      </c>
      <c r="AD1180" s="1" t="s">
        <v>76</v>
      </c>
      <c r="AE1180" s="1" t="s">
        <v>8744</v>
      </c>
      <c r="BU1180" s="1" t="s">
        <v>2750</v>
      </c>
    </row>
    <row r="1181" spans="1:73" ht="13.5" customHeight="1">
      <c r="A1181" s="2" t="str">
        <f t="shared" si="34"/>
        <v>1687_각북면_347</v>
      </c>
      <c r="B1181" s="1">
        <v>1687</v>
      </c>
      <c r="C1181" s="1" t="s">
        <v>11423</v>
      </c>
      <c r="D1181" s="1" t="s">
        <v>11426</v>
      </c>
      <c r="E1181" s="1">
        <v>1180</v>
      </c>
      <c r="F1181" s="1">
        <v>8</v>
      </c>
      <c r="G1181" s="1" t="s">
        <v>2738</v>
      </c>
      <c r="H1181" s="1" t="s">
        <v>6468</v>
      </c>
      <c r="I1181" s="1">
        <v>1</v>
      </c>
      <c r="L1181" s="1">
        <v>2</v>
      </c>
      <c r="M1181" s="1" t="s">
        <v>317</v>
      </c>
      <c r="N1181" s="1" t="s">
        <v>7612</v>
      </c>
      <c r="S1181" s="1" t="s">
        <v>208</v>
      </c>
      <c r="T1181" s="1" t="s">
        <v>6622</v>
      </c>
      <c r="Y1181" s="1" t="s">
        <v>2751</v>
      </c>
      <c r="Z1181" s="1" t="s">
        <v>7885</v>
      </c>
      <c r="AC1181" s="1">
        <v>43</v>
      </c>
      <c r="AD1181" s="1" t="s">
        <v>335</v>
      </c>
      <c r="AE1181" s="1" t="s">
        <v>8779</v>
      </c>
    </row>
    <row r="1182" spans="1:73" ht="13.5" customHeight="1">
      <c r="A1182" s="2" t="str">
        <f t="shared" si="34"/>
        <v>1687_각북면_347</v>
      </c>
      <c r="B1182" s="1">
        <v>1687</v>
      </c>
      <c r="C1182" s="1" t="s">
        <v>11423</v>
      </c>
      <c r="D1182" s="1" t="s">
        <v>11426</v>
      </c>
      <c r="E1182" s="1">
        <v>1181</v>
      </c>
      <c r="F1182" s="1">
        <v>8</v>
      </c>
      <c r="G1182" s="1" t="s">
        <v>2738</v>
      </c>
      <c r="H1182" s="1" t="s">
        <v>6468</v>
      </c>
      <c r="I1182" s="1">
        <v>1</v>
      </c>
      <c r="L1182" s="1">
        <v>3</v>
      </c>
      <c r="M1182" s="1" t="s">
        <v>2752</v>
      </c>
      <c r="N1182" s="1" t="s">
        <v>8332</v>
      </c>
      <c r="T1182" s="1" t="s">
        <v>11527</v>
      </c>
      <c r="U1182" s="1" t="s">
        <v>121</v>
      </c>
      <c r="V1182" s="1" t="s">
        <v>6667</v>
      </c>
      <c r="Y1182" s="1" t="s">
        <v>2752</v>
      </c>
      <c r="Z1182" s="1" t="s">
        <v>8332</v>
      </c>
      <c r="AC1182" s="1">
        <v>64</v>
      </c>
      <c r="AD1182" s="1" t="s">
        <v>103</v>
      </c>
      <c r="AE1182" s="1" t="s">
        <v>8773</v>
      </c>
      <c r="AJ1182" s="1" t="s">
        <v>17</v>
      </c>
      <c r="AK1182" s="1" t="s">
        <v>8918</v>
      </c>
      <c r="AL1182" s="1" t="s">
        <v>227</v>
      </c>
      <c r="AM1182" s="1" t="s">
        <v>8859</v>
      </c>
      <c r="AN1182" s="1" t="s">
        <v>492</v>
      </c>
      <c r="AO1182" s="1" t="s">
        <v>6594</v>
      </c>
      <c r="AP1182" s="1" t="s">
        <v>2753</v>
      </c>
      <c r="AQ1182" s="1" t="s">
        <v>9030</v>
      </c>
      <c r="AR1182" s="1" t="s">
        <v>2754</v>
      </c>
      <c r="AS1182" s="1" t="s">
        <v>9162</v>
      </c>
      <c r="AT1182" s="1" t="s">
        <v>121</v>
      </c>
      <c r="AU1182" s="1" t="s">
        <v>6667</v>
      </c>
      <c r="AV1182" s="1" t="s">
        <v>2755</v>
      </c>
      <c r="AW1182" s="1" t="s">
        <v>9655</v>
      </c>
      <c r="BB1182" s="1" t="s">
        <v>171</v>
      </c>
      <c r="BC1182" s="1" t="s">
        <v>6676</v>
      </c>
      <c r="BD1182" s="1" t="s">
        <v>2756</v>
      </c>
      <c r="BE1182" s="1" t="s">
        <v>7852</v>
      </c>
      <c r="BG1182" s="1" t="s">
        <v>121</v>
      </c>
      <c r="BH1182" s="1" t="s">
        <v>6667</v>
      </c>
      <c r="BI1182" s="1" t="s">
        <v>2757</v>
      </c>
      <c r="BJ1182" s="1" t="s">
        <v>10293</v>
      </c>
      <c r="BM1182" s="1" t="s">
        <v>164</v>
      </c>
      <c r="BN1182" s="1" t="s">
        <v>10510</v>
      </c>
      <c r="BO1182" s="1" t="s">
        <v>121</v>
      </c>
      <c r="BP1182" s="1" t="s">
        <v>6667</v>
      </c>
      <c r="BQ1182" s="1" t="s">
        <v>1089</v>
      </c>
      <c r="BR1182" s="1" t="s">
        <v>12565</v>
      </c>
      <c r="BS1182" s="1" t="s">
        <v>418</v>
      </c>
      <c r="BT1182" s="1" t="s">
        <v>8912</v>
      </c>
    </row>
    <row r="1183" spans="1:73" ht="13.5" customHeight="1">
      <c r="A1183" s="2" t="str">
        <f t="shared" si="34"/>
        <v>1687_각북면_347</v>
      </c>
      <c r="B1183" s="1">
        <v>1687</v>
      </c>
      <c r="C1183" s="1" t="s">
        <v>11423</v>
      </c>
      <c r="D1183" s="1" t="s">
        <v>11426</v>
      </c>
      <c r="E1183" s="1">
        <v>1182</v>
      </c>
      <c r="F1183" s="1">
        <v>8</v>
      </c>
      <c r="G1183" s="1" t="s">
        <v>2738</v>
      </c>
      <c r="H1183" s="1" t="s">
        <v>6468</v>
      </c>
      <c r="I1183" s="1">
        <v>1</v>
      </c>
      <c r="L1183" s="1">
        <v>3</v>
      </c>
      <c r="M1183" s="1" t="s">
        <v>2752</v>
      </c>
      <c r="N1183" s="1" t="s">
        <v>8332</v>
      </c>
      <c r="S1183" s="1" t="s">
        <v>67</v>
      </c>
      <c r="T1183" s="1" t="s">
        <v>6597</v>
      </c>
      <c r="Y1183" s="1" t="s">
        <v>635</v>
      </c>
      <c r="Z1183" s="1" t="s">
        <v>7639</v>
      </c>
      <c r="AC1183" s="1">
        <v>41</v>
      </c>
      <c r="AD1183" s="1" t="s">
        <v>618</v>
      </c>
      <c r="AE1183" s="1" t="s">
        <v>8771</v>
      </c>
    </row>
    <row r="1184" spans="1:73" ht="13.5" customHeight="1">
      <c r="A1184" s="2" t="str">
        <f t="shared" si="34"/>
        <v>1687_각북면_347</v>
      </c>
      <c r="B1184" s="1">
        <v>1687</v>
      </c>
      <c r="C1184" s="1" t="s">
        <v>11423</v>
      </c>
      <c r="D1184" s="1" t="s">
        <v>11426</v>
      </c>
      <c r="E1184" s="1">
        <v>1183</v>
      </c>
      <c r="F1184" s="1">
        <v>8</v>
      </c>
      <c r="G1184" s="1" t="s">
        <v>2738</v>
      </c>
      <c r="H1184" s="1" t="s">
        <v>6468</v>
      </c>
      <c r="I1184" s="1">
        <v>1</v>
      </c>
      <c r="L1184" s="1">
        <v>4</v>
      </c>
      <c r="M1184" s="1" t="s">
        <v>2758</v>
      </c>
      <c r="N1184" s="1" t="s">
        <v>7862</v>
      </c>
      <c r="T1184" s="1" t="s">
        <v>11527</v>
      </c>
      <c r="U1184" s="1" t="s">
        <v>121</v>
      </c>
      <c r="V1184" s="1" t="s">
        <v>6667</v>
      </c>
      <c r="Y1184" s="1" t="s">
        <v>2758</v>
      </c>
      <c r="Z1184" s="1" t="s">
        <v>7862</v>
      </c>
      <c r="AC1184" s="1">
        <v>37</v>
      </c>
      <c r="AD1184" s="1" t="s">
        <v>215</v>
      </c>
      <c r="AE1184" s="1" t="s">
        <v>8786</v>
      </c>
      <c r="AJ1184" s="1" t="s">
        <v>17</v>
      </c>
      <c r="AK1184" s="1" t="s">
        <v>8918</v>
      </c>
      <c r="AL1184" s="1" t="s">
        <v>448</v>
      </c>
      <c r="AM1184" s="1" t="s">
        <v>8932</v>
      </c>
      <c r="AN1184" s="1" t="s">
        <v>199</v>
      </c>
      <c r="AO1184" s="1" t="s">
        <v>8930</v>
      </c>
      <c r="AP1184" s="1" t="s">
        <v>119</v>
      </c>
      <c r="AQ1184" s="1" t="s">
        <v>6694</v>
      </c>
      <c r="AR1184" s="1" t="s">
        <v>2701</v>
      </c>
      <c r="AS1184" s="1" t="s">
        <v>11997</v>
      </c>
      <c r="AT1184" s="1" t="s">
        <v>121</v>
      </c>
      <c r="AU1184" s="1" t="s">
        <v>6667</v>
      </c>
      <c r="AV1184" s="1" t="s">
        <v>2759</v>
      </c>
      <c r="AW1184" s="1" t="s">
        <v>9031</v>
      </c>
      <c r="BB1184" s="1" t="s">
        <v>171</v>
      </c>
      <c r="BC1184" s="1" t="s">
        <v>6676</v>
      </c>
      <c r="BD1184" s="1" t="s">
        <v>2760</v>
      </c>
      <c r="BE1184" s="1" t="s">
        <v>9937</v>
      </c>
      <c r="BG1184" s="1" t="s">
        <v>121</v>
      </c>
      <c r="BH1184" s="1" t="s">
        <v>6667</v>
      </c>
      <c r="BI1184" s="1" t="s">
        <v>2761</v>
      </c>
      <c r="BJ1184" s="1" t="s">
        <v>10146</v>
      </c>
      <c r="BM1184" s="1" t="s">
        <v>164</v>
      </c>
      <c r="BN1184" s="1" t="s">
        <v>10510</v>
      </c>
      <c r="BO1184" s="1" t="s">
        <v>121</v>
      </c>
      <c r="BP1184" s="1" t="s">
        <v>6667</v>
      </c>
      <c r="BQ1184" s="1" t="s">
        <v>2762</v>
      </c>
      <c r="BR1184" s="1" t="s">
        <v>10281</v>
      </c>
    </row>
    <row r="1185" spans="1:73" ht="13.5" customHeight="1">
      <c r="A1185" s="2" t="str">
        <f t="shared" si="34"/>
        <v>1687_각북면_347</v>
      </c>
      <c r="B1185" s="1">
        <v>1687</v>
      </c>
      <c r="C1185" s="1" t="s">
        <v>11423</v>
      </c>
      <c r="D1185" s="1" t="s">
        <v>11426</v>
      </c>
      <c r="E1185" s="1">
        <v>1184</v>
      </c>
      <c r="F1185" s="1">
        <v>8</v>
      </c>
      <c r="G1185" s="1" t="s">
        <v>2738</v>
      </c>
      <c r="H1185" s="1" t="s">
        <v>6468</v>
      </c>
      <c r="I1185" s="1">
        <v>1</v>
      </c>
      <c r="L1185" s="1">
        <v>4</v>
      </c>
      <c r="M1185" s="1" t="s">
        <v>2758</v>
      </c>
      <c r="N1185" s="1" t="s">
        <v>7862</v>
      </c>
      <c r="S1185" s="1" t="s">
        <v>49</v>
      </c>
      <c r="T1185" s="1" t="s">
        <v>4842</v>
      </c>
      <c r="U1185" s="1" t="s">
        <v>171</v>
      </c>
      <c r="V1185" s="1" t="s">
        <v>6676</v>
      </c>
      <c r="Y1185" s="1" t="s">
        <v>6396</v>
      </c>
      <c r="Z1185" s="1" t="s">
        <v>8331</v>
      </c>
      <c r="AC1185" s="1">
        <v>35</v>
      </c>
      <c r="AD1185" s="1" t="s">
        <v>340</v>
      </c>
      <c r="AE1185" s="1" t="s">
        <v>8753</v>
      </c>
      <c r="AF1185" s="1" t="s">
        <v>156</v>
      </c>
      <c r="AG1185" s="1" t="s">
        <v>8798</v>
      </c>
      <c r="AJ1185" s="1" t="s">
        <v>17</v>
      </c>
      <c r="AK1185" s="1" t="s">
        <v>8918</v>
      </c>
      <c r="AL1185" s="1" t="s">
        <v>190</v>
      </c>
      <c r="AM1185" s="1" t="s">
        <v>8852</v>
      </c>
      <c r="AN1185" s="1" t="s">
        <v>199</v>
      </c>
      <c r="AO1185" s="1" t="s">
        <v>8930</v>
      </c>
      <c r="AP1185" s="1" t="s">
        <v>119</v>
      </c>
      <c r="AQ1185" s="1" t="s">
        <v>6694</v>
      </c>
      <c r="AR1185" s="1" t="s">
        <v>2701</v>
      </c>
      <c r="AS1185" s="1" t="s">
        <v>11997</v>
      </c>
      <c r="AT1185" s="1" t="s">
        <v>121</v>
      </c>
      <c r="AU1185" s="1" t="s">
        <v>6667</v>
      </c>
      <c r="AV1185" s="1" t="s">
        <v>2501</v>
      </c>
      <c r="AW1185" s="1" t="s">
        <v>7464</v>
      </c>
      <c r="BB1185" s="1" t="s">
        <v>171</v>
      </c>
      <c r="BC1185" s="1" t="s">
        <v>6676</v>
      </c>
      <c r="BD1185" s="1" t="s">
        <v>680</v>
      </c>
      <c r="BE1185" s="1" t="s">
        <v>7444</v>
      </c>
      <c r="BI1185" s="1" t="s">
        <v>164</v>
      </c>
      <c r="BJ1185" s="1" t="s">
        <v>10510</v>
      </c>
      <c r="BM1185" s="1" t="s">
        <v>164</v>
      </c>
      <c r="BN1185" s="1" t="s">
        <v>10510</v>
      </c>
      <c r="BQ1185" s="1" t="s">
        <v>164</v>
      </c>
      <c r="BR1185" s="1" t="s">
        <v>10510</v>
      </c>
      <c r="BU1185" s="1" t="s">
        <v>11391</v>
      </c>
    </row>
    <row r="1186" spans="1:73" ht="13.5" customHeight="1">
      <c r="A1186" s="2" t="str">
        <f t="shared" si="34"/>
        <v>1687_각북면_347</v>
      </c>
      <c r="B1186" s="1">
        <v>1687</v>
      </c>
      <c r="C1186" s="1" t="s">
        <v>11423</v>
      </c>
      <c r="D1186" s="1" t="s">
        <v>11426</v>
      </c>
      <c r="E1186" s="1">
        <v>1185</v>
      </c>
      <c r="F1186" s="1">
        <v>8</v>
      </c>
      <c r="G1186" s="1" t="s">
        <v>2738</v>
      </c>
      <c r="H1186" s="1" t="s">
        <v>6468</v>
      </c>
      <c r="I1186" s="1">
        <v>1</v>
      </c>
      <c r="L1186" s="1">
        <v>4</v>
      </c>
      <c r="M1186" s="1" t="s">
        <v>2758</v>
      </c>
      <c r="N1186" s="1" t="s">
        <v>7862</v>
      </c>
      <c r="S1186" s="1" t="s">
        <v>67</v>
      </c>
      <c r="T1186" s="1" t="s">
        <v>6597</v>
      </c>
      <c r="Y1186" s="1" t="s">
        <v>2763</v>
      </c>
      <c r="Z1186" s="1" t="s">
        <v>7574</v>
      </c>
      <c r="AC1186" s="1">
        <v>6</v>
      </c>
      <c r="AD1186" s="1" t="s">
        <v>217</v>
      </c>
      <c r="AE1186" s="1" t="s">
        <v>8765</v>
      </c>
    </row>
    <row r="1187" spans="1:73" ht="13.5" customHeight="1">
      <c r="A1187" s="2" t="str">
        <f t="shared" si="34"/>
        <v>1687_각북면_347</v>
      </c>
      <c r="B1187" s="1">
        <v>1687</v>
      </c>
      <c r="C1187" s="1" t="s">
        <v>11423</v>
      </c>
      <c r="D1187" s="1" t="s">
        <v>11426</v>
      </c>
      <c r="E1187" s="1">
        <v>1186</v>
      </c>
      <c r="F1187" s="1">
        <v>8</v>
      </c>
      <c r="G1187" s="1" t="s">
        <v>2738</v>
      </c>
      <c r="H1187" s="1" t="s">
        <v>6468</v>
      </c>
      <c r="I1187" s="1">
        <v>1</v>
      </c>
      <c r="L1187" s="1">
        <v>5</v>
      </c>
      <c r="M1187" s="1" t="s">
        <v>922</v>
      </c>
      <c r="N1187" s="1" t="s">
        <v>7364</v>
      </c>
      <c r="T1187" s="1" t="s">
        <v>11527</v>
      </c>
      <c r="U1187" s="1" t="s">
        <v>121</v>
      </c>
      <c r="V1187" s="1" t="s">
        <v>6667</v>
      </c>
      <c r="Y1187" s="1" t="s">
        <v>922</v>
      </c>
      <c r="Z1187" s="1" t="s">
        <v>7364</v>
      </c>
      <c r="AC1187" s="1">
        <v>51</v>
      </c>
      <c r="AD1187" s="1" t="s">
        <v>117</v>
      </c>
      <c r="AE1187" s="1" t="s">
        <v>8789</v>
      </c>
      <c r="AJ1187" s="1" t="s">
        <v>17</v>
      </c>
      <c r="AK1187" s="1" t="s">
        <v>8918</v>
      </c>
      <c r="AL1187" s="1" t="s">
        <v>227</v>
      </c>
      <c r="AM1187" s="1" t="s">
        <v>8859</v>
      </c>
      <c r="AN1187" s="1" t="s">
        <v>87</v>
      </c>
      <c r="AO1187" s="1" t="s">
        <v>8880</v>
      </c>
      <c r="AP1187" s="1" t="s">
        <v>119</v>
      </c>
      <c r="AQ1187" s="1" t="s">
        <v>6694</v>
      </c>
      <c r="AR1187" s="1" t="s">
        <v>2764</v>
      </c>
      <c r="AS1187" s="1" t="s">
        <v>9173</v>
      </c>
      <c r="AT1187" s="1" t="s">
        <v>121</v>
      </c>
      <c r="AU1187" s="1" t="s">
        <v>6667</v>
      </c>
      <c r="AV1187" s="1" t="s">
        <v>258</v>
      </c>
      <c r="AW1187" s="1" t="s">
        <v>8115</v>
      </c>
      <c r="BB1187" s="1" t="s">
        <v>171</v>
      </c>
      <c r="BC1187" s="1" t="s">
        <v>6676</v>
      </c>
      <c r="BD1187" s="1" t="s">
        <v>2765</v>
      </c>
      <c r="BE1187" s="1" t="s">
        <v>9936</v>
      </c>
      <c r="BG1187" s="1" t="s">
        <v>121</v>
      </c>
      <c r="BH1187" s="1" t="s">
        <v>6667</v>
      </c>
      <c r="BI1187" s="1" t="s">
        <v>2766</v>
      </c>
      <c r="BJ1187" s="1" t="s">
        <v>9497</v>
      </c>
      <c r="BK1187" s="1" t="s">
        <v>44</v>
      </c>
      <c r="BL1187" s="1" t="s">
        <v>6728</v>
      </c>
      <c r="BM1187" s="1" t="s">
        <v>1222</v>
      </c>
      <c r="BN1187" s="1" t="s">
        <v>9499</v>
      </c>
      <c r="BO1187" s="1" t="s">
        <v>44</v>
      </c>
      <c r="BP1187" s="1" t="s">
        <v>6728</v>
      </c>
      <c r="BQ1187" s="1" t="s">
        <v>2767</v>
      </c>
      <c r="BR1187" s="1" t="s">
        <v>12412</v>
      </c>
      <c r="BS1187" s="1" t="s">
        <v>227</v>
      </c>
      <c r="BT1187" s="1" t="s">
        <v>8859</v>
      </c>
    </row>
    <row r="1188" spans="1:73" ht="13.5" customHeight="1">
      <c r="A1188" s="2" t="str">
        <f t="shared" si="34"/>
        <v>1687_각북면_347</v>
      </c>
      <c r="B1188" s="1">
        <v>1687</v>
      </c>
      <c r="C1188" s="1" t="s">
        <v>11423</v>
      </c>
      <c r="D1188" s="1" t="s">
        <v>11426</v>
      </c>
      <c r="E1188" s="1">
        <v>1187</v>
      </c>
      <c r="F1188" s="1">
        <v>8</v>
      </c>
      <c r="G1188" s="1" t="s">
        <v>2738</v>
      </c>
      <c r="H1188" s="1" t="s">
        <v>6468</v>
      </c>
      <c r="I1188" s="1">
        <v>1</v>
      </c>
      <c r="L1188" s="1">
        <v>5</v>
      </c>
      <c r="M1188" s="1" t="s">
        <v>922</v>
      </c>
      <c r="N1188" s="1" t="s">
        <v>7364</v>
      </c>
      <c r="S1188" s="1" t="s">
        <v>49</v>
      </c>
      <c r="T1188" s="1" t="s">
        <v>4842</v>
      </c>
      <c r="U1188" s="1" t="s">
        <v>115</v>
      </c>
      <c r="V1188" s="1" t="s">
        <v>6665</v>
      </c>
      <c r="Y1188" s="1" t="s">
        <v>2768</v>
      </c>
      <c r="Z1188" s="1" t="s">
        <v>8330</v>
      </c>
      <c r="AC1188" s="1">
        <v>49</v>
      </c>
      <c r="AD1188" s="1" t="s">
        <v>372</v>
      </c>
      <c r="AE1188" s="1" t="s">
        <v>8788</v>
      </c>
      <c r="AJ1188" s="1" t="s">
        <v>17</v>
      </c>
      <c r="AK1188" s="1" t="s">
        <v>8918</v>
      </c>
      <c r="AL1188" s="1" t="s">
        <v>227</v>
      </c>
      <c r="AM1188" s="1" t="s">
        <v>8859</v>
      </c>
      <c r="AN1188" s="1" t="s">
        <v>492</v>
      </c>
      <c r="AO1188" s="1" t="s">
        <v>6594</v>
      </c>
      <c r="AP1188" s="1" t="s">
        <v>119</v>
      </c>
      <c r="AQ1188" s="1" t="s">
        <v>6694</v>
      </c>
      <c r="AR1188" s="1" t="s">
        <v>6358</v>
      </c>
      <c r="AS1188" s="1" t="s">
        <v>9163</v>
      </c>
      <c r="AT1188" s="1" t="s">
        <v>121</v>
      </c>
      <c r="AU1188" s="1" t="s">
        <v>6667</v>
      </c>
      <c r="AV1188" s="1" t="s">
        <v>1283</v>
      </c>
      <c r="AW1188" s="1" t="s">
        <v>9613</v>
      </c>
      <c r="BB1188" s="1" t="s">
        <v>171</v>
      </c>
      <c r="BC1188" s="1" t="s">
        <v>6676</v>
      </c>
      <c r="BD1188" s="1" t="s">
        <v>1257</v>
      </c>
      <c r="BE1188" s="1" t="s">
        <v>7242</v>
      </c>
      <c r="BG1188" s="1" t="s">
        <v>44</v>
      </c>
      <c r="BH1188" s="1" t="s">
        <v>6728</v>
      </c>
      <c r="BI1188" s="1" t="s">
        <v>2769</v>
      </c>
      <c r="BJ1188" s="1" t="s">
        <v>10292</v>
      </c>
      <c r="BM1188" s="1" t="s">
        <v>164</v>
      </c>
      <c r="BN1188" s="1" t="s">
        <v>10510</v>
      </c>
      <c r="BO1188" s="1" t="s">
        <v>44</v>
      </c>
      <c r="BP1188" s="1" t="s">
        <v>6728</v>
      </c>
      <c r="BQ1188" s="1" t="s">
        <v>2770</v>
      </c>
      <c r="BR1188" s="1" t="s">
        <v>12597</v>
      </c>
      <c r="BS1188" s="1" t="s">
        <v>2771</v>
      </c>
      <c r="BT1188" s="1" t="s">
        <v>11240</v>
      </c>
    </row>
    <row r="1189" spans="1:73" ht="13.5" customHeight="1">
      <c r="A1189" s="2" t="str">
        <f t="shared" si="34"/>
        <v>1687_각북면_347</v>
      </c>
      <c r="B1189" s="1">
        <v>1687</v>
      </c>
      <c r="C1189" s="1" t="s">
        <v>11423</v>
      </c>
      <c r="D1189" s="1" t="s">
        <v>11426</v>
      </c>
      <c r="E1189" s="1">
        <v>1188</v>
      </c>
      <c r="F1189" s="1">
        <v>8</v>
      </c>
      <c r="G1189" s="1" t="s">
        <v>2738</v>
      </c>
      <c r="H1189" s="1" t="s">
        <v>6468</v>
      </c>
      <c r="I1189" s="1">
        <v>1</v>
      </c>
      <c r="L1189" s="1">
        <v>5</v>
      </c>
      <c r="M1189" s="1" t="s">
        <v>922</v>
      </c>
      <c r="N1189" s="1" t="s">
        <v>7364</v>
      </c>
      <c r="S1189" s="1" t="s">
        <v>134</v>
      </c>
      <c r="T1189" s="1" t="s">
        <v>6598</v>
      </c>
      <c r="Y1189" s="1" t="s">
        <v>2772</v>
      </c>
      <c r="Z1189" s="1" t="s">
        <v>7471</v>
      </c>
      <c r="AC1189" s="1">
        <v>21</v>
      </c>
      <c r="AD1189" s="1" t="s">
        <v>264</v>
      </c>
      <c r="AE1189" s="1" t="s">
        <v>8750</v>
      </c>
    </row>
    <row r="1190" spans="1:73" ht="13.5" customHeight="1">
      <c r="A1190" s="2" t="str">
        <f t="shared" si="34"/>
        <v>1687_각북면_347</v>
      </c>
      <c r="B1190" s="1">
        <v>1687</v>
      </c>
      <c r="C1190" s="1" t="s">
        <v>11423</v>
      </c>
      <c r="D1190" s="1" t="s">
        <v>11426</v>
      </c>
      <c r="E1190" s="1">
        <v>1189</v>
      </c>
      <c r="F1190" s="1">
        <v>8</v>
      </c>
      <c r="G1190" s="1" t="s">
        <v>2738</v>
      </c>
      <c r="H1190" s="1" t="s">
        <v>6468</v>
      </c>
      <c r="I1190" s="1">
        <v>1</v>
      </c>
      <c r="L1190" s="1">
        <v>5</v>
      </c>
      <c r="M1190" s="1" t="s">
        <v>922</v>
      </c>
      <c r="N1190" s="1" t="s">
        <v>7364</v>
      </c>
      <c r="S1190" s="1" t="s">
        <v>72</v>
      </c>
      <c r="T1190" s="1" t="s">
        <v>6595</v>
      </c>
      <c r="Y1190" s="1" t="s">
        <v>2773</v>
      </c>
      <c r="Z1190" s="1" t="s">
        <v>7646</v>
      </c>
      <c r="AC1190" s="1">
        <v>20</v>
      </c>
      <c r="AD1190" s="1" t="s">
        <v>96</v>
      </c>
      <c r="AE1190" s="1" t="s">
        <v>8792</v>
      </c>
    </row>
    <row r="1191" spans="1:73" ht="13.5" customHeight="1">
      <c r="A1191" s="2" t="str">
        <f t="shared" si="34"/>
        <v>1687_각북면_347</v>
      </c>
      <c r="B1191" s="1">
        <v>1687</v>
      </c>
      <c r="C1191" s="1" t="s">
        <v>11423</v>
      </c>
      <c r="D1191" s="1" t="s">
        <v>11426</v>
      </c>
      <c r="E1191" s="1">
        <v>1190</v>
      </c>
      <c r="F1191" s="1">
        <v>8</v>
      </c>
      <c r="G1191" s="1" t="s">
        <v>2738</v>
      </c>
      <c r="H1191" s="1" t="s">
        <v>6468</v>
      </c>
      <c r="I1191" s="1">
        <v>2</v>
      </c>
      <c r="J1191" s="1" t="s">
        <v>2774</v>
      </c>
      <c r="K1191" s="1" t="s">
        <v>6545</v>
      </c>
      <c r="L1191" s="1">
        <v>1</v>
      </c>
      <c r="M1191" s="1" t="s">
        <v>2775</v>
      </c>
      <c r="N1191" s="1" t="s">
        <v>8329</v>
      </c>
      <c r="O1191" s="1" t="s">
        <v>6</v>
      </c>
      <c r="P1191" s="1" t="s">
        <v>6577</v>
      </c>
      <c r="T1191" s="1" t="s">
        <v>11527</v>
      </c>
      <c r="U1191" s="1" t="s">
        <v>121</v>
      </c>
      <c r="V1191" s="1" t="s">
        <v>6667</v>
      </c>
      <c r="Y1191" s="1" t="s">
        <v>2775</v>
      </c>
      <c r="Z1191" s="1" t="s">
        <v>8329</v>
      </c>
      <c r="AC1191" s="1">
        <v>32</v>
      </c>
      <c r="AD1191" s="1" t="s">
        <v>660</v>
      </c>
      <c r="AE1191" s="1" t="s">
        <v>8752</v>
      </c>
      <c r="AJ1191" s="1" t="s">
        <v>17</v>
      </c>
      <c r="AK1191" s="1" t="s">
        <v>8918</v>
      </c>
      <c r="AL1191" s="1" t="s">
        <v>227</v>
      </c>
      <c r="AM1191" s="1" t="s">
        <v>8859</v>
      </c>
      <c r="AN1191" s="1" t="s">
        <v>418</v>
      </c>
      <c r="AO1191" s="1" t="s">
        <v>8912</v>
      </c>
      <c r="AP1191" s="1" t="s">
        <v>587</v>
      </c>
      <c r="AQ1191" s="1" t="s">
        <v>6710</v>
      </c>
      <c r="AR1191" s="1" t="s">
        <v>2776</v>
      </c>
      <c r="AS1191" s="1" t="s">
        <v>9172</v>
      </c>
      <c r="AT1191" s="1" t="s">
        <v>121</v>
      </c>
      <c r="AU1191" s="1" t="s">
        <v>6667</v>
      </c>
      <c r="AV1191" s="1" t="s">
        <v>2777</v>
      </c>
      <c r="AW1191" s="1" t="s">
        <v>9654</v>
      </c>
      <c r="BB1191" s="1" t="s">
        <v>171</v>
      </c>
      <c r="BC1191" s="1" t="s">
        <v>6676</v>
      </c>
      <c r="BD1191" s="1" t="s">
        <v>1013</v>
      </c>
      <c r="BE1191" s="1" t="s">
        <v>7422</v>
      </c>
      <c r="BI1191" s="1" t="s">
        <v>164</v>
      </c>
      <c r="BJ1191" s="1" t="s">
        <v>10510</v>
      </c>
      <c r="BM1191" s="1" t="s">
        <v>164</v>
      </c>
      <c r="BN1191" s="1" t="s">
        <v>10510</v>
      </c>
      <c r="BO1191" s="1" t="s">
        <v>121</v>
      </c>
      <c r="BP1191" s="1" t="s">
        <v>6667</v>
      </c>
      <c r="BQ1191" s="1" t="s">
        <v>2778</v>
      </c>
      <c r="BR1191" s="1" t="s">
        <v>8235</v>
      </c>
      <c r="BS1191" s="1" t="s">
        <v>227</v>
      </c>
      <c r="BT1191" s="1" t="s">
        <v>8859</v>
      </c>
      <c r="BU1191" s="1" t="s">
        <v>174</v>
      </c>
    </row>
    <row r="1192" spans="1:73" ht="13.5" customHeight="1">
      <c r="A1192" s="2" t="str">
        <f t="shared" si="34"/>
        <v>1687_각북면_347</v>
      </c>
      <c r="B1192" s="1">
        <v>1687</v>
      </c>
      <c r="C1192" s="1" t="s">
        <v>11423</v>
      </c>
      <c r="D1192" s="1" t="s">
        <v>11426</v>
      </c>
      <c r="E1192" s="1">
        <v>1191</v>
      </c>
      <c r="F1192" s="1">
        <v>8</v>
      </c>
      <c r="G1192" s="1" t="s">
        <v>2738</v>
      </c>
      <c r="H1192" s="1" t="s">
        <v>6468</v>
      </c>
      <c r="I1192" s="1">
        <v>2</v>
      </c>
      <c r="L1192" s="1">
        <v>1</v>
      </c>
      <c r="M1192" s="1" t="s">
        <v>2775</v>
      </c>
      <c r="N1192" s="1" t="s">
        <v>8329</v>
      </c>
      <c r="S1192" s="1" t="s">
        <v>261</v>
      </c>
      <c r="T1192" s="1" t="s">
        <v>6605</v>
      </c>
      <c r="U1192" s="1" t="s">
        <v>171</v>
      </c>
      <c r="V1192" s="1" t="s">
        <v>6676</v>
      </c>
      <c r="Y1192" s="1" t="s">
        <v>1013</v>
      </c>
      <c r="Z1192" s="1" t="s">
        <v>7422</v>
      </c>
      <c r="AC1192" s="1">
        <v>64</v>
      </c>
    </row>
    <row r="1193" spans="1:73" ht="13.5" customHeight="1">
      <c r="A1193" s="2" t="str">
        <f t="shared" si="34"/>
        <v>1687_각북면_347</v>
      </c>
      <c r="B1193" s="1">
        <v>1687</v>
      </c>
      <c r="C1193" s="1" t="s">
        <v>11423</v>
      </c>
      <c r="D1193" s="1" t="s">
        <v>11426</v>
      </c>
      <c r="E1193" s="1">
        <v>1192</v>
      </c>
      <c r="F1193" s="1">
        <v>8</v>
      </c>
      <c r="G1193" s="1" t="s">
        <v>2738</v>
      </c>
      <c r="H1193" s="1" t="s">
        <v>6468</v>
      </c>
      <c r="I1193" s="1">
        <v>2</v>
      </c>
      <c r="L1193" s="1">
        <v>2</v>
      </c>
      <c r="M1193" s="1" t="s">
        <v>258</v>
      </c>
      <c r="N1193" s="1" t="s">
        <v>8115</v>
      </c>
      <c r="T1193" s="1" t="s">
        <v>11527</v>
      </c>
      <c r="U1193" s="1" t="s">
        <v>121</v>
      </c>
      <c r="V1193" s="1" t="s">
        <v>6667</v>
      </c>
      <c r="Y1193" s="1" t="s">
        <v>258</v>
      </c>
      <c r="Z1193" s="1" t="s">
        <v>8115</v>
      </c>
      <c r="AC1193" s="1">
        <v>38</v>
      </c>
      <c r="AD1193" s="1" t="s">
        <v>294</v>
      </c>
      <c r="AE1193" s="1" t="s">
        <v>8781</v>
      </c>
      <c r="AJ1193" s="1" t="s">
        <v>17</v>
      </c>
      <c r="AK1193" s="1" t="s">
        <v>8918</v>
      </c>
      <c r="AL1193" s="1" t="s">
        <v>227</v>
      </c>
      <c r="AM1193" s="1" t="s">
        <v>8859</v>
      </c>
      <c r="AN1193" s="1" t="s">
        <v>492</v>
      </c>
      <c r="AO1193" s="1" t="s">
        <v>6594</v>
      </c>
      <c r="AP1193" s="1" t="s">
        <v>119</v>
      </c>
      <c r="AQ1193" s="1" t="s">
        <v>6694</v>
      </c>
      <c r="AR1193" s="1" t="s">
        <v>2779</v>
      </c>
      <c r="AS1193" s="1" t="s">
        <v>9166</v>
      </c>
      <c r="AT1193" s="1" t="s">
        <v>121</v>
      </c>
      <c r="AU1193" s="1" t="s">
        <v>6667</v>
      </c>
      <c r="AV1193" s="1" t="s">
        <v>1434</v>
      </c>
      <c r="AW1193" s="1" t="s">
        <v>9413</v>
      </c>
      <c r="BB1193" s="1" t="s">
        <v>171</v>
      </c>
      <c r="BC1193" s="1" t="s">
        <v>6676</v>
      </c>
      <c r="BD1193" s="1" t="s">
        <v>2780</v>
      </c>
      <c r="BE1193" s="1" t="s">
        <v>8327</v>
      </c>
      <c r="BG1193" s="1" t="s">
        <v>121</v>
      </c>
      <c r="BH1193" s="1" t="s">
        <v>6667</v>
      </c>
      <c r="BI1193" s="1" t="s">
        <v>2781</v>
      </c>
      <c r="BJ1193" s="1" t="s">
        <v>10280</v>
      </c>
      <c r="BK1193" s="1" t="s">
        <v>121</v>
      </c>
      <c r="BL1193" s="1" t="s">
        <v>6667</v>
      </c>
      <c r="BM1193" s="1" t="s">
        <v>2782</v>
      </c>
      <c r="BN1193" s="1" t="s">
        <v>12363</v>
      </c>
      <c r="BO1193" s="1" t="s">
        <v>44</v>
      </c>
      <c r="BP1193" s="1" t="s">
        <v>6728</v>
      </c>
      <c r="BQ1193" s="1" t="s">
        <v>2783</v>
      </c>
      <c r="BR1193" s="1" t="s">
        <v>11100</v>
      </c>
      <c r="BS1193" s="1" t="s">
        <v>2075</v>
      </c>
      <c r="BT1193" s="1" t="s">
        <v>8949</v>
      </c>
    </row>
    <row r="1194" spans="1:73" ht="13.5" customHeight="1">
      <c r="A1194" s="2" t="str">
        <f t="shared" si="34"/>
        <v>1687_각북면_347</v>
      </c>
      <c r="B1194" s="1">
        <v>1687</v>
      </c>
      <c r="C1194" s="1" t="s">
        <v>11423</v>
      </c>
      <c r="D1194" s="1" t="s">
        <v>11426</v>
      </c>
      <c r="E1194" s="1">
        <v>1193</v>
      </c>
      <c r="F1194" s="1">
        <v>8</v>
      </c>
      <c r="G1194" s="1" t="s">
        <v>2738</v>
      </c>
      <c r="H1194" s="1" t="s">
        <v>6468</v>
      </c>
      <c r="I1194" s="1">
        <v>2</v>
      </c>
      <c r="L1194" s="1">
        <v>2</v>
      </c>
      <c r="M1194" s="1" t="s">
        <v>258</v>
      </c>
      <c r="N1194" s="1" t="s">
        <v>8115</v>
      </c>
      <c r="S1194" s="1" t="s">
        <v>49</v>
      </c>
      <c r="T1194" s="1" t="s">
        <v>4842</v>
      </c>
      <c r="U1194" s="1" t="s">
        <v>115</v>
      </c>
      <c r="V1194" s="1" t="s">
        <v>6665</v>
      </c>
      <c r="Y1194" s="1" t="s">
        <v>1408</v>
      </c>
      <c r="Z1194" s="1" t="s">
        <v>8328</v>
      </c>
      <c r="AC1194" s="1">
        <v>43</v>
      </c>
      <c r="AD1194" s="1" t="s">
        <v>335</v>
      </c>
      <c r="AE1194" s="1" t="s">
        <v>8779</v>
      </c>
      <c r="AJ1194" s="1" t="s">
        <v>17</v>
      </c>
      <c r="AK1194" s="1" t="s">
        <v>8918</v>
      </c>
      <c r="AL1194" s="1" t="s">
        <v>227</v>
      </c>
      <c r="AM1194" s="1" t="s">
        <v>8859</v>
      </c>
      <c r="AN1194" s="1" t="s">
        <v>227</v>
      </c>
      <c r="AO1194" s="1" t="s">
        <v>8859</v>
      </c>
      <c r="AR1194" s="1" t="s">
        <v>2784</v>
      </c>
      <c r="AS1194" s="1" t="s">
        <v>7582</v>
      </c>
      <c r="AT1194" s="1" t="s">
        <v>1752</v>
      </c>
      <c r="AU1194" s="1" t="s">
        <v>6808</v>
      </c>
      <c r="AV1194" s="1" t="s">
        <v>2785</v>
      </c>
      <c r="AW1194" s="1" t="s">
        <v>12132</v>
      </c>
      <c r="BG1194" s="1" t="s">
        <v>44</v>
      </c>
      <c r="BH1194" s="1" t="s">
        <v>6728</v>
      </c>
      <c r="BI1194" s="1" t="s">
        <v>698</v>
      </c>
      <c r="BJ1194" s="1" t="s">
        <v>7201</v>
      </c>
      <c r="BK1194" s="1" t="s">
        <v>44</v>
      </c>
      <c r="BL1194" s="1" t="s">
        <v>6728</v>
      </c>
      <c r="BM1194" s="1" t="s">
        <v>2786</v>
      </c>
      <c r="BN1194" s="1" t="s">
        <v>7158</v>
      </c>
      <c r="BO1194" s="1" t="s">
        <v>121</v>
      </c>
      <c r="BP1194" s="1" t="s">
        <v>6667</v>
      </c>
      <c r="BQ1194" s="1" t="s">
        <v>2766</v>
      </c>
      <c r="BR1194" s="1" t="s">
        <v>9497</v>
      </c>
      <c r="BS1194" s="1" t="s">
        <v>227</v>
      </c>
      <c r="BT1194" s="1" t="s">
        <v>8859</v>
      </c>
    </row>
    <row r="1195" spans="1:73" ht="13.5" customHeight="1">
      <c r="A1195" s="2" t="str">
        <f t="shared" si="34"/>
        <v>1687_각북면_347</v>
      </c>
      <c r="B1195" s="1">
        <v>1687</v>
      </c>
      <c r="C1195" s="1" t="s">
        <v>11423</v>
      </c>
      <c r="D1195" s="1" t="s">
        <v>11426</v>
      </c>
      <c r="E1195" s="1">
        <v>1194</v>
      </c>
      <c r="F1195" s="1">
        <v>8</v>
      </c>
      <c r="G1195" s="1" t="s">
        <v>2738</v>
      </c>
      <c r="H1195" s="1" t="s">
        <v>6468</v>
      </c>
      <c r="I1195" s="1">
        <v>2</v>
      </c>
      <c r="L1195" s="1">
        <v>2</v>
      </c>
      <c r="M1195" s="1" t="s">
        <v>258</v>
      </c>
      <c r="N1195" s="1" t="s">
        <v>8115</v>
      </c>
      <c r="S1195" s="1" t="s">
        <v>261</v>
      </c>
      <c r="T1195" s="1" t="s">
        <v>6605</v>
      </c>
      <c r="U1195" s="1" t="s">
        <v>171</v>
      </c>
      <c r="V1195" s="1" t="s">
        <v>6676</v>
      </c>
      <c r="Y1195" s="1" t="s">
        <v>2780</v>
      </c>
      <c r="Z1195" s="1" t="s">
        <v>8327</v>
      </c>
      <c r="AC1195" s="1">
        <v>74</v>
      </c>
      <c r="AD1195" s="1" t="s">
        <v>248</v>
      </c>
      <c r="AE1195" s="1" t="s">
        <v>8745</v>
      </c>
    </row>
    <row r="1196" spans="1:73" ht="13.5" customHeight="1">
      <c r="A1196" s="2" t="str">
        <f t="shared" si="34"/>
        <v>1687_각북면_347</v>
      </c>
      <c r="B1196" s="1">
        <v>1687</v>
      </c>
      <c r="C1196" s="1" t="s">
        <v>11423</v>
      </c>
      <c r="D1196" s="1" t="s">
        <v>11426</v>
      </c>
      <c r="E1196" s="1">
        <v>1195</v>
      </c>
      <c r="F1196" s="1">
        <v>8</v>
      </c>
      <c r="G1196" s="1" t="s">
        <v>2738</v>
      </c>
      <c r="H1196" s="1" t="s">
        <v>6468</v>
      </c>
      <c r="I1196" s="1">
        <v>2</v>
      </c>
      <c r="L1196" s="1">
        <v>2</v>
      </c>
      <c r="M1196" s="1" t="s">
        <v>258</v>
      </c>
      <c r="N1196" s="1" t="s">
        <v>8115</v>
      </c>
      <c r="S1196" s="1" t="s">
        <v>63</v>
      </c>
      <c r="T1196" s="1" t="s">
        <v>6596</v>
      </c>
      <c r="Y1196" s="1" t="s">
        <v>2455</v>
      </c>
      <c r="Z1196" s="1" t="s">
        <v>7961</v>
      </c>
      <c r="AF1196" s="1" t="s">
        <v>65</v>
      </c>
      <c r="AG1196" s="1" t="s">
        <v>8805</v>
      </c>
      <c r="AH1196" s="1" t="s">
        <v>2787</v>
      </c>
      <c r="AI1196" s="1" t="s">
        <v>12753</v>
      </c>
    </row>
    <row r="1197" spans="1:73" ht="13.5" customHeight="1">
      <c r="A1197" s="2" t="str">
        <f t="shared" si="34"/>
        <v>1687_각북면_347</v>
      </c>
      <c r="B1197" s="1">
        <v>1687</v>
      </c>
      <c r="C1197" s="1" t="s">
        <v>11423</v>
      </c>
      <c r="D1197" s="1" t="s">
        <v>11426</v>
      </c>
      <c r="E1197" s="1">
        <v>1196</v>
      </c>
      <c r="F1197" s="1">
        <v>8</v>
      </c>
      <c r="G1197" s="1" t="s">
        <v>2738</v>
      </c>
      <c r="H1197" s="1" t="s">
        <v>6468</v>
      </c>
      <c r="I1197" s="1">
        <v>2</v>
      </c>
      <c r="L1197" s="1">
        <v>2</v>
      </c>
      <c r="M1197" s="1" t="s">
        <v>258</v>
      </c>
      <c r="N1197" s="1" t="s">
        <v>8115</v>
      </c>
      <c r="S1197" s="1" t="s">
        <v>72</v>
      </c>
      <c r="T1197" s="1" t="s">
        <v>6595</v>
      </c>
      <c r="Y1197" s="1" t="s">
        <v>2788</v>
      </c>
      <c r="Z1197" s="1" t="s">
        <v>7286</v>
      </c>
      <c r="AF1197" s="1" t="s">
        <v>62</v>
      </c>
      <c r="AG1197" s="1" t="s">
        <v>8813</v>
      </c>
    </row>
    <row r="1198" spans="1:73" ht="13.5" customHeight="1">
      <c r="A1198" s="2" t="str">
        <f t="shared" si="34"/>
        <v>1687_각북면_347</v>
      </c>
      <c r="B1198" s="1">
        <v>1687</v>
      </c>
      <c r="C1198" s="1" t="s">
        <v>11423</v>
      </c>
      <c r="D1198" s="1" t="s">
        <v>11426</v>
      </c>
      <c r="E1198" s="1">
        <v>1197</v>
      </c>
      <c r="F1198" s="1">
        <v>8</v>
      </c>
      <c r="G1198" s="1" t="s">
        <v>2738</v>
      </c>
      <c r="H1198" s="1" t="s">
        <v>6468</v>
      </c>
      <c r="I1198" s="1">
        <v>2</v>
      </c>
      <c r="L1198" s="1">
        <v>2</v>
      </c>
      <c r="M1198" s="1" t="s">
        <v>258</v>
      </c>
      <c r="N1198" s="1" t="s">
        <v>8115</v>
      </c>
      <c r="S1198" s="1" t="s">
        <v>72</v>
      </c>
      <c r="T1198" s="1" t="s">
        <v>6595</v>
      </c>
      <c r="Y1198" s="1" t="s">
        <v>2789</v>
      </c>
      <c r="Z1198" s="1" t="s">
        <v>8326</v>
      </c>
      <c r="AC1198" s="1">
        <v>5</v>
      </c>
      <c r="AD1198" s="1" t="s">
        <v>76</v>
      </c>
      <c r="AE1198" s="1" t="s">
        <v>8744</v>
      </c>
      <c r="AF1198" s="1" t="s">
        <v>156</v>
      </c>
      <c r="AG1198" s="1" t="s">
        <v>8798</v>
      </c>
    </row>
    <row r="1199" spans="1:73" ht="13.5" customHeight="1">
      <c r="A1199" s="2" t="str">
        <f t="shared" si="34"/>
        <v>1687_각북면_347</v>
      </c>
      <c r="B1199" s="1">
        <v>1687</v>
      </c>
      <c r="C1199" s="1" t="s">
        <v>11423</v>
      </c>
      <c r="D1199" s="1" t="s">
        <v>11426</v>
      </c>
      <c r="E1199" s="1">
        <v>1198</v>
      </c>
      <c r="F1199" s="1">
        <v>8</v>
      </c>
      <c r="G1199" s="1" t="s">
        <v>2738</v>
      </c>
      <c r="H1199" s="1" t="s">
        <v>6468</v>
      </c>
      <c r="I1199" s="1">
        <v>2</v>
      </c>
      <c r="L1199" s="1">
        <v>3</v>
      </c>
      <c r="M1199" s="1" t="s">
        <v>13007</v>
      </c>
      <c r="N1199" s="1" t="s">
        <v>9536</v>
      </c>
      <c r="T1199" s="1" t="s">
        <v>11527</v>
      </c>
      <c r="U1199" s="1" t="s">
        <v>121</v>
      </c>
      <c r="V1199" s="1" t="s">
        <v>6667</v>
      </c>
      <c r="Y1199" s="1" t="s">
        <v>11672</v>
      </c>
      <c r="Z1199" s="1" t="s">
        <v>11673</v>
      </c>
      <c r="AC1199" s="1">
        <v>44</v>
      </c>
      <c r="AD1199" s="1" t="s">
        <v>401</v>
      </c>
      <c r="AE1199" s="1" t="s">
        <v>8782</v>
      </c>
      <c r="AJ1199" s="1" t="s">
        <v>17</v>
      </c>
      <c r="AK1199" s="1" t="s">
        <v>8918</v>
      </c>
      <c r="AL1199" s="1" t="s">
        <v>227</v>
      </c>
      <c r="AM1199" s="1" t="s">
        <v>8859</v>
      </c>
      <c r="AN1199" s="1" t="s">
        <v>492</v>
      </c>
      <c r="AO1199" s="1" t="s">
        <v>6594</v>
      </c>
      <c r="AP1199" s="1" t="s">
        <v>2753</v>
      </c>
      <c r="AQ1199" s="1" t="s">
        <v>9030</v>
      </c>
      <c r="AR1199" s="1" t="s">
        <v>2754</v>
      </c>
      <c r="AS1199" s="1" t="s">
        <v>9162</v>
      </c>
      <c r="AT1199" s="1" t="s">
        <v>121</v>
      </c>
      <c r="AU1199" s="1" t="s">
        <v>6667</v>
      </c>
      <c r="AV1199" s="1" t="s">
        <v>1287</v>
      </c>
      <c r="AW1199" s="1" t="s">
        <v>9346</v>
      </c>
      <c r="BB1199" s="1" t="s">
        <v>171</v>
      </c>
      <c r="BC1199" s="1" t="s">
        <v>6676</v>
      </c>
      <c r="BD1199" s="1" t="s">
        <v>2790</v>
      </c>
      <c r="BE1199" s="1" t="s">
        <v>9935</v>
      </c>
      <c r="BG1199" s="1" t="s">
        <v>121</v>
      </c>
      <c r="BH1199" s="1" t="s">
        <v>6667</v>
      </c>
      <c r="BI1199" s="1" t="s">
        <v>2741</v>
      </c>
      <c r="BJ1199" s="1" t="s">
        <v>10263</v>
      </c>
      <c r="BK1199" s="1" t="s">
        <v>121</v>
      </c>
      <c r="BL1199" s="1" t="s">
        <v>6667</v>
      </c>
      <c r="BM1199" s="1" t="s">
        <v>1515</v>
      </c>
      <c r="BN1199" s="1" t="s">
        <v>10357</v>
      </c>
      <c r="BO1199" s="1" t="s">
        <v>121</v>
      </c>
      <c r="BP1199" s="1" t="s">
        <v>6667</v>
      </c>
      <c r="BQ1199" s="1" t="s">
        <v>2791</v>
      </c>
      <c r="BR1199" s="1" t="s">
        <v>7126</v>
      </c>
      <c r="BS1199" s="1" t="s">
        <v>159</v>
      </c>
      <c r="BT1199" s="1" t="s">
        <v>8879</v>
      </c>
    </row>
    <row r="1200" spans="1:73" ht="13.5" customHeight="1">
      <c r="A1200" s="2" t="str">
        <f t="shared" si="34"/>
        <v>1687_각북면_347</v>
      </c>
      <c r="B1200" s="1">
        <v>1687</v>
      </c>
      <c r="C1200" s="1" t="s">
        <v>11423</v>
      </c>
      <c r="D1200" s="1" t="s">
        <v>11426</v>
      </c>
      <c r="E1200" s="1">
        <v>1199</v>
      </c>
      <c r="F1200" s="1">
        <v>8</v>
      </c>
      <c r="G1200" s="1" t="s">
        <v>2738</v>
      </c>
      <c r="H1200" s="1" t="s">
        <v>6468</v>
      </c>
      <c r="I1200" s="1">
        <v>2</v>
      </c>
      <c r="L1200" s="1">
        <v>3</v>
      </c>
      <c r="M1200" s="1" t="s">
        <v>13007</v>
      </c>
      <c r="N1200" s="1" t="s">
        <v>9536</v>
      </c>
      <c r="S1200" s="1" t="s">
        <v>49</v>
      </c>
      <c r="T1200" s="1" t="s">
        <v>4842</v>
      </c>
      <c r="U1200" s="1" t="s">
        <v>115</v>
      </c>
      <c r="V1200" s="1" t="s">
        <v>6665</v>
      </c>
      <c r="Y1200" s="1" t="s">
        <v>1019</v>
      </c>
      <c r="Z1200" s="1" t="s">
        <v>11851</v>
      </c>
      <c r="AC1200" s="1">
        <v>38</v>
      </c>
      <c r="AD1200" s="1" t="s">
        <v>294</v>
      </c>
      <c r="AE1200" s="1" t="s">
        <v>8781</v>
      </c>
      <c r="AJ1200" s="1" t="s">
        <v>17</v>
      </c>
      <c r="AK1200" s="1" t="s">
        <v>8918</v>
      </c>
      <c r="AL1200" s="1" t="s">
        <v>227</v>
      </c>
      <c r="AM1200" s="1" t="s">
        <v>8859</v>
      </c>
      <c r="AN1200" s="1" t="s">
        <v>418</v>
      </c>
      <c r="AO1200" s="1" t="s">
        <v>8912</v>
      </c>
      <c r="AP1200" s="1" t="s">
        <v>119</v>
      </c>
      <c r="AQ1200" s="1" t="s">
        <v>6694</v>
      </c>
      <c r="AR1200" s="1" t="s">
        <v>2792</v>
      </c>
      <c r="AS1200" s="1" t="s">
        <v>9171</v>
      </c>
      <c r="AT1200" s="1" t="s">
        <v>121</v>
      </c>
      <c r="AU1200" s="1" t="s">
        <v>6667</v>
      </c>
      <c r="AV1200" s="1" t="s">
        <v>2777</v>
      </c>
      <c r="AW1200" s="1" t="s">
        <v>9654</v>
      </c>
      <c r="BB1200" s="1" t="s">
        <v>171</v>
      </c>
      <c r="BC1200" s="1" t="s">
        <v>6676</v>
      </c>
      <c r="BD1200" s="1" t="s">
        <v>2793</v>
      </c>
      <c r="BE1200" s="1" t="s">
        <v>9934</v>
      </c>
      <c r="BG1200" s="1" t="s">
        <v>285</v>
      </c>
      <c r="BH1200" s="1" t="s">
        <v>9218</v>
      </c>
      <c r="BI1200" s="1" t="s">
        <v>482</v>
      </c>
      <c r="BJ1200" s="1" t="s">
        <v>7097</v>
      </c>
      <c r="BK1200" s="1" t="s">
        <v>121</v>
      </c>
      <c r="BL1200" s="1" t="s">
        <v>6667</v>
      </c>
      <c r="BM1200" s="1" t="s">
        <v>295</v>
      </c>
      <c r="BN1200" s="1" t="s">
        <v>8464</v>
      </c>
      <c r="BO1200" s="1" t="s">
        <v>44</v>
      </c>
      <c r="BP1200" s="1" t="s">
        <v>6728</v>
      </c>
      <c r="BQ1200" s="1" t="s">
        <v>2794</v>
      </c>
      <c r="BR1200" s="1" t="s">
        <v>12415</v>
      </c>
      <c r="BS1200" s="1" t="s">
        <v>227</v>
      </c>
      <c r="BT1200" s="1" t="s">
        <v>8859</v>
      </c>
    </row>
    <row r="1201" spans="1:73" ht="13.5" customHeight="1">
      <c r="A1201" s="2" t="str">
        <f t="shared" si="34"/>
        <v>1687_각북면_347</v>
      </c>
      <c r="B1201" s="1">
        <v>1687</v>
      </c>
      <c r="C1201" s="1" t="s">
        <v>11423</v>
      </c>
      <c r="D1201" s="1" t="s">
        <v>11426</v>
      </c>
      <c r="E1201" s="1">
        <v>1200</v>
      </c>
      <c r="F1201" s="1">
        <v>8</v>
      </c>
      <c r="G1201" s="1" t="s">
        <v>2738</v>
      </c>
      <c r="H1201" s="1" t="s">
        <v>6468</v>
      </c>
      <c r="I1201" s="1">
        <v>2</v>
      </c>
      <c r="L1201" s="1">
        <v>3</v>
      </c>
      <c r="M1201" s="1" t="s">
        <v>13007</v>
      </c>
      <c r="N1201" s="1" t="s">
        <v>9536</v>
      </c>
      <c r="S1201" s="1" t="s">
        <v>67</v>
      </c>
      <c r="T1201" s="1" t="s">
        <v>6597</v>
      </c>
      <c r="Y1201" s="1" t="s">
        <v>2795</v>
      </c>
      <c r="Z1201" s="1" t="s">
        <v>8324</v>
      </c>
      <c r="AC1201" s="1">
        <v>16</v>
      </c>
      <c r="AD1201" s="1" t="s">
        <v>69</v>
      </c>
      <c r="AE1201" s="1" t="s">
        <v>8755</v>
      </c>
    </row>
    <row r="1202" spans="1:73" ht="13.5" customHeight="1">
      <c r="A1202" s="2" t="str">
        <f t="shared" si="34"/>
        <v>1687_각북면_347</v>
      </c>
      <c r="B1202" s="1">
        <v>1687</v>
      </c>
      <c r="C1202" s="1" t="s">
        <v>11423</v>
      </c>
      <c r="D1202" s="1" t="s">
        <v>11426</v>
      </c>
      <c r="E1202" s="1">
        <v>1201</v>
      </c>
      <c r="F1202" s="1">
        <v>8</v>
      </c>
      <c r="G1202" s="1" t="s">
        <v>2738</v>
      </c>
      <c r="H1202" s="1" t="s">
        <v>6468</v>
      </c>
      <c r="I1202" s="1">
        <v>2</v>
      </c>
      <c r="L1202" s="1">
        <v>3</v>
      </c>
      <c r="M1202" s="1" t="s">
        <v>13007</v>
      </c>
      <c r="N1202" s="1" t="s">
        <v>9536</v>
      </c>
      <c r="S1202" s="1" t="s">
        <v>63</v>
      </c>
      <c r="T1202" s="1" t="s">
        <v>6596</v>
      </c>
      <c r="Y1202" s="1" t="s">
        <v>2751</v>
      </c>
      <c r="Z1202" s="1" t="s">
        <v>7885</v>
      </c>
      <c r="AC1202" s="1">
        <v>5</v>
      </c>
      <c r="AD1202" s="1" t="s">
        <v>76</v>
      </c>
      <c r="AE1202" s="1" t="s">
        <v>8744</v>
      </c>
    </row>
    <row r="1203" spans="1:73" ht="13.5" customHeight="1">
      <c r="A1203" s="2" t="str">
        <f t="shared" si="34"/>
        <v>1687_각북면_347</v>
      </c>
      <c r="B1203" s="1">
        <v>1687</v>
      </c>
      <c r="C1203" s="1" t="s">
        <v>11423</v>
      </c>
      <c r="D1203" s="1" t="s">
        <v>11426</v>
      </c>
      <c r="E1203" s="1">
        <v>1202</v>
      </c>
      <c r="F1203" s="1">
        <v>8</v>
      </c>
      <c r="G1203" s="1" t="s">
        <v>2738</v>
      </c>
      <c r="H1203" s="1" t="s">
        <v>6468</v>
      </c>
      <c r="I1203" s="1">
        <v>2</v>
      </c>
      <c r="L1203" s="1">
        <v>3</v>
      </c>
      <c r="M1203" s="1" t="s">
        <v>13007</v>
      </c>
      <c r="N1203" s="1" t="s">
        <v>9536</v>
      </c>
      <c r="S1203" s="1" t="s">
        <v>329</v>
      </c>
      <c r="T1203" s="1" t="s">
        <v>6594</v>
      </c>
      <c r="U1203" s="1" t="s">
        <v>50</v>
      </c>
      <c r="V1203" s="1" t="s">
        <v>11472</v>
      </c>
      <c r="W1203" s="1" t="s">
        <v>466</v>
      </c>
      <c r="X1203" s="1" t="s">
        <v>7012</v>
      </c>
      <c r="Y1203" s="1" t="s">
        <v>2723</v>
      </c>
      <c r="Z1203" s="1" t="s">
        <v>7343</v>
      </c>
      <c r="AC1203" s="1">
        <v>16</v>
      </c>
      <c r="AD1203" s="1" t="s">
        <v>69</v>
      </c>
      <c r="AE1203" s="1" t="s">
        <v>8755</v>
      </c>
      <c r="AF1203" s="1" t="s">
        <v>156</v>
      </c>
      <c r="AG1203" s="1" t="s">
        <v>8798</v>
      </c>
      <c r="AJ1203" s="1" t="s">
        <v>17</v>
      </c>
      <c r="AK1203" s="1" t="s">
        <v>8918</v>
      </c>
      <c r="AL1203" s="1" t="s">
        <v>427</v>
      </c>
      <c r="AM1203" s="1" t="s">
        <v>8905</v>
      </c>
    </row>
    <row r="1204" spans="1:73" ht="13.5" customHeight="1">
      <c r="A1204" s="2" t="str">
        <f t="shared" si="34"/>
        <v>1687_각북면_347</v>
      </c>
      <c r="B1204" s="1">
        <v>1687</v>
      </c>
      <c r="C1204" s="1" t="s">
        <v>11423</v>
      </c>
      <c r="D1204" s="1" t="s">
        <v>11426</v>
      </c>
      <c r="E1204" s="1">
        <v>1203</v>
      </c>
      <c r="F1204" s="1">
        <v>8</v>
      </c>
      <c r="G1204" s="1" t="s">
        <v>2738</v>
      </c>
      <c r="H1204" s="1" t="s">
        <v>6468</v>
      </c>
      <c r="I1204" s="1">
        <v>2</v>
      </c>
      <c r="L1204" s="1">
        <v>4</v>
      </c>
      <c r="M1204" s="1" t="s">
        <v>2796</v>
      </c>
      <c r="N1204" s="1" t="s">
        <v>7972</v>
      </c>
      <c r="T1204" s="1" t="s">
        <v>11527</v>
      </c>
      <c r="U1204" s="1" t="s">
        <v>121</v>
      </c>
      <c r="V1204" s="1" t="s">
        <v>6667</v>
      </c>
      <c r="Y1204" s="1" t="s">
        <v>2796</v>
      </c>
      <c r="Z1204" s="1" t="s">
        <v>7972</v>
      </c>
      <c r="AC1204" s="1">
        <v>56</v>
      </c>
      <c r="AD1204" s="1" t="s">
        <v>483</v>
      </c>
      <c r="AE1204" s="1" t="s">
        <v>8794</v>
      </c>
      <c r="AJ1204" s="1" t="s">
        <v>17</v>
      </c>
      <c r="AK1204" s="1" t="s">
        <v>8918</v>
      </c>
      <c r="AL1204" s="1" t="s">
        <v>2380</v>
      </c>
      <c r="AM1204" s="1" t="s">
        <v>8941</v>
      </c>
      <c r="AN1204" s="1" t="s">
        <v>118</v>
      </c>
      <c r="AO1204" s="1" t="s">
        <v>8999</v>
      </c>
      <c r="AR1204" s="1" t="s">
        <v>2797</v>
      </c>
      <c r="AS1204" s="1" t="s">
        <v>12014</v>
      </c>
      <c r="AT1204" s="1" t="s">
        <v>121</v>
      </c>
      <c r="AU1204" s="1" t="s">
        <v>6667</v>
      </c>
      <c r="AV1204" s="1" t="s">
        <v>2798</v>
      </c>
      <c r="AW1204" s="1" t="s">
        <v>7122</v>
      </c>
      <c r="BB1204" s="1" t="s">
        <v>171</v>
      </c>
      <c r="BC1204" s="1" t="s">
        <v>6676</v>
      </c>
      <c r="BD1204" s="1" t="s">
        <v>2220</v>
      </c>
      <c r="BE1204" s="1" t="s">
        <v>7415</v>
      </c>
      <c r="BG1204" s="1" t="s">
        <v>121</v>
      </c>
      <c r="BH1204" s="1" t="s">
        <v>6667</v>
      </c>
      <c r="BI1204" s="1" t="s">
        <v>1090</v>
      </c>
      <c r="BJ1204" s="1" t="s">
        <v>9461</v>
      </c>
      <c r="BK1204" s="1" t="s">
        <v>121</v>
      </c>
      <c r="BL1204" s="1" t="s">
        <v>6667</v>
      </c>
      <c r="BM1204" s="1" t="s">
        <v>546</v>
      </c>
      <c r="BN1204" s="1" t="s">
        <v>9789</v>
      </c>
      <c r="BO1204" s="1" t="s">
        <v>121</v>
      </c>
      <c r="BP1204" s="1" t="s">
        <v>6667</v>
      </c>
      <c r="BQ1204" s="1" t="s">
        <v>2799</v>
      </c>
      <c r="BR1204" s="1" t="s">
        <v>11099</v>
      </c>
      <c r="BS1204" s="1" t="s">
        <v>2380</v>
      </c>
      <c r="BT1204" s="1" t="s">
        <v>8941</v>
      </c>
    </row>
    <row r="1205" spans="1:73" ht="13.5" customHeight="1">
      <c r="A1205" s="2" t="str">
        <f t="shared" si="34"/>
        <v>1687_각북면_347</v>
      </c>
      <c r="B1205" s="1">
        <v>1687</v>
      </c>
      <c r="C1205" s="1" t="s">
        <v>11423</v>
      </c>
      <c r="D1205" s="1" t="s">
        <v>11426</v>
      </c>
      <c r="E1205" s="1">
        <v>1204</v>
      </c>
      <c r="F1205" s="1">
        <v>8</v>
      </c>
      <c r="G1205" s="1" t="s">
        <v>2738</v>
      </c>
      <c r="H1205" s="1" t="s">
        <v>6468</v>
      </c>
      <c r="I1205" s="1">
        <v>2</v>
      </c>
      <c r="L1205" s="1">
        <v>4</v>
      </c>
      <c r="M1205" s="1" t="s">
        <v>2796</v>
      </c>
      <c r="N1205" s="1" t="s">
        <v>7972</v>
      </c>
      <c r="S1205" s="1" t="s">
        <v>49</v>
      </c>
      <c r="T1205" s="1" t="s">
        <v>4842</v>
      </c>
      <c r="U1205" s="1" t="s">
        <v>115</v>
      </c>
      <c r="V1205" s="1" t="s">
        <v>6665</v>
      </c>
      <c r="Y1205" s="1" t="s">
        <v>6348</v>
      </c>
      <c r="Z1205" s="1" t="s">
        <v>7091</v>
      </c>
      <c r="AC1205" s="1">
        <v>47</v>
      </c>
      <c r="AD1205" s="1" t="s">
        <v>89</v>
      </c>
      <c r="AE1205" s="1" t="s">
        <v>8784</v>
      </c>
      <c r="AJ1205" s="1" t="s">
        <v>17</v>
      </c>
      <c r="AK1205" s="1" t="s">
        <v>8918</v>
      </c>
      <c r="AL1205" s="1" t="s">
        <v>41</v>
      </c>
      <c r="AM1205" s="1" t="s">
        <v>11911</v>
      </c>
      <c r="AN1205" s="1" t="s">
        <v>796</v>
      </c>
      <c r="AO1205" s="1" t="s">
        <v>11940</v>
      </c>
      <c r="AP1205" s="1" t="s">
        <v>44</v>
      </c>
      <c r="AQ1205" s="1" t="s">
        <v>6728</v>
      </c>
      <c r="AR1205" s="1" t="s">
        <v>2629</v>
      </c>
      <c r="AS1205" s="1" t="s">
        <v>11974</v>
      </c>
      <c r="AT1205" s="1" t="s">
        <v>121</v>
      </c>
      <c r="AU1205" s="1" t="s">
        <v>6667</v>
      </c>
      <c r="AV1205" s="1" t="s">
        <v>963</v>
      </c>
      <c r="AW1205" s="1" t="s">
        <v>8292</v>
      </c>
      <c r="BB1205" s="1" t="s">
        <v>171</v>
      </c>
      <c r="BC1205" s="1" t="s">
        <v>6676</v>
      </c>
      <c r="BD1205" s="1" t="s">
        <v>2628</v>
      </c>
      <c r="BE1205" s="1" t="s">
        <v>8361</v>
      </c>
      <c r="BG1205" s="1" t="s">
        <v>121</v>
      </c>
      <c r="BH1205" s="1" t="s">
        <v>6667</v>
      </c>
      <c r="BI1205" s="1" t="s">
        <v>2649</v>
      </c>
      <c r="BJ1205" s="1" t="s">
        <v>10242</v>
      </c>
      <c r="BK1205" s="1" t="s">
        <v>121</v>
      </c>
      <c r="BL1205" s="1" t="s">
        <v>6667</v>
      </c>
      <c r="BM1205" s="1" t="s">
        <v>2800</v>
      </c>
      <c r="BN1205" s="1" t="s">
        <v>10669</v>
      </c>
      <c r="BO1205" s="1" t="s">
        <v>121</v>
      </c>
      <c r="BP1205" s="1" t="s">
        <v>6667</v>
      </c>
      <c r="BQ1205" s="1" t="s">
        <v>1439</v>
      </c>
      <c r="BR1205" s="1" t="s">
        <v>9666</v>
      </c>
      <c r="BS1205" s="1" t="s">
        <v>729</v>
      </c>
      <c r="BT1205" s="1" t="s">
        <v>8886</v>
      </c>
    </row>
    <row r="1206" spans="1:73" ht="13.5" customHeight="1">
      <c r="A1206" s="2" t="str">
        <f t="shared" si="34"/>
        <v>1687_각북면_347</v>
      </c>
      <c r="B1206" s="1">
        <v>1687</v>
      </c>
      <c r="C1206" s="1" t="s">
        <v>11423</v>
      </c>
      <c r="D1206" s="1" t="s">
        <v>11426</v>
      </c>
      <c r="E1206" s="1">
        <v>1205</v>
      </c>
      <c r="F1206" s="1">
        <v>8</v>
      </c>
      <c r="G1206" s="1" t="s">
        <v>2738</v>
      </c>
      <c r="H1206" s="1" t="s">
        <v>6468</v>
      </c>
      <c r="I1206" s="1">
        <v>2</v>
      </c>
      <c r="L1206" s="1">
        <v>4</v>
      </c>
      <c r="M1206" s="1" t="s">
        <v>2796</v>
      </c>
      <c r="N1206" s="1" t="s">
        <v>7972</v>
      </c>
      <c r="S1206" s="1" t="s">
        <v>134</v>
      </c>
      <c r="T1206" s="1" t="s">
        <v>6598</v>
      </c>
      <c r="Y1206" s="1" t="s">
        <v>2801</v>
      </c>
      <c r="Z1206" s="1" t="s">
        <v>8323</v>
      </c>
      <c r="AC1206" s="1">
        <v>7</v>
      </c>
      <c r="AD1206" s="1" t="s">
        <v>475</v>
      </c>
      <c r="AE1206" s="1" t="s">
        <v>8747</v>
      </c>
      <c r="AF1206" s="1" t="s">
        <v>156</v>
      </c>
      <c r="AG1206" s="1" t="s">
        <v>8798</v>
      </c>
    </row>
    <row r="1207" spans="1:73" ht="13.5" customHeight="1">
      <c r="A1207" s="2" t="str">
        <f t="shared" ref="A1207:A1245" si="35">HYPERLINK("http://kyu.snu.ac.kr/sdhj/index.jsp?type=hj/GK14817_00IH_0001_0348.jpg","1687_각북면_348")</f>
        <v>1687_각북면_348</v>
      </c>
      <c r="B1207" s="1">
        <v>1687</v>
      </c>
      <c r="C1207" s="1" t="s">
        <v>11423</v>
      </c>
      <c r="D1207" s="1" t="s">
        <v>11426</v>
      </c>
      <c r="E1207" s="1">
        <v>1206</v>
      </c>
      <c r="F1207" s="1">
        <v>8</v>
      </c>
      <c r="G1207" s="1" t="s">
        <v>2738</v>
      </c>
      <c r="H1207" s="1" t="s">
        <v>6468</v>
      </c>
      <c r="I1207" s="1">
        <v>2</v>
      </c>
      <c r="L1207" s="1">
        <v>5</v>
      </c>
      <c r="M1207" s="1" t="s">
        <v>383</v>
      </c>
      <c r="N1207" s="1" t="s">
        <v>7080</v>
      </c>
      <c r="T1207" s="1" t="s">
        <v>11527</v>
      </c>
      <c r="U1207" s="1" t="s">
        <v>2802</v>
      </c>
      <c r="V1207" s="1" t="s">
        <v>11645</v>
      </c>
      <c r="Y1207" s="1" t="s">
        <v>383</v>
      </c>
      <c r="Z1207" s="1" t="s">
        <v>7080</v>
      </c>
      <c r="AC1207" s="1">
        <v>54</v>
      </c>
      <c r="AD1207" s="1" t="s">
        <v>80</v>
      </c>
      <c r="AE1207" s="1" t="s">
        <v>8749</v>
      </c>
      <c r="AJ1207" s="1" t="s">
        <v>17</v>
      </c>
      <c r="AK1207" s="1" t="s">
        <v>8918</v>
      </c>
      <c r="AL1207" s="1" t="s">
        <v>227</v>
      </c>
      <c r="AM1207" s="1" t="s">
        <v>8859</v>
      </c>
      <c r="AT1207" s="1" t="s">
        <v>121</v>
      </c>
      <c r="AU1207" s="1" t="s">
        <v>6667</v>
      </c>
      <c r="AV1207" s="1" t="s">
        <v>1969</v>
      </c>
      <c r="AW1207" s="1" t="s">
        <v>7082</v>
      </c>
      <c r="BB1207" s="1" t="s">
        <v>182</v>
      </c>
      <c r="BC1207" s="1" t="s">
        <v>12214</v>
      </c>
      <c r="BD1207" s="1" t="s">
        <v>2803</v>
      </c>
      <c r="BE1207" s="1" t="s">
        <v>8320</v>
      </c>
      <c r="BG1207" s="1" t="s">
        <v>121</v>
      </c>
      <c r="BH1207" s="1" t="s">
        <v>6667</v>
      </c>
      <c r="BI1207" s="1" t="s">
        <v>2804</v>
      </c>
      <c r="BJ1207" s="1" t="s">
        <v>10278</v>
      </c>
      <c r="BK1207" s="1" t="s">
        <v>121</v>
      </c>
      <c r="BL1207" s="1" t="s">
        <v>6667</v>
      </c>
      <c r="BM1207" s="1" t="s">
        <v>2805</v>
      </c>
      <c r="BN1207" s="1" t="s">
        <v>8415</v>
      </c>
      <c r="BO1207" s="1" t="s">
        <v>121</v>
      </c>
      <c r="BP1207" s="1" t="s">
        <v>6667</v>
      </c>
      <c r="BQ1207" s="1" t="s">
        <v>1494</v>
      </c>
      <c r="BR1207" s="1" t="s">
        <v>10358</v>
      </c>
      <c r="BS1207" s="1" t="s">
        <v>227</v>
      </c>
      <c r="BT1207" s="1" t="s">
        <v>8859</v>
      </c>
    </row>
    <row r="1208" spans="1:73" ht="13.5" customHeight="1">
      <c r="A1208" s="2" t="str">
        <f t="shared" si="35"/>
        <v>1687_각북면_348</v>
      </c>
      <c r="B1208" s="1">
        <v>1687</v>
      </c>
      <c r="C1208" s="1" t="s">
        <v>11423</v>
      </c>
      <c r="D1208" s="1" t="s">
        <v>11426</v>
      </c>
      <c r="E1208" s="1">
        <v>1207</v>
      </c>
      <c r="F1208" s="1">
        <v>8</v>
      </c>
      <c r="G1208" s="1" t="s">
        <v>2738</v>
      </c>
      <c r="H1208" s="1" t="s">
        <v>6468</v>
      </c>
      <c r="I1208" s="1">
        <v>2</v>
      </c>
      <c r="L1208" s="1">
        <v>5</v>
      </c>
      <c r="M1208" s="1" t="s">
        <v>383</v>
      </c>
      <c r="N1208" s="1" t="s">
        <v>7080</v>
      </c>
      <c r="S1208" s="1" t="s">
        <v>49</v>
      </c>
      <c r="T1208" s="1" t="s">
        <v>4842</v>
      </c>
      <c r="U1208" s="1" t="s">
        <v>115</v>
      </c>
      <c r="V1208" s="1" t="s">
        <v>6665</v>
      </c>
      <c r="Y1208" s="1" t="s">
        <v>1923</v>
      </c>
      <c r="Z1208" s="1" t="s">
        <v>7962</v>
      </c>
      <c r="AC1208" s="1">
        <v>46</v>
      </c>
      <c r="AD1208" s="1" t="s">
        <v>550</v>
      </c>
      <c r="AE1208" s="1" t="s">
        <v>8787</v>
      </c>
      <c r="AJ1208" s="1" t="s">
        <v>17</v>
      </c>
      <c r="AK1208" s="1" t="s">
        <v>8918</v>
      </c>
      <c r="AL1208" s="1" t="s">
        <v>227</v>
      </c>
      <c r="AM1208" s="1" t="s">
        <v>8859</v>
      </c>
      <c r="AN1208" s="1" t="s">
        <v>422</v>
      </c>
      <c r="AO1208" s="1" t="s">
        <v>8924</v>
      </c>
      <c r="AP1208" s="1" t="s">
        <v>119</v>
      </c>
      <c r="AQ1208" s="1" t="s">
        <v>6694</v>
      </c>
      <c r="AR1208" s="1" t="s">
        <v>2806</v>
      </c>
      <c r="AS1208" s="1" t="s">
        <v>12022</v>
      </c>
      <c r="AT1208" s="1" t="s">
        <v>121</v>
      </c>
      <c r="AU1208" s="1" t="s">
        <v>6667</v>
      </c>
      <c r="AV1208" s="1" t="s">
        <v>2807</v>
      </c>
      <c r="AW1208" s="1" t="s">
        <v>9653</v>
      </c>
      <c r="BB1208" s="1" t="s">
        <v>115</v>
      </c>
      <c r="BC1208" s="1" t="s">
        <v>6665</v>
      </c>
      <c r="BD1208" s="1" t="s">
        <v>2808</v>
      </c>
      <c r="BE1208" s="1" t="s">
        <v>7453</v>
      </c>
      <c r="BG1208" s="1" t="s">
        <v>121</v>
      </c>
      <c r="BH1208" s="1" t="s">
        <v>6667</v>
      </c>
      <c r="BI1208" s="1" t="s">
        <v>2711</v>
      </c>
      <c r="BJ1208" s="1" t="s">
        <v>10097</v>
      </c>
      <c r="BM1208" s="1" t="s">
        <v>164</v>
      </c>
      <c r="BN1208" s="1" t="s">
        <v>10510</v>
      </c>
      <c r="BQ1208" s="1" t="s">
        <v>164</v>
      </c>
      <c r="BR1208" s="1" t="s">
        <v>10510</v>
      </c>
      <c r="BU1208" s="1" t="s">
        <v>174</v>
      </c>
    </row>
    <row r="1209" spans="1:73" ht="13.5" customHeight="1">
      <c r="A1209" s="2" t="str">
        <f t="shared" si="35"/>
        <v>1687_각북면_348</v>
      </c>
      <c r="B1209" s="1">
        <v>1687</v>
      </c>
      <c r="C1209" s="1" t="s">
        <v>11423</v>
      </c>
      <c r="D1209" s="1" t="s">
        <v>11426</v>
      </c>
      <c r="E1209" s="1">
        <v>1208</v>
      </c>
      <c r="F1209" s="1">
        <v>8</v>
      </c>
      <c r="G1209" s="1" t="s">
        <v>2738</v>
      </c>
      <c r="H1209" s="1" t="s">
        <v>6468</v>
      </c>
      <c r="I1209" s="1">
        <v>2</v>
      </c>
      <c r="L1209" s="1">
        <v>5</v>
      </c>
      <c r="M1209" s="1" t="s">
        <v>383</v>
      </c>
      <c r="N1209" s="1" t="s">
        <v>7080</v>
      </c>
      <c r="S1209" s="1" t="s">
        <v>134</v>
      </c>
      <c r="T1209" s="1" t="s">
        <v>6598</v>
      </c>
      <c r="Y1209" s="1" t="s">
        <v>11318</v>
      </c>
      <c r="Z1209" s="1" t="s">
        <v>11678</v>
      </c>
      <c r="AF1209" s="1" t="s">
        <v>326</v>
      </c>
      <c r="AG1209" s="1" t="s">
        <v>8802</v>
      </c>
    </row>
    <row r="1210" spans="1:73" ht="13.5" customHeight="1">
      <c r="A1210" s="2" t="str">
        <f t="shared" si="35"/>
        <v>1687_각북면_348</v>
      </c>
      <c r="B1210" s="1">
        <v>1687</v>
      </c>
      <c r="C1210" s="1" t="s">
        <v>11423</v>
      </c>
      <c r="D1210" s="1" t="s">
        <v>11426</v>
      </c>
      <c r="E1210" s="1">
        <v>1209</v>
      </c>
      <c r="F1210" s="1">
        <v>8</v>
      </c>
      <c r="G1210" s="1" t="s">
        <v>2738</v>
      </c>
      <c r="H1210" s="1" t="s">
        <v>6468</v>
      </c>
      <c r="I1210" s="1">
        <v>3</v>
      </c>
      <c r="J1210" s="1" t="s">
        <v>2809</v>
      </c>
      <c r="K1210" s="1" t="s">
        <v>11520</v>
      </c>
      <c r="L1210" s="1">
        <v>1</v>
      </c>
      <c r="M1210" s="1" t="s">
        <v>13008</v>
      </c>
      <c r="N1210" s="1" t="s">
        <v>13009</v>
      </c>
      <c r="T1210" s="1" t="s">
        <v>11527</v>
      </c>
      <c r="U1210" s="1" t="s">
        <v>2810</v>
      </c>
      <c r="V1210" s="1" t="s">
        <v>11469</v>
      </c>
      <c r="W1210" s="1" t="s">
        <v>38</v>
      </c>
      <c r="X1210" s="1" t="s">
        <v>11733</v>
      </c>
      <c r="Y1210" s="1" t="s">
        <v>2811</v>
      </c>
      <c r="Z1210" s="1" t="s">
        <v>8322</v>
      </c>
      <c r="AC1210" s="1">
        <v>49</v>
      </c>
      <c r="AD1210" s="1" t="s">
        <v>372</v>
      </c>
      <c r="AE1210" s="1" t="s">
        <v>8788</v>
      </c>
      <c r="AJ1210" s="1" t="s">
        <v>17</v>
      </c>
      <c r="AK1210" s="1" t="s">
        <v>8918</v>
      </c>
      <c r="AL1210" s="1" t="s">
        <v>41</v>
      </c>
      <c r="AM1210" s="1" t="s">
        <v>11911</v>
      </c>
      <c r="AT1210" s="1" t="s">
        <v>1067</v>
      </c>
      <c r="AU1210" s="1" t="s">
        <v>9031</v>
      </c>
      <c r="AV1210" s="1" t="s">
        <v>2812</v>
      </c>
      <c r="AW1210" s="1" t="s">
        <v>9652</v>
      </c>
      <c r="BG1210" s="1" t="s">
        <v>1067</v>
      </c>
      <c r="BH1210" s="1" t="s">
        <v>9031</v>
      </c>
      <c r="BI1210" s="1" t="s">
        <v>2813</v>
      </c>
      <c r="BJ1210" s="1" t="s">
        <v>9625</v>
      </c>
      <c r="BK1210" s="1" t="s">
        <v>1067</v>
      </c>
      <c r="BL1210" s="1" t="s">
        <v>9031</v>
      </c>
      <c r="BM1210" s="1" t="s">
        <v>2814</v>
      </c>
      <c r="BN1210" s="1" t="s">
        <v>10668</v>
      </c>
      <c r="BO1210" s="1" t="s">
        <v>44</v>
      </c>
      <c r="BP1210" s="1" t="s">
        <v>6728</v>
      </c>
      <c r="BQ1210" s="1" t="s">
        <v>2815</v>
      </c>
      <c r="BR1210" s="1" t="s">
        <v>12600</v>
      </c>
      <c r="BS1210" s="1" t="s">
        <v>158</v>
      </c>
      <c r="BT1210" s="1" t="s">
        <v>8931</v>
      </c>
    </row>
    <row r="1211" spans="1:73" ht="13.5" customHeight="1">
      <c r="A1211" s="2" t="str">
        <f t="shared" si="35"/>
        <v>1687_각북면_348</v>
      </c>
      <c r="B1211" s="1">
        <v>1687</v>
      </c>
      <c r="C1211" s="1" t="s">
        <v>11423</v>
      </c>
      <c r="D1211" s="1" t="s">
        <v>11426</v>
      </c>
      <c r="E1211" s="1">
        <v>1210</v>
      </c>
      <c r="F1211" s="1">
        <v>8</v>
      </c>
      <c r="G1211" s="1" t="s">
        <v>2738</v>
      </c>
      <c r="H1211" s="1" t="s">
        <v>6468</v>
      </c>
      <c r="I1211" s="1">
        <v>3</v>
      </c>
      <c r="L1211" s="1">
        <v>1</v>
      </c>
      <c r="M1211" s="1" t="s">
        <v>13008</v>
      </c>
      <c r="N1211" s="1" t="s">
        <v>13009</v>
      </c>
      <c r="S1211" s="1" t="s">
        <v>49</v>
      </c>
      <c r="T1211" s="1" t="s">
        <v>4842</v>
      </c>
      <c r="U1211" s="1" t="s">
        <v>2816</v>
      </c>
      <c r="V1211" s="1" t="s">
        <v>11647</v>
      </c>
      <c r="Y1211" s="1" t="s">
        <v>2817</v>
      </c>
      <c r="Z1211" s="1" t="s">
        <v>8321</v>
      </c>
      <c r="AC1211" s="1">
        <v>34</v>
      </c>
      <c r="AD1211" s="1" t="s">
        <v>207</v>
      </c>
      <c r="AE1211" s="1" t="s">
        <v>8762</v>
      </c>
      <c r="AJ1211" s="1" t="s">
        <v>17</v>
      </c>
      <c r="AK1211" s="1" t="s">
        <v>8918</v>
      </c>
      <c r="AL1211" s="1" t="s">
        <v>227</v>
      </c>
      <c r="AM1211" s="1" t="s">
        <v>8859</v>
      </c>
      <c r="AT1211" s="1" t="s">
        <v>121</v>
      </c>
      <c r="AU1211" s="1" t="s">
        <v>6667</v>
      </c>
      <c r="AV1211" s="1" t="s">
        <v>1969</v>
      </c>
      <c r="AW1211" s="1" t="s">
        <v>7082</v>
      </c>
      <c r="BB1211" s="1" t="s">
        <v>182</v>
      </c>
      <c r="BC1211" s="1" t="s">
        <v>12214</v>
      </c>
      <c r="BD1211" s="1" t="s">
        <v>2192</v>
      </c>
      <c r="BE1211" s="1" t="s">
        <v>8320</v>
      </c>
      <c r="BG1211" s="1" t="s">
        <v>121</v>
      </c>
      <c r="BH1211" s="1" t="s">
        <v>6667</v>
      </c>
      <c r="BI1211" s="1" t="s">
        <v>2804</v>
      </c>
      <c r="BJ1211" s="1" t="s">
        <v>10278</v>
      </c>
      <c r="BK1211" s="1" t="s">
        <v>121</v>
      </c>
      <c r="BL1211" s="1" t="s">
        <v>6667</v>
      </c>
      <c r="BM1211" s="1" t="s">
        <v>2805</v>
      </c>
      <c r="BN1211" s="1" t="s">
        <v>8415</v>
      </c>
      <c r="BO1211" s="1" t="s">
        <v>121</v>
      </c>
      <c r="BP1211" s="1" t="s">
        <v>6667</v>
      </c>
      <c r="BQ1211" s="1" t="s">
        <v>1494</v>
      </c>
      <c r="BR1211" s="1" t="s">
        <v>10358</v>
      </c>
      <c r="BS1211" s="1" t="s">
        <v>227</v>
      </c>
      <c r="BT1211" s="1" t="s">
        <v>8859</v>
      </c>
    </row>
    <row r="1212" spans="1:73" ht="13.5" customHeight="1">
      <c r="A1212" s="2" t="str">
        <f t="shared" si="35"/>
        <v>1687_각북면_348</v>
      </c>
      <c r="B1212" s="1">
        <v>1687</v>
      </c>
      <c r="C1212" s="1" t="s">
        <v>11423</v>
      </c>
      <c r="D1212" s="1" t="s">
        <v>11426</v>
      </c>
      <c r="E1212" s="1">
        <v>1211</v>
      </c>
      <c r="F1212" s="1">
        <v>8</v>
      </c>
      <c r="G1212" s="1" t="s">
        <v>2738</v>
      </c>
      <c r="H1212" s="1" t="s">
        <v>6468</v>
      </c>
      <c r="I1212" s="1">
        <v>3</v>
      </c>
      <c r="L1212" s="1">
        <v>1</v>
      </c>
      <c r="M1212" s="1" t="s">
        <v>13008</v>
      </c>
      <c r="N1212" s="1" t="s">
        <v>13009</v>
      </c>
      <c r="S1212" s="1" t="s">
        <v>2818</v>
      </c>
      <c r="T1212" s="1" t="s">
        <v>6608</v>
      </c>
      <c r="U1212" s="1" t="s">
        <v>2819</v>
      </c>
      <c r="V1212" s="1" t="s">
        <v>11649</v>
      </c>
      <c r="Y1212" s="1" t="s">
        <v>2803</v>
      </c>
      <c r="Z1212" s="1" t="s">
        <v>8320</v>
      </c>
      <c r="AC1212" s="1">
        <v>76</v>
      </c>
      <c r="AD1212" s="1" t="s">
        <v>69</v>
      </c>
      <c r="AE1212" s="1" t="s">
        <v>8755</v>
      </c>
    </row>
    <row r="1213" spans="1:73" ht="13.5" customHeight="1">
      <c r="A1213" s="2" t="str">
        <f t="shared" si="35"/>
        <v>1687_각북면_348</v>
      </c>
      <c r="B1213" s="1">
        <v>1687</v>
      </c>
      <c r="C1213" s="1" t="s">
        <v>11423</v>
      </c>
      <c r="D1213" s="1" t="s">
        <v>11426</v>
      </c>
      <c r="E1213" s="1">
        <v>1212</v>
      </c>
      <c r="F1213" s="1">
        <v>8</v>
      </c>
      <c r="G1213" s="1" t="s">
        <v>2738</v>
      </c>
      <c r="H1213" s="1" t="s">
        <v>6468</v>
      </c>
      <c r="I1213" s="1">
        <v>3</v>
      </c>
      <c r="L1213" s="1">
        <v>1</v>
      </c>
      <c r="M1213" s="1" t="s">
        <v>13008</v>
      </c>
      <c r="N1213" s="1" t="s">
        <v>13009</v>
      </c>
      <c r="S1213" s="1" t="s">
        <v>2126</v>
      </c>
      <c r="T1213" s="1" t="s">
        <v>6630</v>
      </c>
      <c r="U1213" s="1" t="s">
        <v>201</v>
      </c>
      <c r="V1213" s="1" t="s">
        <v>11464</v>
      </c>
      <c r="W1213" s="1" t="s">
        <v>51</v>
      </c>
      <c r="X1213" s="1" t="s">
        <v>6986</v>
      </c>
      <c r="Y1213" s="1" t="s">
        <v>2820</v>
      </c>
      <c r="Z1213" s="1" t="s">
        <v>8319</v>
      </c>
      <c r="AC1213" s="1">
        <v>10</v>
      </c>
      <c r="AD1213" s="1" t="s">
        <v>212</v>
      </c>
      <c r="AE1213" s="1" t="s">
        <v>8778</v>
      </c>
      <c r="AT1213" s="1" t="s">
        <v>180</v>
      </c>
      <c r="AU1213" s="1" t="s">
        <v>11467</v>
      </c>
      <c r="AV1213" s="1" t="s">
        <v>787</v>
      </c>
      <c r="AW1213" s="1" t="s">
        <v>9304</v>
      </c>
      <c r="BB1213" s="1" t="s">
        <v>50</v>
      </c>
      <c r="BC1213" s="1" t="s">
        <v>11472</v>
      </c>
      <c r="BD1213" s="1" t="s">
        <v>11319</v>
      </c>
      <c r="BE1213" s="1" t="s">
        <v>11688</v>
      </c>
    </row>
    <row r="1214" spans="1:73" ht="13.5" customHeight="1">
      <c r="A1214" s="2" t="str">
        <f t="shared" si="35"/>
        <v>1687_각북면_348</v>
      </c>
      <c r="B1214" s="1">
        <v>1687</v>
      </c>
      <c r="C1214" s="1" t="s">
        <v>11423</v>
      </c>
      <c r="D1214" s="1" t="s">
        <v>11426</v>
      </c>
      <c r="E1214" s="1">
        <v>1213</v>
      </c>
      <c r="F1214" s="1">
        <v>8</v>
      </c>
      <c r="G1214" s="1" t="s">
        <v>2738</v>
      </c>
      <c r="H1214" s="1" t="s">
        <v>6468</v>
      </c>
      <c r="I1214" s="1">
        <v>3</v>
      </c>
      <c r="L1214" s="1">
        <v>2</v>
      </c>
      <c r="M1214" s="1" t="s">
        <v>1530</v>
      </c>
      <c r="N1214" s="1" t="s">
        <v>8021</v>
      </c>
      <c r="T1214" s="1" t="s">
        <v>11527</v>
      </c>
      <c r="U1214" s="1" t="s">
        <v>2821</v>
      </c>
      <c r="V1214" s="1" t="s">
        <v>11723</v>
      </c>
      <c r="Y1214" s="1" t="s">
        <v>1530</v>
      </c>
      <c r="Z1214" s="1" t="s">
        <v>8021</v>
      </c>
      <c r="AC1214" s="1">
        <v>60</v>
      </c>
      <c r="AD1214" s="1" t="s">
        <v>220</v>
      </c>
      <c r="AE1214" s="1" t="s">
        <v>8764</v>
      </c>
      <c r="AJ1214" s="1" t="s">
        <v>17</v>
      </c>
      <c r="AK1214" s="1" t="s">
        <v>8918</v>
      </c>
      <c r="AL1214" s="1" t="s">
        <v>448</v>
      </c>
      <c r="AM1214" s="1" t="s">
        <v>8932</v>
      </c>
      <c r="AT1214" s="1" t="s">
        <v>121</v>
      </c>
      <c r="AU1214" s="1" t="s">
        <v>6667</v>
      </c>
      <c r="AV1214" s="1" t="s">
        <v>2822</v>
      </c>
      <c r="AW1214" s="1" t="s">
        <v>9651</v>
      </c>
      <c r="BB1214" s="1" t="s">
        <v>115</v>
      </c>
      <c r="BC1214" s="1" t="s">
        <v>6665</v>
      </c>
      <c r="BD1214" s="1" t="s">
        <v>2823</v>
      </c>
      <c r="BE1214" s="1" t="s">
        <v>12262</v>
      </c>
      <c r="BG1214" s="1" t="s">
        <v>121</v>
      </c>
      <c r="BH1214" s="1" t="s">
        <v>6667</v>
      </c>
      <c r="BI1214" s="1" t="s">
        <v>11320</v>
      </c>
      <c r="BJ1214" s="1" t="s">
        <v>11321</v>
      </c>
      <c r="BK1214" s="1" t="s">
        <v>121</v>
      </c>
      <c r="BL1214" s="1" t="s">
        <v>6667</v>
      </c>
      <c r="BM1214" s="1" t="s">
        <v>2824</v>
      </c>
      <c r="BN1214" s="1" t="s">
        <v>10667</v>
      </c>
      <c r="BO1214" s="1" t="s">
        <v>44</v>
      </c>
      <c r="BP1214" s="1" t="s">
        <v>6728</v>
      </c>
      <c r="BQ1214" s="1" t="s">
        <v>2825</v>
      </c>
      <c r="BR1214" s="1" t="s">
        <v>12525</v>
      </c>
      <c r="BS1214" s="1" t="s">
        <v>448</v>
      </c>
      <c r="BT1214" s="1" t="s">
        <v>8932</v>
      </c>
    </row>
    <row r="1215" spans="1:73" ht="13.5" customHeight="1">
      <c r="A1215" s="2" t="str">
        <f t="shared" si="35"/>
        <v>1687_각북면_348</v>
      </c>
      <c r="B1215" s="1">
        <v>1687</v>
      </c>
      <c r="C1215" s="1" t="s">
        <v>11423</v>
      </c>
      <c r="D1215" s="1" t="s">
        <v>11426</v>
      </c>
      <c r="E1215" s="1">
        <v>1214</v>
      </c>
      <c r="F1215" s="1">
        <v>8</v>
      </c>
      <c r="G1215" s="1" t="s">
        <v>2738</v>
      </c>
      <c r="H1215" s="1" t="s">
        <v>6468</v>
      </c>
      <c r="I1215" s="1">
        <v>3</v>
      </c>
      <c r="L1215" s="1">
        <v>2</v>
      </c>
      <c r="M1215" s="1" t="s">
        <v>1530</v>
      </c>
      <c r="N1215" s="1" t="s">
        <v>8021</v>
      </c>
      <c r="S1215" s="1" t="s">
        <v>49</v>
      </c>
      <c r="T1215" s="1" t="s">
        <v>4842</v>
      </c>
      <c r="U1215" s="1" t="s">
        <v>115</v>
      </c>
      <c r="V1215" s="1" t="s">
        <v>6665</v>
      </c>
      <c r="Y1215" s="1" t="s">
        <v>2826</v>
      </c>
      <c r="Z1215" s="1" t="s">
        <v>7736</v>
      </c>
      <c r="AC1215" s="1">
        <v>52</v>
      </c>
      <c r="AD1215" s="1" t="s">
        <v>230</v>
      </c>
      <c r="AE1215" s="1" t="s">
        <v>8790</v>
      </c>
      <c r="AJ1215" s="1" t="s">
        <v>17</v>
      </c>
      <c r="AK1215" s="1" t="s">
        <v>8918</v>
      </c>
      <c r="AL1215" s="1" t="s">
        <v>190</v>
      </c>
      <c r="AM1215" s="1" t="s">
        <v>8852</v>
      </c>
      <c r="AN1215" s="1" t="s">
        <v>191</v>
      </c>
      <c r="AO1215" s="1" t="s">
        <v>9003</v>
      </c>
      <c r="AP1215" s="1" t="s">
        <v>44</v>
      </c>
      <c r="AQ1215" s="1" t="s">
        <v>6728</v>
      </c>
      <c r="AR1215" s="1" t="s">
        <v>2827</v>
      </c>
      <c r="AS1215" s="1" t="s">
        <v>9170</v>
      </c>
      <c r="AT1215" s="1" t="s">
        <v>121</v>
      </c>
      <c r="AU1215" s="1" t="s">
        <v>6667</v>
      </c>
      <c r="AV1215" s="1" t="s">
        <v>2828</v>
      </c>
      <c r="AW1215" s="1" t="s">
        <v>9650</v>
      </c>
      <c r="BB1215" s="1" t="s">
        <v>171</v>
      </c>
      <c r="BC1215" s="1" t="s">
        <v>6676</v>
      </c>
      <c r="BD1215" s="1" t="s">
        <v>13603</v>
      </c>
      <c r="BE1215" s="1" t="s">
        <v>12233</v>
      </c>
      <c r="BG1215" s="1" t="s">
        <v>121</v>
      </c>
      <c r="BH1215" s="1" t="s">
        <v>6667</v>
      </c>
      <c r="BI1215" s="1" t="s">
        <v>2829</v>
      </c>
      <c r="BJ1215" s="1" t="s">
        <v>10291</v>
      </c>
      <c r="BM1215" s="1" t="s">
        <v>164</v>
      </c>
      <c r="BN1215" s="1" t="s">
        <v>10510</v>
      </c>
      <c r="BQ1215" s="1" t="s">
        <v>164</v>
      </c>
      <c r="BR1215" s="1" t="s">
        <v>10510</v>
      </c>
      <c r="BU1215" s="1" t="s">
        <v>174</v>
      </c>
    </row>
    <row r="1216" spans="1:73" ht="13.5" customHeight="1">
      <c r="A1216" s="2" t="str">
        <f t="shared" si="35"/>
        <v>1687_각북면_348</v>
      </c>
      <c r="B1216" s="1">
        <v>1687</v>
      </c>
      <c r="C1216" s="1" t="s">
        <v>11423</v>
      </c>
      <c r="D1216" s="1" t="s">
        <v>11426</v>
      </c>
      <c r="E1216" s="1">
        <v>1215</v>
      </c>
      <c r="F1216" s="1">
        <v>8</v>
      </c>
      <c r="G1216" s="1" t="s">
        <v>2738</v>
      </c>
      <c r="H1216" s="1" t="s">
        <v>6468</v>
      </c>
      <c r="I1216" s="1">
        <v>3</v>
      </c>
      <c r="L1216" s="1">
        <v>2</v>
      </c>
      <c r="M1216" s="1" t="s">
        <v>1530</v>
      </c>
      <c r="N1216" s="1" t="s">
        <v>8021</v>
      </c>
      <c r="S1216" s="1" t="s">
        <v>67</v>
      </c>
      <c r="T1216" s="1" t="s">
        <v>6597</v>
      </c>
      <c r="Y1216" s="1" t="s">
        <v>2830</v>
      </c>
      <c r="Z1216" s="1" t="s">
        <v>8318</v>
      </c>
      <c r="AC1216" s="1">
        <v>28</v>
      </c>
      <c r="AD1216" s="1" t="s">
        <v>703</v>
      </c>
      <c r="AE1216" s="1" t="s">
        <v>8759</v>
      </c>
    </row>
    <row r="1217" spans="1:73" ht="13.5" customHeight="1">
      <c r="A1217" s="2" t="str">
        <f t="shared" si="35"/>
        <v>1687_각북면_348</v>
      </c>
      <c r="B1217" s="1">
        <v>1687</v>
      </c>
      <c r="C1217" s="1" t="s">
        <v>11423</v>
      </c>
      <c r="D1217" s="1" t="s">
        <v>11426</v>
      </c>
      <c r="E1217" s="1">
        <v>1216</v>
      </c>
      <c r="F1217" s="1">
        <v>8</v>
      </c>
      <c r="G1217" s="1" t="s">
        <v>2738</v>
      </c>
      <c r="H1217" s="1" t="s">
        <v>6468</v>
      </c>
      <c r="I1217" s="1">
        <v>3</v>
      </c>
      <c r="L1217" s="1">
        <v>2</v>
      </c>
      <c r="M1217" s="1" t="s">
        <v>1530</v>
      </c>
      <c r="N1217" s="1" t="s">
        <v>8021</v>
      </c>
      <c r="S1217" s="1" t="s">
        <v>63</v>
      </c>
      <c r="T1217" s="1" t="s">
        <v>6596</v>
      </c>
      <c r="Y1217" s="1" t="s">
        <v>2831</v>
      </c>
      <c r="Z1217" s="1" t="s">
        <v>7321</v>
      </c>
      <c r="AC1217" s="1">
        <v>17</v>
      </c>
      <c r="AD1217" s="1" t="s">
        <v>773</v>
      </c>
      <c r="AE1217" s="1" t="s">
        <v>8783</v>
      </c>
    </row>
    <row r="1218" spans="1:73" ht="13.5" customHeight="1">
      <c r="A1218" s="2" t="str">
        <f t="shared" si="35"/>
        <v>1687_각북면_348</v>
      </c>
      <c r="B1218" s="1">
        <v>1687</v>
      </c>
      <c r="C1218" s="1" t="s">
        <v>11423</v>
      </c>
      <c r="D1218" s="1" t="s">
        <v>11426</v>
      </c>
      <c r="E1218" s="1">
        <v>1217</v>
      </c>
      <c r="F1218" s="1">
        <v>8</v>
      </c>
      <c r="G1218" s="1" t="s">
        <v>2738</v>
      </c>
      <c r="H1218" s="1" t="s">
        <v>6468</v>
      </c>
      <c r="I1218" s="1">
        <v>3</v>
      </c>
      <c r="L1218" s="1">
        <v>3</v>
      </c>
      <c r="M1218" s="1" t="s">
        <v>13010</v>
      </c>
      <c r="N1218" s="1" t="s">
        <v>13011</v>
      </c>
      <c r="Q1218" s="1" t="s">
        <v>2832</v>
      </c>
      <c r="R1218" s="1" t="s">
        <v>11471</v>
      </c>
      <c r="T1218" s="1" t="s">
        <v>11527</v>
      </c>
      <c r="U1218" s="1" t="s">
        <v>50</v>
      </c>
      <c r="V1218" s="1" t="s">
        <v>11472</v>
      </c>
      <c r="W1218" s="1" t="s">
        <v>152</v>
      </c>
      <c r="X1218" s="1" t="s">
        <v>6978</v>
      </c>
      <c r="Y1218" s="1" t="s">
        <v>2248</v>
      </c>
      <c r="Z1218" s="1" t="s">
        <v>8317</v>
      </c>
      <c r="AC1218" s="1">
        <v>53</v>
      </c>
      <c r="AD1218" s="1" t="s">
        <v>681</v>
      </c>
      <c r="AE1218" s="1" t="s">
        <v>8795</v>
      </c>
      <c r="AJ1218" s="1" t="s">
        <v>17</v>
      </c>
      <c r="AK1218" s="1" t="s">
        <v>8918</v>
      </c>
      <c r="AL1218" s="1" t="s">
        <v>2833</v>
      </c>
      <c r="AM1218" s="1" t="s">
        <v>8981</v>
      </c>
      <c r="AT1218" s="1" t="s">
        <v>180</v>
      </c>
      <c r="AU1218" s="1" t="s">
        <v>11467</v>
      </c>
      <c r="AV1218" s="1" t="s">
        <v>2834</v>
      </c>
      <c r="AW1218" s="1" t="s">
        <v>9646</v>
      </c>
      <c r="BG1218" s="1" t="s">
        <v>579</v>
      </c>
      <c r="BH1218" s="1" t="s">
        <v>9216</v>
      </c>
      <c r="BI1218" s="1" t="s">
        <v>2835</v>
      </c>
      <c r="BJ1218" s="1" t="s">
        <v>10290</v>
      </c>
      <c r="BK1218" s="1" t="s">
        <v>44</v>
      </c>
      <c r="BL1218" s="1" t="s">
        <v>6728</v>
      </c>
      <c r="BM1218" s="1" t="s">
        <v>2836</v>
      </c>
      <c r="BN1218" s="1" t="s">
        <v>10666</v>
      </c>
      <c r="BO1218" s="1" t="s">
        <v>44</v>
      </c>
      <c r="BP1218" s="1" t="s">
        <v>6728</v>
      </c>
      <c r="BQ1218" s="1" t="s">
        <v>2837</v>
      </c>
      <c r="BR1218" s="1" t="s">
        <v>12288</v>
      </c>
      <c r="BS1218" s="1" t="s">
        <v>41</v>
      </c>
      <c r="BT1218" s="1" t="s">
        <v>11911</v>
      </c>
    </row>
    <row r="1219" spans="1:73" ht="13.5" customHeight="1">
      <c r="A1219" s="2" t="str">
        <f t="shared" si="35"/>
        <v>1687_각북면_348</v>
      </c>
      <c r="B1219" s="1">
        <v>1687</v>
      </c>
      <c r="C1219" s="1" t="s">
        <v>11423</v>
      </c>
      <c r="D1219" s="1" t="s">
        <v>11426</v>
      </c>
      <c r="E1219" s="1">
        <v>1218</v>
      </c>
      <c r="F1219" s="1">
        <v>8</v>
      </c>
      <c r="G1219" s="1" t="s">
        <v>2738</v>
      </c>
      <c r="H1219" s="1" t="s">
        <v>6468</v>
      </c>
      <c r="I1219" s="1">
        <v>3</v>
      </c>
      <c r="L1219" s="1">
        <v>3</v>
      </c>
      <c r="M1219" s="1" t="s">
        <v>13010</v>
      </c>
      <c r="N1219" s="1" t="s">
        <v>13011</v>
      </c>
      <c r="S1219" s="1" t="s">
        <v>67</v>
      </c>
      <c r="T1219" s="1" t="s">
        <v>6597</v>
      </c>
      <c r="U1219" s="1" t="s">
        <v>1986</v>
      </c>
      <c r="V1219" s="1" t="s">
        <v>6862</v>
      </c>
      <c r="W1219" s="1" t="s">
        <v>339</v>
      </c>
      <c r="X1219" s="1" t="s">
        <v>6610</v>
      </c>
      <c r="Y1219" s="1" t="s">
        <v>2838</v>
      </c>
      <c r="Z1219" s="1" t="s">
        <v>8316</v>
      </c>
      <c r="AC1219" s="1">
        <v>27</v>
      </c>
      <c r="AD1219" s="1" t="s">
        <v>379</v>
      </c>
      <c r="AE1219" s="1" t="s">
        <v>8768</v>
      </c>
    </row>
    <row r="1220" spans="1:73" ht="13.5" customHeight="1">
      <c r="A1220" s="2" t="str">
        <f t="shared" si="35"/>
        <v>1687_각북면_348</v>
      </c>
      <c r="B1220" s="1">
        <v>1687</v>
      </c>
      <c r="C1220" s="1" t="s">
        <v>11423</v>
      </c>
      <c r="D1220" s="1" t="s">
        <v>11426</v>
      </c>
      <c r="E1220" s="1">
        <v>1219</v>
      </c>
      <c r="F1220" s="1">
        <v>8</v>
      </c>
      <c r="G1220" s="1" t="s">
        <v>2738</v>
      </c>
      <c r="H1220" s="1" t="s">
        <v>6468</v>
      </c>
      <c r="I1220" s="1">
        <v>3</v>
      </c>
      <c r="L1220" s="1">
        <v>3</v>
      </c>
      <c r="M1220" s="1" t="s">
        <v>13010</v>
      </c>
      <c r="N1220" s="1" t="s">
        <v>13011</v>
      </c>
      <c r="S1220" s="1" t="s">
        <v>329</v>
      </c>
      <c r="T1220" s="1" t="s">
        <v>6594</v>
      </c>
      <c r="U1220" s="1" t="s">
        <v>50</v>
      </c>
      <c r="V1220" s="1" t="s">
        <v>11472</v>
      </c>
      <c r="W1220" s="1" t="s">
        <v>330</v>
      </c>
      <c r="X1220" s="1" t="s">
        <v>6985</v>
      </c>
      <c r="Y1220" s="1" t="s">
        <v>11322</v>
      </c>
      <c r="Z1220" s="1" t="s">
        <v>11679</v>
      </c>
      <c r="AC1220" s="1">
        <v>31</v>
      </c>
      <c r="AD1220" s="1" t="s">
        <v>130</v>
      </c>
      <c r="AE1220" s="1" t="s">
        <v>8774</v>
      </c>
      <c r="AJ1220" s="1" t="s">
        <v>17</v>
      </c>
      <c r="AK1220" s="1" t="s">
        <v>8918</v>
      </c>
      <c r="AL1220" s="1" t="s">
        <v>190</v>
      </c>
      <c r="AM1220" s="1" t="s">
        <v>8852</v>
      </c>
    </row>
    <row r="1221" spans="1:73" ht="13.5" customHeight="1">
      <c r="A1221" s="2" t="str">
        <f t="shared" si="35"/>
        <v>1687_각북면_348</v>
      </c>
      <c r="B1221" s="1">
        <v>1687</v>
      </c>
      <c r="C1221" s="1" t="s">
        <v>11423</v>
      </c>
      <c r="D1221" s="1" t="s">
        <v>11426</v>
      </c>
      <c r="E1221" s="1">
        <v>1220</v>
      </c>
      <c r="F1221" s="1">
        <v>8</v>
      </c>
      <c r="G1221" s="1" t="s">
        <v>2738</v>
      </c>
      <c r="H1221" s="1" t="s">
        <v>6468</v>
      </c>
      <c r="I1221" s="1">
        <v>3</v>
      </c>
      <c r="L1221" s="1">
        <v>3</v>
      </c>
      <c r="M1221" s="1" t="s">
        <v>13010</v>
      </c>
      <c r="N1221" s="1" t="s">
        <v>13011</v>
      </c>
      <c r="S1221" s="1" t="s">
        <v>72</v>
      </c>
      <c r="T1221" s="1" t="s">
        <v>6595</v>
      </c>
      <c r="U1221" s="1" t="s">
        <v>2839</v>
      </c>
      <c r="V1221" s="1" t="s">
        <v>6867</v>
      </c>
      <c r="Y1221" s="1" t="s">
        <v>2840</v>
      </c>
      <c r="Z1221" s="1" t="s">
        <v>7629</v>
      </c>
      <c r="AC1221" s="1">
        <v>21</v>
      </c>
      <c r="AD1221" s="1" t="s">
        <v>264</v>
      </c>
      <c r="AE1221" s="1" t="s">
        <v>8750</v>
      </c>
    </row>
    <row r="1222" spans="1:73" ht="13.5" customHeight="1">
      <c r="A1222" s="2" t="str">
        <f t="shared" si="35"/>
        <v>1687_각북면_348</v>
      </c>
      <c r="B1222" s="1">
        <v>1687</v>
      </c>
      <c r="C1222" s="1" t="s">
        <v>11423</v>
      </c>
      <c r="D1222" s="1" t="s">
        <v>11426</v>
      </c>
      <c r="E1222" s="1">
        <v>1221</v>
      </c>
      <c r="F1222" s="1">
        <v>8</v>
      </c>
      <c r="G1222" s="1" t="s">
        <v>2738</v>
      </c>
      <c r="H1222" s="1" t="s">
        <v>6468</v>
      </c>
      <c r="I1222" s="1">
        <v>3</v>
      </c>
      <c r="L1222" s="1">
        <v>3</v>
      </c>
      <c r="M1222" s="1" t="s">
        <v>13010</v>
      </c>
      <c r="N1222" s="1" t="s">
        <v>13011</v>
      </c>
      <c r="S1222" s="1" t="s">
        <v>380</v>
      </c>
      <c r="T1222" s="1" t="s">
        <v>6600</v>
      </c>
      <c r="Y1222" s="1" t="s">
        <v>2841</v>
      </c>
      <c r="Z1222" s="1" t="s">
        <v>7096</v>
      </c>
      <c r="AC1222" s="1">
        <v>5</v>
      </c>
      <c r="AD1222" s="1" t="s">
        <v>76</v>
      </c>
      <c r="AE1222" s="1" t="s">
        <v>8744</v>
      </c>
    </row>
    <row r="1223" spans="1:73" ht="13.5" customHeight="1">
      <c r="A1223" s="2" t="str">
        <f t="shared" si="35"/>
        <v>1687_각북면_348</v>
      </c>
      <c r="B1223" s="1">
        <v>1687</v>
      </c>
      <c r="C1223" s="1" t="s">
        <v>11423</v>
      </c>
      <c r="D1223" s="1" t="s">
        <v>11426</v>
      </c>
      <c r="E1223" s="1">
        <v>1222</v>
      </c>
      <c r="F1223" s="1">
        <v>8</v>
      </c>
      <c r="G1223" s="1" t="s">
        <v>2738</v>
      </c>
      <c r="H1223" s="1" t="s">
        <v>6468</v>
      </c>
      <c r="I1223" s="1">
        <v>3</v>
      </c>
      <c r="L1223" s="1">
        <v>4</v>
      </c>
      <c r="M1223" s="1" t="s">
        <v>2842</v>
      </c>
      <c r="N1223" s="1" t="s">
        <v>7392</v>
      </c>
      <c r="T1223" s="1" t="s">
        <v>11527</v>
      </c>
      <c r="U1223" s="1" t="s">
        <v>481</v>
      </c>
      <c r="V1223" s="1" t="s">
        <v>6695</v>
      </c>
      <c r="Y1223" s="1" t="s">
        <v>2842</v>
      </c>
      <c r="Z1223" s="1" t="s">
        <v>7392</v>
      </c>
      <c r="AC1223" s="1">
        <v>51</v>
      </c>
      <c r="AD1223" s="1" t="s">
        <v>117</v>
      </c>
      <c r="AE1223" s="1" t="s">
        <v>8789</v>
      </c>
      <c r="AJ1223" s="1" t="s">
        <v>17</v>
      </c>
      <c r="AK1223" s="1" t="s">
        <v>8918</v>
      </c>
      <c r="AL1223" s="1" t="s">
        <v>227</v>
      </c>
      <c r="AM1223" s="1" t="s">
        <v>8859</v>
      </c>
      <c r="AN1223" s="1" t="s">
        <v>492</v>
      </c>
      <c r="AO1223" s="1" t="s">
        <v>6594</v>
      </c>
      <c r="AP1223" s="1" t="s">
        <v>197</v>
      </c>
      <c r="AQ1223" s="1" t="s">
        <v>6836</v>
      </c>
      <c r="AR1223" s="1" t="s">
        <v>493</v>
      </c>
      <c r="AS1223" s="1" t="s">
        <v>9160</v>
      </c>
      <c r="AT1223" s="1" t="s">
        <v>180</v>
      </c>
      <c r="AU1223" s="1" t="s">
        <v>11467</v>
      </c>
      <c r="AV1223" s="1" t="s">
        <v>2843</v>
      </c>
      <c r="AW1223" s="1" t="s">
        <v>9649</v>
      </c>
      <c r="BB1223" s="1" t="s">
        <v>171</v>
      </c>
      <c r="BC1223" s="1" t="s">
        <v>6676</v>
      </c>
      <c r="BD1223" s="1" t="s">
        <v>2657</v>
      </c>
      <c r="BE1223" s="1" t="s">
        <v>8353</v>
      </c>
      <c r="BG1223" s="1" t="s">
        <v>186</v>
      </c>
      <c r="BH1223" s="1" t="s">
        <v>12273</v>
      </c>
      <c r="BI1223" s="1" t="s">
        <v>2844</v>
      </c>
      <c r="BJ1223" s="1" t="s">
        <v>10289</v>
      </c>
      <c r="BM1223" s="1" t="s">
        <v>164</v>
      </c>
      <c r="BN1223" s="1" t="s">
        <v>10510</v>
      </c>
      <c r="BQ1223" s="1" t="s">
        <v>164</v>
      </c>
      <c r="BR1223" s="1" t="s">
        <v>10510</v>
      </c>
      <c r="BU1223" s="1" t="s">
        <v>174</v>
      </c>
    </row>
    <row r="1224" spans="1:73" ht="13.5" customHeight="1">
      <c r="A1224" s="2" t="str">
        <f t="shared" si="35"/>
        <v>1687_각북면_348</v>
      </c>
      <c r="B1224" s="1">
        <v>1687</v>
      </c>
      <c r="C1224" s="1" t="s">
        <v>11423</v>
      </c>
      <c r="D1224" s="1" t="s">
        <v>11426</v>
      </c>
      <c r="E1224" s="1">
        <v>1223</v>
      </c>
      <c r="F1224" s="1">
        <v>8</v>
      </c>
      <c r="G1224" s="1" t="s">
        <v>2738</v>
      </c>
      <c r="H1224" s="1" t="s">
        <v>6468</v>
      </c>
      <c r="I1224" s="1">
        <v>3</v>
      </c>
      <c r="L1224" s="1">
        <v>4</v>
      </c>
      <c r="M1224" s="1" t="s">
        <v>2842</v>
      </c>
      <c r="N1224" s="1" t="s">
        <v>7392</v>
      </c>
      <c r="S1224" s="1" t="s">
        <v>49</v>
      </c>
      <c r="T1224" s="1" t="s">
        <v>4842</v>
      </c>
      <c r="U1224" s="1" t="s">
        <v>115</v>
      </c>
      <c r="V1224" s="1" t="s">
        <v>6665</v>
      </c>
      <c r="Y1224" s="1" t="s">
        <v>2845</v>
      </c>
      <c r="Z1224" s="1" t="s">
        <v>7076</v>
      </c>
      <c r="AC1224" s="1">
        <v>54</v>
      </c>
      <c r="AD1224" s="1" t="s">
        <v>80</v>
      </c>
      <c r="AE1224" s="1" t="s">
        <v>8749</v>
      </c>
      <c r="AJ1224" s="1" t="s">
        <v>17</v>
      </c>
      <c r="AK1224" s="1" t="s">
        <v>8918</v>
      </c>
      <c r="AL1224" s="1" t="s">
        <v>227</v>
      </c>
      <c r="AM1224" s="1" t="s">
        <v>8859</v>
      </c>
      <c r="AN1224" s="1" t="s">
        <v>766</v>
      </c>
      <c r="AO1224" s="1" t="s">
        <v>8922</v>
      </c>
      <c r="AP1224" s="1" t="s">
        <v>119</v>
      </c>
      <c r="AQ1224" s="1" t="s">
        <v>6694</v>
      </c>
      <c r="AR1224" s="1" t="s">
        <v>2846</v>
      </c>
      <c r="AS1224" s="1" t="s">
        <v>9169</v>
      </c>
      <c r="AT1224" s="1" t="s">
        <v>121</v>
      </c>
      <c r="AU1224" s="1" t="s">
        <v>6667</v>
      </c>
      <c r="AV1224" s="1" t="s">
        <v>2847</v>
      </c>
      <c r="AW1224" s="1" t="s">
        <v>9638</v>
      </c>
      <c r="BB1224" s="1" t="s">
        <v>171</v>
      </c>
      <c r="BC1224" s="1" t="s">
        <v>6676</v>
      </c>
      <c r="BD1224" s="1" t="s">
        <v>2848</v>
      </c>
      <c r="BE1224" s="1" t="s">
        <v>7084</v>
      </c>
      <c r="BG1224" s="1" t="s">
        <v>121</v>
      </c>
      <c r="BH1224" s="1" t="s">
        <v>6667</v>
      </c>
      <c r="BI1224" s="1" t="s">
        <v>2849</v>
      </c>
      <c r="BJ1224" s="1" t="s">
        <v>7566</v>
      </c>
      <c r="BM1224" s="1" t="s">
        <v>164</v>
      </c>
      <c r="BN1224" s="1" t="s">
        <v>10510</v>
      </c>
      <c r="BQ1224" s="1" t="s">
        <v>164</v>
      </c>
      <c r="BR1224" s="1" t="s">
        <v>10510</v>
      </c>
      <c r="BU1224" s="1" t="s">
        <v>174</v>
      </c>
    </row>
    <row r="1225" spans="1:73" ht="13.5" customHeight="1">
      <c r="A1225" s="2" t="str">
        <f t="shared" si="35"/>
        <v>1687_각북면_348</v>
      </c>
      <c r="B1225" s="1">
        <v>1687</v>
      </c>
      <c r="C1225" s="1" t="s">
        <v>11423</v>
      </c>
      <c r="D1225" s="1" t="s">
        <v>11426</v>
      </c>
      <c r="E1225" s="1">
        <v>1224</v>
      </c>
      <c r="F1225" s="1">
        <v>8</v>
      </c>
      <c r="G1225" s="1" t="s">
        <v>2738</v>
      </c>
      <c r="H1225" s="1" t="s">
        <v>6468</v>
      </c>
      <c r="I1225" s="1">
        <v>3</v>
      </c>
      <c r="L1225" s="1">
        <v>4</v>
      </c>
      <c r="M1225" s="1" t="s">
        <v>2842</v>
      </c>
      <c r="N1225" s="1" t="s">
        <v>7392</v>
      </c>
      <c r="S1225" s="1" t="s">
        <v>67</v>
      </c>
      <c r="T1225" s="1" t="s">
        <v>6597</v>
      </c>
      <c r="U1225" s="1" t="s">
        <v>2850</v>
      </c>
      <c r="V1225" s="1" t="s">
        <v>6860</v>
      </c>
      <c r="Y1225" s="1" t="s">
        <v>2851</v>
      </c>
      <c r="Z1225" s="1" t="s">
        <v>8315</v>
      </c>
      <c r="AC1225" s="1">
        <v>23</v>
      </c>
      <c r="AD1225" s="1" t="s">
        <v>251</v>
      </c>
      <c r="AE1225" s="1" t="s">
        <v>8777</v>
      </c>
      <c r="BU1225" s="1" t="s">
        <v>2852</v>
      </c>
    </row>
    <row r="1226" spans="1:73" ht="13.5" customHeight="1">
      <c r="A1226" s="2" t="str">
        <f t="shared" si="35"/>
        <v>1687_각북면_348</v>
      </c>
      <c r="B1226" s="1">
        <v>1687</v>
      </c>
      <c r="C1226" s="1" t="s">
        <v>11423</v>
      </c>
      <c r="D1226" s="1" t="s">
        <v>11426</v>
      </c>
      <c r="E1226" s="1">
        <v>1225</v>
      </c>
      <c r="F1226" s="1">
        <v>8</v>
      </c>
      <c r="G1226" s="1" t="s">
        <v>2738</v>
      </c>
      <c r="H1226" s="1" t="s">
        <v>6468</v>
      </c>
      <c r="I1226" s="1">
        <v>3</v>
      </c>
      <c r="L1226" s="1">
        <v>4</v>
      </c>
      <c r="M1226" s="1" t="s">
        <v>2842</v>
      </c>
      <c r="N1226" s="1" t="s">
        <v>7392</v>
      </c>
      <c r="S1226" s="1" t="s">
        <v>72</v>
      </c>
      <c r="T1226" s="1" t="s">
        <v>6595</v>
      </c>
      <c r="U1226" s="1" t="s">
        <v>825</v>
      </c>
      <c r="V1226" s="1" t="s">
        <v>6866</v>
      </c>
      <c r="Y1226" s="1" t="s">
        <v>2853</v>
      </c>
      <c r="Z1226" s="1" t="s">
        <v>8314</v>
      </c>
      <c r="AC1226" s="1">
        <v>19</v>
      </c>
      <c r="AF1226" s="1" t="s">
        <v>156</v>
      </c>
      <c r="AG1226" s="1" t="s">
        <v>8798</v>
      </c>
    </row>
    <row r="1227" spans="1:73" ht="13.5" customHeight="1">
      <c r="A1227" s="2" t="str">
        <f t="shared" si="35"/>
        <v>1687_각북면_348</v>
      </c>
      <c r="B1227" s="1">
        <v>1687</v>
      </c>
      <c r="C1227" s="1" t="s">
        <v>11423</v>
      </c>
      <c r="D1227" s="1" t="s">
        <v>11426</v>
      </c>
      <c r="E1227" s="1">
        <v>1226</v>
      </c>
      <c r="F1227" s="1">
        <v>8</v>
      </c>
      <c r="G1227" s="1" t="s">
        <v>2738</v>
      </c>
      <c r="H1227" s="1" t="s">
        <v>6468</v>
      </c>
      <c r="I1227" s="1">
        <v>3</v>
      </c>
      <c r="L1227" s="1">
        <v>4</v>
      </c>
      <c r="M1227" s="1" t="s">
        <v>2842</v>
      </c>
      <c r="N1227" s="1" t="s">
        <v>7392</v>
      </c>
      <c r="S1227" s="1" t="s">
        <v>72</v>
      </c>
      <c r="T1227" s="1" t="s">
        <v>6595</v>
      </c>
      <c r="Y1227" s="1" t="s">
        <v>2854</v>
      </c>
      <c r="Z1227" s="1" t="s">
        <v>8313</v>
      </c>
      <c r="AC1227" s="1">
        <v>7</v>
      </c>
      <c r="AD1227" s="1" t="s">
        <v>475</v>
      </c>
      <c r="AE1227" s="1" t="s">
        <v>8747</v>
      </c>
    </row>
    <row r="1228" spans="1:73" ht="13.5" customHeight="1">
      <c r="A1228" s="2" t="str">
        <f t="shared" si="35"/>
        <v>1687_각북면_348</v>
      </c>
      <c r="B1228" s="1">
        <v>1687</v>
      </c>
      <c r="C1228" s="1" t="s">
        <v>11423</v>
      </c>
      <c r="D1228" s="1" t="s">
        <v>11426</v>
      </c>
      <c r="E1228" s="1">
        <v>1227</v>
      </c>
      <c r="F1228" s="1">
        <v>8</v>
      </c>
      <c r="G1228" s="1" t="s">
        <v>2738</v>
      </c>
      <c r="H1228" s="1" t="s">
        <v>6468</v>
      </c>
      <c r="I1228" s="1">
        <v>3</v>
      </c>
      <c r="L1228" s="1">
        <v>5</v>
      </c>
      <c r="M1228" s="1" t="s">
        <v>1882</v>
      </c>
      <c r="N1228" s="1" t="s">
        <v>8312</v>
      </c>
      <c r="Q1228" s="1" t="s">
        <v>2855</v>
      </c>
      <c r="R1228" s="1" t="s">
        <v>6587</v>
      </c>
      <c r="T1228" s="1" t="s">
        <v>11527</v>
      </c>
      <c r="U1228" s="1" t="s">
        <v>115</v>
      </c>
      <c r="V1228" s="1" t="s">
        <v>6665</v>
      </c>
      <c r="Y1228" s="1" t="s">
        <v>1882</v>
      </c>
      <c r="Z1228" s="1" t="s">
        <v>8312</v>
      </c>
      <c r="AC1228" s="1">
        <v>54</v>
      </c>
      <c r="AD1228" s="1" t="s">
        <v>80</v>
      </c>
      <c r="AE1228" s="1" t="s">
        <v>8749</v>
      </c>
      <c r="AJ1228" s="1" t="s">
        <v>17</v>
      </c>
      <c r="AK1228" s="1" t="s">
        <v>8918</v>
      </c>
      <c r="AL1228" s="1" t="s">
        <v>1910</v>
      </c>
      <c r="AM1228" s="1" t="s">
        <v>8959</v>
      </c>
      <c r="AN1228" s="1" t="s">
        <v>1910</v>
      </c>
      <c r="AO1228" s="1" t="s">
        <v>8959</v>
      </c>
      <c r="AR1228" s="1" t="s">
        <v>13539</v>
      </c>
      <c r="AS1228" s="1" t="s">
        <v>12021</v>
      </c>
      <c r="AT1228" s="1" t="s">
        <v>121</v>
      </c>
      <c r="AU1228" s="1" t="s">
        <v>6667</v>
      </c>
      <c r="AV1228" s="1" t="s">
        <v>530</v>
      </c>
      <c r="AW1228" s="1" t="s">
        <v>9648</v>
      </c>
      <c r="BG1228" s="1" t="s">
        <v>121</v>
      </c>
      <c r="BH1228" s="1" t="s">
        <v>6667</v>
      </c>
      <c r="BI1228" s="1" t="s">
        <v>11323</v>
      </c>
      <c r="BJ1228" s="1" t="s">
        <v>11751</v>
      </c>
      <c r="BM1228" s="1" t="s">
        <v>164</v>
      </c>
      <c r="BN1228" s="1" t="s">
        <v>10510</v>
      </c>
      <c r="BO1228" s="1" t="s">
        <v>44</v>
      </c>
      <c r="BP1228" s="1" t="s">
        <v>6728</v>
      </c>
      <c r="BQ1228" s="1" t="s">
        <v>2856</v>
      </c>
      <c r="BR1228" s="1" t="s">
        <v>12609</v>
      </c>
      <c r="BS1228" s="1" t="s">
        <v>227</v>
      </c>
      <c r="BT1228" s="1" t="s">
        <v>8859</v>
      </c>
    </row>
    <row r="1229" spans="1:73" ht="13.5" customHeight="1">
      <c r="A1229" s="2" t="str">
        <f t="shared" si="35"/>
        <v>1687_각북면_348</v>
      </c>
      <c r="B1229" s="1">
        <v>1687</v>
      </c>
      <c r="C1229" s="1" t="s">
        <v>11423</v>
      </c>
      <c r="D1229" s="1" t="s">
        <v>11426</v>
      </c>
      <c r="E1229" s="1">
        <v>1228</v>
      </c>
      <c r="F1229" s="1">
        <v>8</v>
      </c>
      <c r="G1229" s="1" t="s">
        <v>2738</v>
      </c>
      <c r="H1229" s="1" t="s">
        <v>6468</v>
      </c>
      <c r="I1229" s="1">
        <v>3</v>
      </c>
      <c r="L1229" s="1">
        <v>5</v>
      </c>
      <c r="M1229" s="1" t="s">
        <v>1882</v>
      </c>
      <c r="N1229" s="1" t="s">
        <v>8312</v>
      </c>
      <c r="S1229" s="1" t="s">
        <v>67</v>
      </c>
      <c r="T1229" s="1" t="s">
        <v>6597</v>
      </c>
      <c r="U1229" s="1" t="s">
        <v>121</v>
      </c>
      <c r="V1229" s="1" t="s">
        <v>6667</v>
      </c>
      <c r="Y1229" s="1" t="s">
        <v>2857</v>
      </c>
      <c r="Z1229" s="1" t="s">
        <v>8311</v>
      </c>
      <c r="AC1229" s="1">
        <v>12</v>
      </c>
      <c r="AD1229" s="1" t="s">
        <v>135</v>
      </c>
      <c r="AE1229" s="1" t="s">
        <v>8742</v>
      </c>
    </row>
    <row r="1230" spans="1:73" ht="13.5" customHeight="1">
      <c r="A1230" s="2" t="str">
        <f t="shared" si="35"/>
        <v>1687_각북면_348</v>
      </c>
      <c r="B1230" s="1">
        <v>1687</v>
      </c>
      <c r="C1230" s="1" t="s">
        <v>11423</v>
      </c>
      <c r="D1230" s="1" t="s">
        <v>11426</v>
      </c>
      <c r="E1230" s="1">
        <v>1229</v>
      </c>
      <c r="F1230" s="1">
        <v>8</v>
      </c>
      <c r="G1230" s="1" t="s">
        <v>2738</v>
      </c>
      <c r="H1230" s="1" t="s">
        <v>6468</v>
      </c>
      <c r="I1230" s="1">
        <v>3</v>
      </c>
      <c r="L1230" s="1">
        <v>5</v>
      </c>
      <c r="M1230" s="1" t="s">
        <v>1882</v>
      </c>
      <c r="N1230" s="1" t="s">
        <v>8312</v>
      </c>
      <c r="S1230" s="1" t="s">
        <v>63</v>
      </c>
      <c r="T1230" s="1" t="s">
        <v>6596</v>
      </c>
      <c r="U1230" s="1" t="s">
        <v>115</v>
      </c>
      <c r="V1230" s="1" t="s">
        <v>6665</v>
      </c>
      <c r="Y1230" s="1" t="s">
        <v>2858</v>
      </c>
      <c r="Z1230" s="1" t="s">
        <v>8310</v>
      </c>
      <c r="AC1230" s="1">
        <v>6</v>
      </c>
      <c r="AD1230" s="1" t="s">
        <v>217</v>
      </c>
      <c r="AE1230" s="1" t="s">
        <v>8765</v>
      </c>
    </row>
    <row r="1231" spans="1:73" ht="13.5" customHeight="1">
      <c r="A1231" s="2" t="str">
        <f t="shared" si="35"/>
        <v>1687_각북면_348</v>
      </c>
      <c r="B1231" s="1">
        <v>1687</v>
      </c>
      <c r="C1231" s="1" t="s">
        <v>11423</v>
      </c>
      <c r="D1231" s="1" t="s">
        <v>11426</v>
      </c>
      <c r="E1231" s="1">
        <v>1230</v>
      </c>
      <c r="F1231" s="1">
        <v>8</v>
      </c>
      <c r="G1231" s="1" t="s">
        <v>2738</v>
      </c>
      <c r="H1231" s="1" t="s">
        <v>6468</v>
      </c>
      <c r="I1231" s="1">
        <v>4</v>
      </c>
      <c r="J1231" s="1" t="s">
        <v>2859</v>
      </c>
      <c r="K1231" s="1" t="s">
        <v>6544</v>
      </c>
      <c r="L1231" s="1">
        <v>1</v>
      </c>
      <c r="M1231" s="1" t="s">
        <v>184</v>
      </c>
      <c r="N1231" s="1" t="s">
        <v>7296</v>
      </c>
      <c r="T1231" s="1" t="s">
        <v>11527</v>
      </c>
      <c r="U1231" s="1" t="s">
        <v>121</v>
      </c>
      <c r="V1231" s="1" t="s">
        <v>6667</v>
      </c>
      <c r="Y1231" s="1" t="s">
        <v>184</v>
      </c>
      <c r="Z1231" s="1" t="s">
        <v>7296</v>
      </c>
      <c r="AC1231" s="1">
        <v>58</v>
      </c>
      <c r="AD1231" s="1" t="s">
        <v>440</v>
      </c>
      <c r="AE1231" s="1" t="s">
        <v>8791</v>
      </c>
      <c r="AJ1231" s="1" t="s">
        <v>17</v>
      </c>
      <c r="AK1231" s="1" t="s">
        <v>8918</v>
      </c>
      <c r="AL1231" s="1" t="s">
        <v>227</v>
      </c>
      <c r="AM1231" s="1" t="s">
        <v>8859</v>
      </c>
      <c r="AN1231" s="1" t="s">
        <v>1520</v>
      </c>
      <c r="AO1231" s="1" t="s">
        <v>8896</v>
      </c>
      <c r="AP1231" s="1" t="s">
        <v>119</v>
      </c>
      <c r="AQ1231" s="1" t="s">
        <v>6694</v>
      </c>
      <c r="AR1231" s="1" t="s">
        <v>2860</v>
      </c>
      <c r="AS1231" s="1" t="s">
        <v>12078</v>
      </c>
      <c r="AT1231" s="1" t="s">
        <v>121</v>
      </c>
      <c r="AU1231" s="1" t="s">
        <v>6667</v>
      </c>
      <c r="AV1231" s="1" t="s">
        <v>2861</v>
      </c>
      <c r="AW1231" s="1" t="s">
        <v>12199</v>
      </c>
      <c r="BB1231" s="1" t="s">
        <v>171</v>
      </c>
      <c r="BC1231" s="1" t="s">
        <v>6676</v>
      </c>
      <c r="BD1231" s="1" t="s">
        <v>2862</v>
      </c>
      <c r="BE1231" s="1" t="s">
        <v>9933</v>
      </c>
      <c r="BG1231" s="1" t="s">
        <v>121</v>
      </c>
      <c r="BH1231" s="1" t="s">
        <v>6667</v>
      </c>
      <c r="BI1231" s="1" t="s">
        <v>2863</v>
      </c>
      <c r="BJ1231" s="1" t="s">
        <v>10076</v>
      </c>
      <c r="BK1231" s="1" t="s">
        <v>121</v>
      </c>
      <c r="BL1231" s="1" t="s">
        <v>6667</v>
      </c>
      <c r="BM1231" s="1" t="s">
        <v>2864</v>
      </c>
      <c r="BN1231" s="1" t="s">
        <v>10665</v>
      </c>
      <c r="BO1231" s="1" t="s">
        <v>121</v>
      </c>
      <c r="BP1231" s="1" t="s">
        <v>6667</v>
      </c>
      <c r="BQ1231" s="1" t="s">
        <v>2865</v>
      </c>
      <c r="BR1231" s="1" t="s">
        <v>11098</v>
      </c>
      <c r="BS1231" s="1" t="s">
        <v>1520</v>
      </c>
      <c r="BT1231" s="1" t="s">
        <v>8896</v>
      </c>
    </row>
    <row r="1232" spans="1:73" ht="13.5" customHeight="1">
      <c r="A1232" s="2" t="str">
        <f t="shared" si="35"/>
        <v>1687_각북면_348</v>
      </c>
      <c r="B1232" s="1">
        <v>1687</v>
      </c>
      <c r="C1232" s="1" t="s">
        <v>11423</v>
      </c>
      <c r="D1232" s="1" t="s">
        <v>11426</v>
      </c>
      <c r="E1232" s="1">
        <v>1231</v>
      </c>
      <c r="F1232" s="1">
        <v>8</v>
      </c>
      <c r="G1232" s="1" t="s">
        <v>2738</v>
      </c>
      <c r="H1232" s="1" t="s">
        <v>6468</v>
      </c>
      <c r="I1232" s="1">
        <v>4</v>
      </c>
      <c r="L1232" s="1">
        <v>1</v>
      </c>
      <c r="M1232" s="1" t="s">
        <v>184</v>
      </c>
      <c r="N1232" s="1" t="s">
        <v>7296</v>
      </c>
      <c r="S1232" s="1" t="s">
        <v>49</v>
      </c>
      <c r="T1232" s="1" t="s">
        <v>4842</v>
      </c>
      <c r="U1232" s="1" t="s">
        <v>306</v>
      </c>
      <c r="V1232" s="1" t="s">
        <v>6865</v>
      </c>
      <c r="Y1232" s="1" t="s">
        <v>2866</v>
      </c>
      <c r="Z1232" s="1" t="s">
        <v>8057</v>
      </c>
      <c r="AC1232" s="1">
        <v>54</v>
      </c>
      <c r="AD1232" s="1" t="s">
        <v>80</v>
      </c>
      <c r="AE1232" s="1" t="s">
        <v>8749</v>
      </c>
      <c r="AJ1232" s="1" t="s">
        <v>17</v>
      </c>
      <c r="AK1232" s="1" t="s">
        <v>8918</v>
      </c>
      <c r="AL1232" s="1" t="s">
        <v>190</v>
      </c>
      <c r="AM1232" s="1" t="s">
        <v>8852</v>
      </c>
      <c r="AN1232" s="1" t="s">
        <v>1520</v>
      </c>
      <c r="AO1232" s="1" t="s">
        <v>8896</v>
      </c>
      <c r="AP1232" s="1" t="s">
        <v>119</v>
      </c>
      <c r="AQ1232" s="1" t="s">
        <v>6694</v>
      </c>
      <c r="AR1232" s="1" t="s">
        <v>2860</v>
      </c>
      <c r="AS1232" s="1" t="s">
        <v>12078</v>
      </c>
      <c r="AT1232" s="1" t="s">
        <v>121</v>
      </c>
      <c r="AU1232" s="1" t="s">
        <v>6667</v>
      </c>
      <c r="AV1232" s="1" t="s">
        <v>496</v>
      </c>
      <c r="AW1232" s="1" t="s">
        <v>7088</v>
      </c>
      <c r="BB1232" s="1" t="s">
        <v>171</v>
      </c>
      <c r="BC1232" s="1" t="s">
        <v>6676</v>
      </c>
      <c r="BD1232" s="1" t="s">
        <v>2867</v>
      </c>
      <c r="BE1232" s="1" t="s">
        <v>9932</v>
      </c>
      <c r="BG1232" s="1" t="s">
        <v>121</v>
      </c>
      <c r="BH1232" s="1" t="s">
        <v>6667</v>
      </c>
      <c r="BI1232" s="1" t="s">
        <v>362</v>
      </c>
      <c r="BJ1232" s="1" t="s">
        <v>7144</v>
      </c>
      <c r="BM1232" s="1" t="s">
        <v>164</v>
      </c>
      <c r="BN1232" s="1" t="s">
        <v>10510</v>
      </c>
      <c r="BQ1232" s="1" t="s">
        <v>164</v>
      </c>
      <c r="BR1232" s="1" t="s">
        <v>10510</v>
      </c>
      <c r="BU1232" s="1" t="s">
        <v>11317</v>
      </c>
    </row>
    <row r="1233" spans="1:73" ht="13.5" customHeight="1">
      <c r="A1233" s="2" t="str">
        <f t="shared" si="35"/>
        <v>1687_각북면_348</v>
      </c>
      <c r="B1233" s="1">
        <v>1687</v>
      </c>
      <c r="C1233" s="1" t="s">
        <v>11423</v>
      </c>
      <c r="D1233" s="1" t="s">
        <v>11426</v>
      </c>
      <c r="E1233" s="1">
        <v>1232</v>
      </c>
      <c r="F1233" s="1">
        <v>8</v>
      </c>
      <c r="G1233" s="1" t="s">
        <v>2738</v>
      </c>
      <c r="H1233" s="1" t="s">
        <v>6468</v>
      </c>
      <c r="I1233" s="1">
        <v>4</v>
      </c>
      <c r="L1233" s="1">
        <v>1</v>
      </c>
      <c r="M1233" s="1" t="s">
        <v>184</v>
      </c>
      <c r="N1233" s="1" t="s">
        <v>7296</v>
      </c>
      <c r="S1233" s="1" t="s">
        <v>67</v>
      </c>
      <c r="T1233" s="1" t="s">
        <v>6597</v>
      </c>
      <c r="U1233" s="1" t="s">
        <v>2868</v>
      </c>
      <c r="V1233" s="1" t="s">
        <v>6861</v>
      </c>
      <c r="Y1233" s="1" t="s">
        <v>2084</v>
      </c>
      <c r="Z1233" s="1" t="s">
        <v>8309</v>
      </c>
      <c r="AC1233" s="1">
        <v>22</v>
      </c>
      <c r="AD1233" s="1" t="s">
        <v>203</v>
      </c>
      <c r="AE1233" s="1" t="s">
        <v>8760</v>
      </c>
    </row>
    <row r="1234" spans="1:73" ht="13.5" customHeight="1">
      <c r="A1234" s="2" t="str">
        <f t="shared" si="35"/>
        <v>1687_각북면_348</v>
      </c>
      <c r="B1234" s="1">
        <v>1687</v>
      </c>
      <c r="C1234" s="1" t="s">
        <v>11423</v>
      </c>
      <c r="D1234" s="1" t="s">
        <v>11426</v>
      </c>
      <c r="E1234" s="1">
        <v>1233</v>
      </c>
      <c r="F1234" s="1">
        <v>8</v>
      </c>
      <c r="G1234" s="1" t="s">
        <v>2738</v>
      </c>
      <c r="H1234" s="1" t="s">
        <v>6468</v>
      </c>
      <c r="I1234" s="1">
        <v>4</v>
      </c>
      <c r="L1234" s="1">
        <v>1</v>
      </c>
      <c r="M1234" s="1" t="s">
        <v>184</v>
      </c>
      <c r="N1234" s="1" t="s">
        <v>7296</v>
      </c>
      <c r="S1234" s="1" t="s">
        <v>63</v>
      </c>
      <c r="T1234" s="1" t="s">
        <v>6596</v>
      </c>
      <c r="Y1234" s="1" t="s">
        <v>1959</v>
      </c>
      <c r="Z1234" s="1" t="s">
        <v>8308</v>
      </c>
      <c r="AC1234" s="1">
        <v>12</v>
      </c>
      <c r="AD1234" s="1" t="s">
        <v>253</v>
      </c>
      <c r="AE1234" s="1" t="s">
        <v>8793</v>
      </c>
    </row>
    <row r="1235" spans="1:73" ht="13.5" customHeight="1">
      <c r="A1235" s="2" t="str">
        <f t="shared" si="35"/>
        <v>1687_각북면_348</v>
      </c>
      <c r="B1235" s="1">
        <v>1687</v>
      </c>
      <c r="C1235" s="1" t="s">
        <v>11423</v>
      </c>
      <c r="D1235" s="1" t="s">
        <v>11426</v>
      </c>
      <c r="E1235" s="1">
        <v>1234</v>
      </c>
      <c r="F1235" s="1">
        <v>8</v>
      </c>
      <c r="G1235" s="1" t="s">
        <v>2738</v>
      </c>
      <c r="H1235" s="1" t="s">
        <v>6468</v>
      </c>
      <c r="I1235" s="1">
        <v>4</v>
      </c>
      <c r="L1235" s="1">
        <v>1</v>
      </c>
      <c r="M1235" s="1" t="s">
        <v>184</v>
      </c>
      <c r="N1235" s="1" t="s">
        <v>7296</v>
      </c>
      <c r="S1235" s="1" t="s">
        <v>72</v>
      </c>
      <c r="T1235" s="1" t="s">
        <v>6595</v>
      </c>
      <c r="Y1235" s="1" t="s">
        <v>2869</v>
      </c>
      <c r="Z1235" s="1" t="s">
        <v>8086</v>
      </c>
      <c r="AC1235" s="1">
        <v>26</v>
      </c>
      <c r="AD1235" s="1" t="s">
        <v>552</v>
      </c>
      <c r="AE1235" s="1" t="s">
        <v>8104</v>
      </c>
      <c r="AF1235" s="1" t="s">
        <v>156</v>
      </c>
      <c r="AG1235" s="1" t="s">
        <v>8798</v>
      </c>
    </row>
    <row r="1236" spans="1:73" ht="13.5" customHeight="1">
      <c r="A1236" s="2" t="str">
        <f t="shared" si="35"/>
        <v>1687_각북면_348</v>
      </c>
      <c r="B1236" s="1">
        <v>1687</v>
      </c>
      <c r="C1236" s="1" t="s">
        <v>11423</v>
      </c>
      <c r="D1236" s="1" t="s">
        <v>11426</v>
      </c>
      <c r="E1236" s="1">
        <v>1235</v>
      </c>
      <c r="F1236" s="1">
        <v>8</v>
      </c>
      <c r="G1236" s="1" t="s">
        <v>2738</v>
      </c>
      <c r="H1236" s="1" t="s">
        <v>6468</v>
      </c>
      <c r="I1236" s="1">
        <v>4</v>
      </c>
      <c r="L1236" s="1">
        <v>1</v>
      </c>
      <c r="M1236" s="1" t="s">
        <v>184</v>
      </c>
      <c r="N1236" s="1" t="s">
        <v>7296</v>
      </c>
      <c r="S1236" s="1" t="s">
        <v>329</v>
      </c>
      <c r="T1236" s="1" t="s">
        <v>6594</v>
      </c>
      <c r="U1236" s="1" t="s">
        <v>50</v>
      </c>
      <c r="V1236" s="1" t="s">
        <v>11472</v>
      </c>
      <c r="W1236" s="1" t="s">
        <v>38</v>
      </c>
      <c r="X1236" s="1" t="s">
        <v>11733</v>
      </c>
      <c r="Y1236" s="1" t="s">
        <v>1043</v>
      </c>
      <c r="Z1236" s="1" t="s">
        <v>8307</v>
      </c>
      <c r="AC1236" s="1">
        <v>21</v>
      </c>
      <c r="AD1236" s="1" t="s">
        <v>264</v>
      </c>
      <c r="AE1236" s="1" t="s">
        <v>8750</v>
      </c>
      <c r="AJ1236" s="1" t="s">
        <v>17</v>
      </c>
      <c r="AK1236" s="1" t="s">
        <v>8918</v>
      </c>
      <c r="AL1236" s="1" t="s">
        <v>41</v>
      </c>
      <c r="AM1236" s="1" t="s">
        <v>11911</v>
      </c>
    </row>
    <row r="1237" spans="1:73" ht="13.5" customHeight="1">
      <c r="A1237" s="2" t="str">
        <f t="shared" si="35"/>
        <v>1687_각북면_348</v>
      </c>
      <c r="B1237" s="1">
        <v>1687</v>
      </c>
      <c r="C1237" s="1" t="s">
        <v>11423</v>
      </c>
      <c r="D1237" s="1" t="s">
        <v>11426</v>
      </c>
      <c r="E1237" s="1">
        <v>1236</v>
      </c>
      <c r="F1237" s="1">
        <v>8</v>
      </c>
      <c r="G1237" s="1" t="s">
        <v>2738</v>
      </c>
      <c r="H1237" s="1" t="s">
        <v>6468</v>
      </c>
      <c r="I1237" s="1">
        <v>4</v>
      </c>
      <c r="L1237" s="1">
        <v>2</v>
      </c>
      <c r="M1237" s="1" t="s">
        <v>1038</v>
      </c>
      <c r="N1237" s="1" t="s">
        <v>7108</v>
      </c>
      <c r="T1237" s="1" t="s">
        <v>11527</v>
      </c>
      <c r="U1237" s="1" t="s">
        <v>121</v>
      </c>
      <c r="V1237" s="1" t="s">
        <v>6667</v>
      </c>
      <c r="Y1237" s="1" t="s">
        <v>1038</v>
      </c>
      <c r="Z1237" s="1" t="s">
        <v>7108</v>
      </c>
      <c r="AC1237" s="1">
        <v>52</v>
      </c>
      <c r="AD1237" s="1" t="s">
        <v>230</v>
      </c>
      <c r="AE1237" s="1" t="s">
        <v>8790</v>
      </c>
      <c r="AJ1237" s="1" t="s">
        <v>17</v>
      </c>
      <c r="AK1237" s="1" t="s">
        <v>8918</v>
      </c>
      <c r="AL1237" s="1" t="s">
        <v>41</v>
      </c>
      <c r="AM1237" s="1" t="s">
        <v>11911</v>
      </c>
      <c r="AN1237" s="1" t="s">
        <v>190</v>
      </c>
      <c r="AO1237" s="1" t="s">
        <v>8852</v>
      </c>
      <c r="AP1237" s="1" t="s">
        <v>587</v>
      </c>
      <c r="AQ1237" s="1" t="s">
        <v>6710</v>
      </c>
      <c r="AR1237" s="1" t="s">
        <v>2870</v>
      </c>
      <c r="AS1237" s="1" t="s">
        <v>9168</v>
      </c>
      <c r="AT1237" s="1" t="s">
        <v>44</v>
      </c>
      <c r="AU1237" s="1" t="s">
        <v>6728</v>
      </c>
      <c r="AV1237" s="1" t="s">
        <v>583</v>
      </c>
      <c r="AW1237" s="1" t="s">
        <v>7409</v>
      </c>
      <c r="BB1237" s="1" t="s">
        <v>171</v>
      </c>
      <c r="BC1237" s="1" t="s">
        <v>6676</v>
      </c>
      <c r="BD1237" s="1" t="s">
        <v>1927</v>
      </c>
      <c r="BE1237" s="1" t="s">
        <v>7073</v>
      </c>
      <c r="BG1237" s="1" t="s">
        <v>44</v>
      </c>
      <c r="BH1237" s="1" t="s">
        <v>6728</v>
      </c>
      <c r="BI1237" s="1" t="s">
        <v>2871</v>
      </c>
      <c r="BJ1237" s="1" t="s">
        <v>10288</v>
      </c>
      <c r="BK1237" s="1" t="s">
        <v>44</v>
      </c>
      <c r="BL1237" s="1" t="s">
        <v>6728</v>
      </c>
      <c r="BM1237" s="1" t="s">
        <v>2872</v>
      </c>
      <c r="BN1237" s="1" t="s">
        <v>10664</v>
      </c>
      <c r="BO1237" s="1" t="s">
        <v>121</v>
      </c>
      <c r="BP1237" s="1" t="s">
        <v>6667</v>
      </c>
      <c r="BQ1237" s="1" t="s">
        <v>385</v>
      </c>
      <c r="BR1237" s="1" t="s">
        <v>7808</v>
      </c>
      <c r="BS1237" s="1" t="s">
        <v>1789</v>
      </c>
      <c r="BT1237" s="1" t="s">
        <v>11908</v>
      </c>
    </row>
    <row r="1238" spans="1:73" ht="13.5" customHeight="1">
      <c r="A1238" s="2" t="str">
        <f t="shared" si="35"/>
        <v>1687_각북면_348</v>
      </c>
      <c r="B1238" s="1">
        <v>1687</v>
      </c>
      <c r="C1238" s="1" t="s">
        <v>11423</v>
      </c>
      <c r="D1238" s="1" t="s">
        <v>11426</v>
      </c>
      <c r="E1238" s="1">
        <v>1237</v>
      </c>
      <c r="F1238" s="1">
        <v>8</v>
      </c>
      <c r="G1238" s="1" t="s">
        <v>2738</v>
      </c>
      <c r="H1238" s="1" t="s">
        <v>6468</v>
      </c>
      <c r="I1238" s="1">
        <v>4</v>
      </c>
      <c r="L1238" s="1">
        <v>2</v>
      </c>
      <c r="M1238" s="1" t="s">
        <v>1038</v>
      </c>
      <c r="N1238" s="1" t="s">
        <v>7108</v>
      </c>
      <c r="S1238" s="1" t="s">
        <v>49</v>
      </c>
      <c r="T1238" s="1" t="s">
        <v>4842</v>
      </c>
      <c r="U1238" s="1" t="s">
        <v>171</v>
      </c>
      <c r="V1238" s="1" t="s">
        <v>6676</v>
      </c>
      <c r="Y1238" s="1" t="s">
        <v>2873</v>
      </c>
      <c r="Z1238" s="1" t="s">
        <v>8306</v>
      </c>
      <c r="AC1238" s="1">
        <v>54</v>
      </c>
      <c r="AD1238" s="1" t="s">
        <v>80</v>
      </c>
      <c r="AE1238" s="1" t="s">
        <v>8749</v>
      </c>
      <c r="AJ1238" s="1" t="s">
        <v>17</v>
      </c>
      <c r="AK1238" s="1" t="s">
        <v>8918</v>
      </c>
      <c r="AL1238" s="1" t="s">
        <v>199</v>
      </c>
      <c r="AM1238" s="1" t="s">
        <v>8930</v>
      </c>
      <c r="AN1238" s="1" t="s">
        <v>190</v>
      </c>
      <c r="AO1238" s="1" t="s">
        <v>8852</v>
      </c>
      <c r="AP1238" s="1" t="s">
        <v>587</v>
      </c>
      <c r="AQ1238" s="1" t="s">
        <v>6710</v>
      </c>
      <c r="AR1238" s="1" t="s">
        <v>2870</v>
      </c>
      <c r="AS1238" s="1" t="s">
        <v>9168</v>
      </c>
      <c r="AT1238" s="1" t="s">
        <v>121</v>
      </c>
      <c r="AU1238" s="1" t="s">
        <v>6667</v>
      </c>
      <c r="AV1238" s="1" t="s">
        <v>2874</v>
      </c>
      <c r="AW1238" s="1" t="s">
        <v>9647</v>
      </c>
      <c r="BB1238" s="1" t="s">
        <v>171</v>
      </c>
      <c r="BC1238" s="1" t="s">
        <v>6676</v>
      </c>
      <c r="BD1238" s="1" t="s">
        <v>2875</v>
      </c>
      <c r="BE1238" s="1" t="s">
        <v>11806</v>
      </c>
      <c r="BK1238" s="1" t="s">
        <v>121</v>
      </c>
      <c r="BL1238" s="1" t="s">
        <v>6667</v>
      </c>
      <c r="BM1238" s="1" t="s">
        <v>2516</v>
      </c>
      <c r="BN1238" s="1" t="s">
        <v>8387</v>
      </c>
      <c r="BO1238" s="1" t="s">
        <v>44</v>
      </c>
      <c r="BP1238" s="1" t="s">
        <v>6728</v>
      </c>
      <c r="BQ1238" s="1" t="s">
        <v>2876</v>
      </c>
      <c r="BR1238" s="1" t="s">
        <v>12598</v>
      </c>
      <c r="BS1238" s="1" t="s">
        <v>227</v>
      </c>
      <c r="BT1238" s="1" t="s">
        <v>8859</v>
      </c>
      <c r="BU1238" s="1" t="s">
        <v>566</v>
      </c>
    </row>
    <row r="1239" spans="1:73" ht="13.5" customHeight="1">
      <c r="A1239" s="2" t="str">
        <f t="shared" si="35"/>
        <v>1687_각북면_348</v>
      </c>
      <c r="B1239" s="1">
        <v>1687</v>
      </c>
      <c r="C1239" s="1" t="s">
        <v>11423</v>
      </c>
      <c r="D1239" s="1" t="s">
        <v>11426</v>
      </c>
      <c r="E1239" s="1">
        <v>1238</v>
      </c>
      <c r="F1239" s="1">
        <v>8</v>
      </c>
      <c r="G1239" s="1" t="s">
        <v>2738</v>
      </c>
      <c r="H1239" s="1" t="s">
        <v>6468</v>
      </c>
      <c r="I1239" s="1">
        <v>4</v>
      </c>
      <c r="L1239" s="1">
        <v>3</v>
      </c>
      <c r="M1239" s="1" t="s">
        <v>2798</v>
      </c>
      <c r="N1239" s="1" t="s">
        <v>7122</v>
      </c>
      <c r="T1239" s="1" t="s">
        <v>11527</v>
      </c>
      <c r="U1239" s="1" t="s">
        <v>121</v>
      </c>
      <c r="V1239" s="1" t="s">
        <v>6667</v>
      </c>
      <c r="Y1239" s="1" t="s">
        <v>2798</v>
      </c>
      <c r="Z1239" s="1" t="s">
        <v>7122</v>
      </c>
      <c r="AC1239" s="1">
        <v>74</v>
      </c>
      <c r="AD1239" s="1" t="s">
        <v>248</v>
      </c>
      <c r="AE1239" s="1" t="s">
        <v>8745</v>
      </c>
      <c r="AJ1239" s="1" t="s">
        <v>17</v>
      </c>
      <c r="AK1239" s="1" t="s">
        <v>8918</v>
      </c>
      <c r="AL1239" s="1" t="s">
        <v>2833</v>
      </c>
      <c r="AM1239" s="1" t="s">
        <v>8981</v>
      </c>
      <c r="AN1239" s="1" t="s">
        <v>1129</v>
      </c>
      <c r="AO1239" s="1" t="s">
        <v>9002</v>
      </c>
      <c r="AP1239" s="1" t="s">
        <v>44</v>
      </c>
      <c r="AQ1239" s="1" t="s">
        <v>6728</v>
      </c>
      <c r="AR1239" s="1" t="s">
        <v>2877</v>
      </c>
      <c r="AS1239" s="1" t="s">
        <v>12009</v>
      </c>
      <c r="AT1239" s="1" t="s">
        <v>121</v>
      </c>
      <c r="AU1239" s="1" t="s">
        <v>6667</v>
      </c>
      <c r="AV1239" s="1" t="s">
        <v>2834</v>
      </c>
      <c r="AW1239" s="1" t="s">
        <v>9646</v>
      </c>
      <c r="BB1239" s="1" t="s">
        <v>171</v>
      </c>
      <c r="BC1239" s="1" t="s">
        <v>6676</v>
      </c>
      <c r="BD1239" s="1" t="s">
        <v>2878</v>
      </c>
      <c r="BE1239" s="1" t="s">
        <v>12260</v>
      </c>
      <c r="BG1239" s="1" t="s">
        <v>579</v>
      </c>
      <c r="BH1239" s="1" t="s">
        <v>9216</v>
      </c>
      <c r="BI1239" s="1" t="s">
        <v>2879</v>
      </c>
      <c r="BJ1239" s="1" t="s">
        <v>10287</v>
      </c>
      <c r="BK1239" s="1" t="s">
        <v>44</v>
      </c>
      <c r="BL1239" s="1" t="s">
        <v>6728</v>
      </c>
      <c r="BM1239" s="1" t="s">
        <v>2880</v>
      </c>
      <c r="BN1239" s="1" t="s">
        <v>8072</v>
      </c>
      <c r="BO1239" s="1" t="s">
        <v>44</v>
      </c>
      <c r="BP1239" s="1" t="s">
        <v>6728</v>
      </c>
      <c r="BQ1239" s="1" t="s">
        <v>2881</v>
      </c>
      <c r="BR1239" s="1" t="s">
        <v>12463</v>
      </c>
      <c r="BS1239" s="1" t="s">
        <v>41</v>
      </c>
      <c r="BT1239" s="1" t="s">
        <v>11911</v>
      </c>
    </row>
    <row r="1240" spans="1:73" ht="13.5" customHeight="1">
      <c r="A1240" s="2" t="str">
        <f t="shared" si="35"/>
        <v>1687_각북면_348</v>
      </c>
      <c r="B1240" s="1">
        <v>1687</v>
      </c>
      <c r="C1240" s="1" t="s">
        <v>11423</v>
      </c>
      <c r="D1240" s="1" t="s">
        <v>11426</v>
      </c>
      <c r="E1240" s="1">
        <v>1239</v>
      </c>
      <c r="F1240" s="1">
        <v>8</v>
      </c>
      <c r="G1240" s="1" t="s">
        <v>2738</v>
      </c>
      <c r="H1240" s="1" t="s">
        <v>6468</v>
      </c>
      <c r="I1240" s="1">
        <v>4</v>
      </c>
      <c r="L1240" s="1">
        <v>3</v>
      </c>
      <c r="M1240" s="1" t="s">
        <v>2798</v>
      </c>
      <c r="N1240" s="1" t="s">
        <v>7122</v>
      </c>
      <c r="S1240" s="1" t="s">
        <v>49</v>
      </c>
      <c r="T1240" s="1" t="s">
        <v>4842</v>
      </c>
      <c r="U1240" s="1" t="s">
        <v>171</v>
      </c>
      <c r="V1240" s="1" t="s">
        <v>6676</v>
      </c>
      <c r="Y1240" s="1" t="s">
        <v>2680</v>
      </c>
      <c r="Z1240" s="1" t="s">
        <v>11852</v>
      </c>
      <c r="AC1240" s="1">
        <v>55</v>
      </c>
      <c r="AD1240" s="1" t="s">
        <v>653</v>
      </c>
      <c r="AE1240" s="1" t="s">
        <v>8780</v>
      </c>
      <c r="AJ1240" s="1" t="s">
        <v>17</v>
      </c>
      <c r="AK1240" s="1" t="s">
        <v>8918</v>
      </c>
      <c r="AL1240" s="1" t="s">
        <v>422</v>
      </c>
      <c r="AM1240" s="1" t="s">
        <v>8924</v>
      </c>
      <c r="AN1240" s="1" t="s">
        <v>1129</v>
      </c>
      <c r="AO1240" s="1" t="s">
        <v>9002</v>
      </c>
      <c r="AP1240" s="1" t="s">
        <v>44</v>
      </c>
      <c r="AQ1240" s="1" t="s">
        <v>6728</v>
      </c>
      <c r="AR1240" s="1" t="s">
        <v>2877</v>
      </c>
      <c r="AS1240" s="1" t="s">
        <v>12009</v>
      </c>
      <c r="AT1240" s="1" t="s">
        <v>44</v>
      </c>
      <c r="AU1240" s="1" t="s">
        <v>6728</v>
      </c>
      <c r="AV1240" s="1" t="s">
        <v>2882</v>
      </c>
      <c r="AW1240" s="1" t="s">
        <v>9645</v>
      </c>
      <c r="BB1240" s="1" t="s">
        <v>171</v>
      </c>
      <c r="BC1240" s="1" t="s">
        <v>6676</v>
      </c>
      <c r="BD1240" s="1" t="s">
        <v>2883</v>
      </c>
      <c r="BE1240" s="1" t="s">
        <v>9931</v>
      </c>
      <c r="BG1240" s="1" t="s">
        <v>44</v>
      </c>
      <c r="BH1240" s="1" t="s">
        <v>6728</v>
      </c>
      <c r="BI1240" s="1" t="s">
        <v>2121</v>
      </c>
      <c r="BJ1240" s="1" t="s">
        <v>7646</v>
      </c>
      <c r="BM1240" s="1" t="s">
        <v>164</v>
      </c>
      <c r="BN1240" s="1" t="s">
        <v>10510</v>
      </c>
      <c r="BQ1240" s="1" t="s">
        <v>164</v>
      </c>
      <c r="BR1240" s="1" t="s">
        <v>10510</v>
      </c>
      <c r="BU1240" s="1" t="s">
        <v>11317</v>
      </c>
    </row>
    <row r="1241" spans="1:73" ht="13.5" customHeight="1">
      <c r="A1241" s="2" t="str">
        <f t="shared" si="35"/>
        <v>1687_각북면_348</v>
      </c>
      <c r="B1241" s="1">
        <v>1687</v>
      </c>
      <c r="C1241" s="1" t="s">
        <v>11423</v>
      </c>
      <c r="D1241" s="1" t="s">
        <v>11426</v>
      </c>
      <c r="E1241" s="1">
        <v>1240</v>
      </c>
      <c r="F1241" s="1">
        <v>8</v>
      </c>
      <c r="G1241" s="1" t="s">
        <v>2738</v>
      </c>
      <c r="H1241" s="1" t="s">
        <v>6468</v>
      </c>
      <c r="I1241" s="1">
        <v>4</v>
      </c>
      <c r="L1241" s="1">
        <v>3</v>
      </c>
      <c r="M1241" s="1" t="s">
        <v>2798</v>
      </c>
      <c r="N1241" s="1" t="s">
        <v>7122</v>
      </c>
      <c r="S1241" s="1" t="s">
        <v>67</v>
      </c>
      <c r="T1241" s="1" t="s">
        <v>6597</v>
      </c>
      <c r="U1241" s="1" t="s">
        <v>391</v>
      </c>
      <c r="V1241" s="1" t="s">
        <v>6664</v>
      </c>
      <c r="Y1241" s="1" t="s">
        <v>11324</v>
      </c>
      <c r="Z1241" s="1" t="s">
        <v>11325</v>
      </c>
      <c r="AC1241" s="1">
        <v>25</v>
      </c>
      <c r="AD1241" s="1" t="s">
        <v>529</v>
      </c>
      <c r="AE1241" s="1" t="s">
        <v>8769</v>
      </c>
      <c r="AF1241" s="1" t="s">
        <v>156</v>
      </c>
      <c r="AG1241" s="1" t="s">
        <v>8798</v>
      </c>
    </row>
    <row r="1242" spans="1:73" ht="13.5" customHeight="1">
      <c r="A1242" s="2" t="str">
        <f t="shared" si="35"/>
        <v>1687_각북면_348</v>
      </c>
      <c r="B1242" s="1">
        <v>1687</v>
      </c>
      <c r="C1242" s="1" t="s">
        <v>11423</v>
      </c>
      <c r="D1242" s="1" t="s">
        <v>11426</v>
      </c>
      <c r="E1242" s="1">
        <v>1241</v>
      </c>
      <c r="F1242" s="1">
        <v>8</v>
      </c>
      <c r="G1242" s="1" t="s">
        <v>2738</v>
      </c>
      <c r="H1242" s="1" t="s">
        <v>6468</v>
      </c>
      <c r="I1242" s="1">
        <v>4</v>
      </c>
      <c r="L1242" s="1">
        <v>3</v>
      </c>
      <c r="M1242" s="1" t="s">
        <v>2798</v>
      </c>
      <c r="N1242" s="1" t="s">
        <v>7122</v>
      </c>
      <c r="S1242" s="1" t="s">
        <v>329</v>
      </c>
      <c r="T1242" s="1" t="s">
        <v>6594</v>
      </c>
      <c r="U1242" s="1" t="s">
        <v>50</v>
      </c>
      <c r="V1242" s="1" t="s">
        <v>11472</v>
      </c>
      <c r="W1242" s="1" t="s">
        <v>78</v>
      </c>
      <c r="X1242" s="1" t="s">
        <v>6984</v>
      </c>
      <c r="Y1242" s="1" t="s">
        <v>2884</v>
      </c>
      <c r="Z1242" s="1" t="s">
        <v>7534</v>
      </c>
      <c r="AC1242" s="1">
        <v>23</v>
      </c>
      <c r="AD1242" s="1" t="s">
        <v>251</v>
      </c>
      <c r="AE1242" s="1" t="s">
        <v>8777</v>
      </c>
      <c r="AF1242" s="1" t="s">
        <v>156</v>
      </c>
      <c r="AG1242" s="1" t="s">
        <v>8798</v>
      </c>
      <c r="AJ1242" s="1" t="s">
        <v>17</v>
      </c>
      <c r="AK1242" s="1" t="s">
        <v>8918</v>
      </c>
      <c r="AL1242" s="1" t="s">
        <v>418</v>
      </c>
      <c r="AM1242" s="1" t="s">
        <v>8912</v>
      </c>
    </row>
    <row r="1243" spans="1:73" ht="13.5" customHeight="1">
      <c r="A1243" s="2" t="str">
        <f t="shared" si="35"/>
        <v>1687_각북면_348</v>
      </c>
      <c r="B1243" s="1">
        <v>1687</v>
      </c>
      <c r="C1243" s="1" t="s">
        <v>11423</v>
      </c>
      <c r="D1243" s="1" t="s">
        <v>11426</v>
      </c>
      <c r="E1243" s="1">
        <v>1242</v>
      </c>
      <c r="F1243" s="1">
        <v>8</v>
      </c>
      <c r="G1243" s="1" t="s">
        <v>2738</v>
      </c>
      <c r="H1243" s="1" t="s">
        <v>6468</v>
      </c>
      <c r="I1243" s="1">
        <v>4</v>
      </c>
      <c r="L1243" s="1">
        <v>4</v>
      </c>
      <c r="M1243" s="1" t="s">
        <v>13012</v>
      </c>
      <c r="N1243" s="1" t="s">
        <v>8648</v>
      </c>
      <c r="T1243" s="1" t="s">
        <v>11527</v>
      </c>
      <c r="U1243" s="1" t="s">
        <v>481</v>
      </c>
      <c r="V1243" s="1" t="s">
        <v>6695</v>
      </c>
      <c r="Y1243" s="1" t="s">
        <v>11729</v>
      </c>
      <c r="Z1243" s="1" t="s">
        <v>11730</v>
      </c>
      <c r="AC1243" s="1">
        <v>57</v>
      </c>
      <c r="AD1243" s="1" t="s">
        <v>935</v>
      </c>
      <c r="AE1243" s="1" t="s">
        <v>8763</v>
      </c>
      <c r="AJ1243" s="1" t="s">
        <v>17</v>
      </c>
      <c r="AK1243" s="1" t="s">
        <v>8918</v>
      </c>
      <c r="AL1243" s="1" t="s">
        <v>227</v>
      </c>
      <c r="AM1243" s="1" t="s">
        <v>8859</v>
      </c>
      <c r="AN1243" s="1" t="s">
        <v>492</v>
      </c>
      <c r="AO1243" s="1" t="s">
        <v>6594</v>
      </c>
      <c r="AP1243" s="1" t="s">
        <v>119</v>
      </c>
      <c r="AQ1243" s="1" t="s">
        <v>6694</v>
      </c>
      <c r="AR1243" s="1" t="s">
        <v>6358</v>
      </c>
      <c r="AS1243" s="1" t="s">
        <v>9163</v>
      </c>
      <c r="AT1243" s="1" t="s">
        <v>121</v>
      </c>
      <c r="AU1243" s="1" t="s">
        <v>6667</v>
      </c>
      <c r="AV1243" s="1" t="s">
        <v>2885</v>
      </c>
      <c r="AW1243" s="1" t="s">
        <v>9638</v>
      </c>
      <c r="BB1243" s="1" t="s">
        <v>171</v>
      </c>
      <c r="BC1243" s="1" t="s">
        <v>6676</v>
      </c>
      <c r="BD1243" s="1" t="s">
        <v>13604</v>
      </c>
      <c r="BE1243" s="1" t="s">
        <v>9930</v>
      </c>
      <c r="BG1243" s="1" t="s">
        <v>121</v>
      </c>
      <c r="BH1243" s="1" t="s">
        <v>6667</v>
      </c>
      <c r="BI1243" s="1" t="s">
        <v>2886</v>
      </c>
      <c r="BJ1243" s="1" t="s">
        <v>10286</v>
      </c>
      <c r="BK1243" s="1" t="s">
        <v>121</v>
      </c>
      <c r="BL1243" s="1" t="s">
        <v>6667</v>
      </c>
      <c r="BM1243" s="1" t="s">
        <v>2302</v>
      </c>
      <c r="BN1243" s="1" t="s">
        <v>8430</v>
      </c>
      <c r="BO1243" s="1" t="s">
        <v>121</v>
      </c>
      <c r="BP1243" s="1" t="s">
        <v>6667</v>
      </c>
      <c r="BQ1243" s="1" t="s">
        <v>1604</v>
      </c>
      <c r="BR1243" s="1" t="s">
        <v>9685</v>
      </c>
    </row>
    <row r="1244" spans="1:73" ht="13.5" customHeight="1">
      <c r="A1244" s="2" t="str">
        <f t="shared" si="35"/>
        <v>1687_각북면_348</v>
      </c>
      <c r="B1244" s="1">
        <v>1687</v>
      </c>
      <c r="C1244" s="1" t="s">
        <v>11423</v>
      </c>
      <c r="D1244" s="1" t="s">
        <v>11426</v>
      </c>
      <c r="E1244" s="1">
        <v>1243</v>
      </c>
      <c r="F1244" s="1">
        <v>8</v>
      </c>
      <c r="G1244" s="1" t="s">
        <v>2738</v>
      </c>
      <c r="H1244" s="1" t="s">
        <v>6468</v>
      </c>
      <c r="I1244" s="1">
        <v>4</v>
      </c>
      <c r="L1244" s="1">
        <v>4</v>
      </c>
      <c r="M1244" s="1" t="s">
        <v>13012</v>
      </c>
      <c r="N1244" s="1" t="s">
        <v>8648</v>
      </c>
      <c r="S1244" s="1" t="s">
        <v>49</v>
      </c>
      <c r="T1244" s="1" t="s">
        <v>4842</v>
      </c>
      <c r="U1244" s="1" t="s">
        <v>50</v>
      </c>
      <c r="V1244" s="1" t="s">
        <v>11472</v>
      </c>
      <c r="W1244" s="1" t="s">
        <v>1634</v>
      </c>
      <c r="X1244" s="1" t="s">
        <v>7005</v>
      </c>
      <c r="Y1244" s="1" t="s">
        <v>2887</v>
      </c>
      <c r="Z1244" s="1" t="s">
        <v>8071</v>
      </c>
      <c r="AC1244" s="1">
        <v>49</v>
      </c>
      <c r="AD1244" s="1" t="s">
        <v>372</v>
      </c>
      <c r="AE1244" s="1" t="s">
        <v>8788</v>
      </c>
      <c r="AJ1244" s="1" t="s">
        <v>17</v>
      </c>
      <c r="AK1244" s="1" t="s">
        <v>8918</v>
      </c>
      <c r="AL1244" s="1" t="s">
        <v>87</v>
      </c>
      <c r="AM1244" s="1" t="s">
        <v>8880</v>
      </c>
      <c r="AT1244" s="1" t="s">
        <v>180</v>
      </c>
      <c r="AU1244" s="1" t="s">
        <v>11467</v>
      </c>
      <c r="AV1244" s="1" t="s">
        <v>482</v>
      </c>
      <c r="AW1244" s="1" t="s">
        <v>7097</v>
      </c>
      <c r="BG1244" s="1" t="s">
        <v>44</v>
      </c>
      <c r="BH1244" s="1" t="s">
        <v>6728</v>
      </c>
      <c r="BI1244" s="1" t="s">
        <v>970</v>
      </c>
      <c r="BJ1244" s="1" t="s">
        <v>7101</v>
      </c>
      <c r="BK1244" s="1" t="s">
        <v>180</v>
      </c>
      <c r="BL1244" s="1" t="s">
        <v>11467</v>
      </c>
      <c r="BM1244" s="1" t="s">
        <v>792</v>
      </c>
      <c r="BN1244" s="1" t="s">
        <v>8512</v>
      </c>
      <c r="BO1244" s="1" t="s">
        <v>180</v>
      </c>
      <c r="BP1244" s="1" t="s">
        <v>11467</v>
      </c>
      <c r="BQ1244" s="1" t="s">
        <v>2888</v>
      </c>
      <c r="BR1244" s="1" t="s">
        <v>11097</v>
      </c>
      <c r="BS1244" s="1" t="s">
        <v>227</v>
      </c>
      <c r="BT1244" s="1" t="s">
        <v>8859</v>
      </c>
    </row>
    <row r="1245" spans="1:73" ht="13.5" customHeight="1">
      <c r="A1245" s="2" t="str">
        <f t="shared" si="35"/>
        <v>1687_각북면_348</v>
      </c>
      <c r="B1245" s="1">
        <v>1687</v>
      </c>
      <c r="C1245" s="1" t="s">
        <v>11423</v>
      </c>
      <c r="D1245" s="1" t="s">
        <v>11426</v>
      </c>
      <c r="E1245" s="1">
        <v>1244</v>
      </c>
      <c r="F1245" s="1">
        <v>8</v>
      </c>
      <c r="G1245" s="1" t="s">
        <v>2738</v>
      </c>
      <c r="H1245" s="1" t="s">
        <v>6468</v>
      </c>
      <c r="I1245" s="1">
        <v>4</v>
      </c>
      <c r="L1245" s="1">
        <v>4</v>
      </c>
      <c r="M1245" s="1" t="s">
        <v>13012</v>
      </c>
      <c r="N1245" s="1" t="s">
        <v>8648</v>
      </c>
      <c r="S1245" s="1" t="s">
        <v>1796</v>
      </c>
      <c r="T1245" s="1" t="s">
        <v>6607</v>
      </c>
      <c r="U1245" s="1" t="s">
        <v>50</v>
      </c>
      <c r="V1245" s="1" t="s">
        <v>11472</v>
      </c>
      <c r="W1245" s="1" t="s">
        <v>38</v>
      </c>
      <c r="X1245" s="1" t="s">
        <v>11733</v>
      </c>
      <c r="Y1245" s="1" t="s">
        <v>2889</v>
      </c>
      <c r="Z1245" s="1" t="s">
        <v>7077</v>
      </c>
      <c r="AC1245" s="1">
        <v>32</v>
      </c>
      <c r="AD1245" s="1" t="s">
        <v>660</v>
      </c>
      <c r="AE1245" s="1" t="s">
        <v>8752</v>
      </c>
      <c r="AJ1245" s="1" t="s">
        <v>17</v>
      </c>
      <c r="AK1245" s="1" t="s">
        <v>8918</v>
      </c>
      <c r="AL1245" s="1" t="s">
        <v>227</v>
      </c>
      <c r="AM1245" s="1" t="s">
        <v>8859</v>
      </c>
    </row>
    <row r="1246" spans="1:73" ht="13.5" customHeight="1">
      <c r="A1246" s="2" t="str">
        <f t="shared" ref="A1246:A1277" si="36">HYPERLINK("http://kyu.snu.ac.kr/sdhj/index.jsp?type=hj/GK14817_00IH_0001_0349.jpg","1687_각북면_349")</f>
        <v>1687_각북면_349</v>
      </c>
      <c r="B1246" s="1">
        <v>1687</v>
      </c>
      <c r="C1246" s="1" t="s">
        <v>11423</v>
      </c>
      <c r="D1246" s="1" t="s">
        <v>11426</v>
      </c>
      <c r="E1246" s="1">
        <v>1245</v>
      </c>
      <c r="F1246" s="1">
        <v>8</v>
      </c>
      <c r="G1246" s="1" t="s">
        <v>2738</v>
      </c>
      <c r="H1246" s="1" t="s">
        <v>6468</v>
      </c>
      <c r="I1246" s="1">
        <v>4</v>
      </c>
      <c r="L1246" s="1">
        <v>5</v>
      </c>
      <c r="M1246" s="1" t="s">
        <v>593</v>
      </c>
      <c r="N1246" s="1" t="s">
        <v>9124</v>
      </c>
      <c r="T1246" s="1" t="s">
        <v>11527</v>
      </c>
      <c r="U1246" s="1" t="s">
        <v>265</v>
      </c>
      <c r="V1246" s="1" t="s">
        <v>11626</v>
      </c>
      <c r="W1246" s="1" t="s">
        <v>152</v>
      </c>
      <c r="X1246" s="1" t="s">
        <v>6978</v>
      </c>
      <c r="Y1246" s="1" t="s">
        <v>2890</v>
      </c>
      <c r="Z1246" s="1" t="s">
        <v>8305</v>
      </c>
      <c r="AC1246" s="1">
        <v>45</v>
      </c>
      <c r="AD1246" s="1" t="s">
        <v>141</v>
      </c>
      <c r="AE1246" s="1" t="s">
        <v>8758</v>
      </c>
      <c r="AJ1246" s="1" t="s">
        <v>17</v>
      </c>
      <c r="AK1246" s="1" t="s">
        <v>8918</v>
      </c>
      <c r="AL1246" s="1" t="s">
        <v>227</v>
      </c>
      <c r="AM1246" s="1" t="s">
        <v>8859</v>
      </c>
      <c r="AT1246" s="1" t="s">
        <v>647</v>
      </c>
      <c r="AU1246" s="1" t="s">
        <v>11628</v>
      </c>
      <c r="AV1246" s="1" t="s">
        <v>12114</v>
      </c>
      <c r="AW1246" s="1" t="s">
        <v>12115</v>
      </c>
      <c r="BG1246" s="1" t="s">
        <v>2891</v>
      </c>
      <c r="BH1246" s="1" t="s">
        <v>9261</v>
      </c>
      <c r="BI1246" s="1" t="s">
        <v>2892</v>
      </c>
      <c r="BJ1246" s="1" t="s">
        <v>9641</v>
      </c>
      <c r="BK1246" s="1" t="s">
        <v>12344</v>
      </c>
      <c r="BL1246" s="1" t="s">
        <v>12345</v>
      </c>
      <c r="BM1246" s="1" t="s">
        <v>12346</v>
      </c>
      <c r="BN1246" s="1" t="s">
        <v>12347</v>
      </c>
      <c r="BO1246" s="1" t="s">
        <v>2895</v>
      </c>
      <c r="BP1246" s="1" t="s">
        <v>10779</v>
      </c>
      <c r="BQ1246" s="1" t="s">
        <v>2896</v>
      </c>
      <c r="BR1246" s="1" t="s">
        <v>11093</v>
      </c>
      <c r="BS1246" s="1" t="s">
        <v>159</v>
      </c>
      <c r="BT1246" s="1" t="s">
        <v>8879</v>
      </c>
    </row>
    <row r="1247" spans="1:73" ht="13.5" customHeight="1">
      <c r="A1247" s="2" t="str">
        <f t="shared" si="36"/>
        <v>1687_각북면_349</v>
      </c>
      <c r="B1247" s="1">
        <v>1687</v>
      </c>
      <c r="C1247" s="1" t="s">
        <v>11423</v>
      </c>
      <c r="D1247" s="1" t="s">
        <v>11426</v>
      </c>
      <c r="E1247" s="1">
        <v>1246</v>
      </c>
      <c r="F1247" s="1">
        <v>8</v>
      </c>
      <c r="G1247" s="1" t="s">
        <v>2738</v>
      </c>
      <c r="H1247" s="1" t="s">
        <v>6468</v>
      </c>
      <c r="I1247" s="1">
        <v>4</v>
      </c>
      <c r="L1247" s="1">
        <v>5</v>
      </c>
      <c r="M1247" s="1" t="s">
        <v>593</v>
      </c>
      <c r="N1247" s="1" t="s">
        <v>9124</v>
      </c>
      <c r="S1247" s="1" t="s">
        <v>49</v>
      </c>
      <c r="T1247" s="1" t="s">
        <v>4842</v>
      </c>
      <c r="W1247" s="1" t="s">
        <v>843</v>
      </c>
      <c r="X1247" s="1" t="s">
        <v>6988</v>
      </c>
      <c r="Y1247" s="1" t="s">
        <v>273</v>
      </c>
      <c r="Z1247" s="1" t="s">
        <v>7193</v>
      </c>
      <c r="AC1247" s="1">
        <v>37</v>
      </c>
      <c r="AD1247" s="1" t="s">
        <v>215</v>
      </c>
      <c r="AE1247" s="1" t="s">
        <v>8786</v>
      </c>
      <c r="AJ1247" s="1" t="s">
        <v>341</v>
      </c>
      <c r="AK1247" s="1" t="s">
        <v>8919</v>
      </c>
      <c r="AL1247" s="1" t="s">
        <v>2897</v>
      </c>
      <c r="AM1247" s="1" t="s">
        <v>8980</v>
      </c>
      <c r="AT1247" s="1" t="s">
        <v>2898</v>
      </c>
      <c r="AU1247" s="1" t="s">
        <v>12097</v>
      </c>
      <c r="AV1247" s="1" t="s">
        <v>2899</v>
      </c>
      <c r="AW1247" s="1" t="s">
        <v>9644</v>
      </c>
      <c r="BG1247" s="1" t="s">
        <v>47</v>
      </c>
      <c r="BH1247" s="1" t="s">
        <v>9039</v>
      </c>
      <c r="BI1247" s="1" t="s">
        <v>2900</v>
      </c>
      <c r="BJ1247" s="1" t="s">
        <v>6991</v>
      </c>
      <c r="BK1247" s="1" t="s">
        <v>47</v>
      </c>
      <c r="BL1247" s="1" t="s">
        <v>9039</v>
      </c>
      <c r="BM1247" s="1" t="s">
        <v>1579</v>
      </c>
      <c r="BN1247" s="1" t="s">
        <v>7002</v>
      </c>
      <c r="BO1247" s="1" t="s">
        <v>2901</v>
      </c>
      <c r="BP1247" s="1" t="s">
        <v>10781</v>
      </c>
      <c r="BQ1247" s="1" t="s">
        <v>2902</v>
      </c>
      <c r="BR1247" s="1" t="s">
        <v>11096</v>
      </c>
      <c r="BS1247" s="1" t="s">
        <v>2903</v>
      </c>
      <c r="BT1247" s="1" t="s">
        <v>11248</v>
      </c>
    </row>
    <row r="1248" spans="1:73" ht="13.5" customHeight="1">
      <c r="A1248" s="2" t="str">
        <f t="shared" si="36"/>
        <v>1687_각북면_349</v>
      </c>
      <c r="B1248" s="1">
        <v>1687</v>
      </c>
      <c r="C1248" s="1" t="s">
        <v>11423</v>
      </c>
      <c r="D1248" s="1" t="s">
        <v>11426</v>
      </c>
      <c r="E1248" s="1">
        <v>1247</v>
      </c>
      <c r="F1248" s="1">
        <v>8</v>
      </c>
      <c r="G1248" s="1" t="s">
        <v>2738</v>
      </c>
      <c r="H1248" s="1" t="s">
        <v>6468</v>
      </c>
      <c r="I1248" s="1">
        <v>4</v>
      </c>
      <c r="L1248" s="1">
        <v>5</v>
      </c>
      <c r="M1248" s="1" t="s">
        <v>593</v>
      </c>
      <c r="N1248" s="1" t="s">
        <v>9124</v>
      </c>
      <c r="S1248" s="1" t="s">
        <v>67</v>
      </c>
      <c r="T1248" s="1" t="s">
        <v>6597</v>
      </c>
      <c r="Y1248" s="1" t="s">
        <v>2904</v>
      </c>
      <c r="Z1248" s="1" t="s">
        <v>8304</v>
      </c>
      <c r="AC1248" s="1">
        <v>22</v>
      </c>
      <c r="AD1248" s="1" t="s">
        <v>203</v>
      </c>
      <c r="AE1248" s="1" t="s">
        <v>8760</v>
      </c>
    </row>
    <row r="1249" spans="1:73" ht="13.5" customHeight="1">
      <c r="A1249" s="2" t="str">
        <f t="shared" si="36"/>
        <v>1687_각북면_349</v>
      </c>
      <c r="B1249" s="1">
        <v>1687</v>
      </c>
      <c r="C1249" s="1" t="s">
        <v>11423</v>
      </c>
      <c r="D1249" s="1" t="s">
        <v>11426</v>
      </c>
      <c r="E1249" s="1">
        <v>1248</v>
      </c>
      <c r="F1249" s="1">
        <v>8</v>
      </c>
      <c r="G1249" s="1" t="s">
        <v>2738</v>
      </c>
      <c r="H1249" s="1" t="s">
        <v>6468</v>
      </c>
      <c r="I1249" s="1">
        <v>4</v>
      </c>
      <c r="L1249" s="1">
        <v>5</v>
      </c>
      <c r="M1249" s="1" t="s">
        <v>593</v>
      </c>
      <c r="N1249" s="1" t="s">
        <v>9124</v>
      </c>
      <c r="S1249" s="1" t="s">
        <v>72</v>
      </c>
      <c r="T1249" s="1" t="s">
        <v>6595</v>
      </c>
      <c r="Y1249" s="1" t="s">
        <v>2905</v>
      </c>
      <c r="Z1249" s="1" t="s">
        <v>8303</v>
      </c>
      <c r="AC1249" s="1">
        <v>10</v>
      </c>
      <c r="AD1249" s="1" t="s">
        <v>212</v>
      </c>
      <c r="AE1249" s="1" t="s">
        <v>8778</v>
      </c>
    </row>
    <row r="1250" spans="1:73" ht="13.5" customHeight="1">
      <c r="A1250" s="2" t="str">
        <f t="shared" si="36"/>
        <v>1687_각북면_349</v>
      </c>
      <c r="B1250" s="1">
        <v>1687</v>
      </c>
      <c r="C1250" s="1" t="s">
        <v>11423</v>
      </c>
      <c r="D1250" s="1" t="s">
        <v>11426</v>
      </c>
      <c r="E1250" s="1">
        <v>1249</v>
      </c>
      <c r="F1250" s="1">
        <v>8</v>
      </c>
      <c r="G1250" s="1" t="s">
        <v>2738</v>
      </c>
      <c r="H1250" s="1" t="s">
        <v>6468</v>
      </c>
      <c r="I1250" s="1">
        <v>4</v>
      </c>
      <c r="L1250" s="1">
        <v>5</v>
      </c>
      <c r="M1250" s="1" t="s">
        <v>593</v>
      </c>
      <c r="N1250" s="1" t="s">
        <v>9124</v>
      </c>
      <c r="S1250" s="1" t="s">
        <v>63</v>
      </c>
      <c r="T1250" s="1" t="s">
        <v>6596</v>
      </c>
      <c r="AC1250" s="1">
        <v>8</v>
      </c>
      <c r="AD1250" s="1" t="s">
        <v>503</v>
      </c>
      <c r="AE1250" s="1" t="s">
        <v>8136</v>
      </c>
    </row>
    <row r="1251" spans="1:73" ht="13.5" customHeight="1">
      <c r="A1251" s="2" t="str">
        <f t="shared" si="36"/>
        <v>1687_각북면_349</v>
      </c>
      <c r="B1251" s="1">
        <v>1687</v>
      </c>
      <c r="C1251" s="1" t="s">
        <v>11423</v>
      </c>
      <c r="D1251" s="1" t="s">
        <v>11426</v>
      </c>
      <c r="E1251" s="1">
        <v>1250</v>
      </c>
      <c r="F1251" s="1">
        <v>8</v>
      </c>
      <c r="G1251" s="1" t="s">
        <v>2738</v>
      </c>
      <c r="H1251" s="1" t="s">
        <v>6468</v>
      </c>
      <c r="I1251" s="1">
        <v>4</v>
      </c>
      <c r="L1251" s="1">
        <v>5</v>
      </c>
      <c r="M1251" s="1" t="s">
        <v>593</v>
      </c>
      <c r="N1251" s="1" t="s">
        <v>9124</v>
      </c>
      <c r="S1251" s="1" t="s">
        <v>72</v>
      </c>
      <c r="T1251" s="1" t="s">
        <v>6595</v>
      </c>
      <c r="Y1251" s="1" t="s">
        <v>2906</v>
      </c>
      <c r="Z1251" s="1" t="s">
        <v>8302</v>
      </c>
      <c r="AC1251" s="1">
        <v>4</v>
      </c>
      <c r="AD1251" s="1" t="s">
        <v>103</v>
      </c>
      <c r="AE1251" s="1" t="s">
        <v>8773</v>
      </c>
      <c r="AF1251" s="1" t="s">
        <v>156</v>
      </c>
      <c r="AG1251" s="1" t="s">
        <v>8798</v>
      </c>
    </row>
    <row r="1252" spans="1:73" ht="13.5" customHeight="1">
      <c r="A1252" s="2" t="str">
        <f t="shared" si="36"/>
        <v>1687_각북면_349</v>
      </c>
      <c r="B1252" s="1">
        <v>1687</v>
      </c>
      <c r="C1252" s="1" t="s">
        <v>11423</v>
      </c>
      <c r="D1252" s="1" t="s">
        <v>11426</v>
      </c>
      <c r="E1252" s="1">
        <v>1251</v>
      </c>
      <c r="F1252" s="1">
        <v>8</v>
      </c>
      <c r="G1252" s="1" t="s">
        <v>2738</v>
      </c>
      <c r="H1252" s="1" t="s">
        <v>6468</v>
      </c>
      <c r="I1252" s="1">
        <v>4</v>
      </c>
      <c r="L1252" s="1">
        <v>5</v>
      </c>
      <c r="M1252" s="1" t="s">
        <v>593</v>
      </c>
      <c r="N1252" s="1" t="s">
        <v>9124</v>
      </c>
      <c r="T1252" s="1" t="s">
        <v>11563</v>
      </c>
      <c r="U1252" s="1" t="s">
        <v>1051</v>
      </c>
      <c r="V1252" s="1" t="s">
        <v>6700</v>
      </c>
      <c r="Y1252" s="1" t="s">
        <v>2366</v>
      </c>
      <c r="Z1252" s="1" t="s">
        <v>7415</v>
      </c>
      <c r="AC1252" s="1">
        <v>40</v>
      </c>
      <c r="AD1252" s="1" t="s">
        <v>189</v>
      </c>
      <c r="AE1252" s="1" t="s">
        <v>8767</v>
      </c>
      <c r="AT1252" s="1" t="s">
        <v>285</v>
      </c>
      <c r="AU1252" s="1" t="s">
        <v>9218</v>
      </c>
      <c r="AV1252" s="1" t="s">
        <v>2512</v>
      </c>
      <c r="AW1252" s="1" t="s">
        <v>8270</v>
      </c>
      <c r="BB1252" s="1" t="s">
        <v>171</v>
      </c>
      <c r="BC1252" s="1" t="s">
        <v>6676</v>
      </c>
      <c r="BD1252" s="1" t="s">
        <v>1010</v>
      </c>
      <c r="BE1252" s="1" t="s">
        <v>7102</v>
      </c>
    </row>
    <row r="1253" spans="1:73" ht="13.5" customHeight="1">
      <c r="A1253" s="2" t="str">
        <f t="shared" si="36"/>
        <v>1687_각북면_349</v>
      </c>
      <c r="B1253" s="1">
        <v>1687</v>
      </c>
      <c r="C1253" s="1" t="s">
        <v>11423</v>
      </c>
      <c r="D1253" s="1" t="s">
        <v>11426</v>
      </c>
      <c r="E1253" s="1">
        <v>1252</v>
      </c>
      <c r="F1253" s="1">
        <v>8</v>
      </c>
      <c r="G1253" s="1" t="s">
        <v>2738</v>
      </c>
      <c r="H1253" s="1" t="s">
        <v>6468</v>
      </c>
      <c r="I1253" s="1">
        <v>4</v>
      </c>
      <c r="L1253" s="1">
        <v>5</v>
      </c>
      <c r="M1253" s="1" t="s">
        <v>593</v>
      </c>
      <c r="N1253" s="1" t="s">
        <v>9124</v>
      </c>
      <c r="T1253" s="1" t="s">
        <v>11563</v>
      </c>
      <c r="U1253" s="1" t="s">
        <v>278</v>
      </c>
      <c r="V1253" s="1" t="s">
        <v>6692</v>
      </c>
      <c r="Y1253" s="1" t="s">
        <v>2907</v>
      </c>
      <c r="Z1253" s="1" t="s">
        <v>8301</v>
      </c>
      <c r="AC1253" s="1">
        <v>18</v>
      </c>
      <c r="AD1253" s="1" t="s">
        <v>302</v>
      </c>
      <c r="AE1253" s="1" t="s">
        <v>8785</v>
      </c>
      <c r="AT1253" s="1" t="s">
        <v>285</v>
      </c>
      <c r="AU1253" s="1" t="s">
        <v>9218</v>
      </c>
      <c r="AV1253" s="1" t="s">
        <v>2512</v>
      </c>
      <c r="AW1253" s="1" t="s">
        <v>8270</v>
      </c>
      <c r="BB1253" s="1" t="s">
        <v>171</v>
      </c>
      <c r="BC1253" s="1" t="s">
        <v>6676</v>
      </c>
      <c r="BD1253" s="1" t="s">
        <v>1010</v>
      </c>
      <c r="BE1253" s="1" t="s">
        <v>7102</v>
      </c>
      <c r="BU1253" s="1" t="s">
        <v>303</v>
      </c>
    </row>
    <row r="1254" spans="1:73" ht="13.5" customHeight="1">
      <c r="A1254" s="2" t="str">
        <f t="shared" si="36"/>
        <v>1687_각북면_349</v>
      </c>
      <c r="B1254" s="1">
        <v>1687</v>
      </c>
      <c r="C1254" s="1" t="s">
        <v>11423</v>
      </c>
      <c r="D1254" s="1" t="s">
        <v>11426</v>
      </c>
      <c r="E1254" s="1">
        <v>1253</v>
      </c>
      <c r="F1254" s="1">
        <v>8</v>
      </c>
      <c r="G1254" s="1" t="s">
        <v>2738</v>
      </c>
      <c r="H1254" s="1" t="s">
        <v>6468</v>
      </c>
      <c r="I1254" s="1">
        <v>4</v>
      </c>
      <c r="L1254" s="1">
        <v>5</v>
      </c>
      <c r="M1254" s="1" t="s">
        <v>593</v>
      </c>
      <c r="N1254" s="1" t="s">
        <v>9124</v>
      </c>
      <c r="T1254" s="1" t="s">
        <v>11563</v>
      </c>
      <c r="U1254" s="1" t="s">
        <v>275</v>
      </c>
      <c r="V1254" s="1" t="s">
        <v>6693</v>
      </c>
      <c r="Y1254" s="1" t="s">
        <v>2778</v>
      </c>
      <c r="Z1254" s="1" t="s">
        <v>8235</v>
      </c>
      <c r="AC1254" s="1">
        <v>32</v>
      </c>
      <c r="AD1254" s="1" t="s">
        <v>660</v>
      </c>
      <c r="AE1254" s="1" t="s">
        <v>8752</v>
      </c>
      <c r="AF1254" s="1" t="s">
        <v>2908</v>
      </c>
      <c r="AG1254" s="1" t="s">
        <v>8830</v>
      </c>
      <c r="AT1254" s="1" t="s">
        <v>285</v>
      </c>
      <c r="AU1254" s="1" t="s">
        <v>9218</v>
      </c>
      <c r="AV1254" s="1" t="s">
        <v>807</v>
      </c>
      <c r="AW1254" s="1" t="s">
        <v>9532</v>
      </c>
      <c r="BB1254" s="1" t="s">
        <v>171</v>
      </c>
      <c r="BC1254" s="1" t="s">
        <v>6676</v>
      </c>
      <c r="BD1254" s="1" t="s">
        <v>2909</v>
      </c>
      <c r="BE1254" s="1" t="s">
        <v>9928</v>
      </c>
    </row>
    <row r="1255" spans="1:73" ht="13.5" customHeight="1">
      <c r="A1255" s="2" t="str">
        <f t="shared" si="36"/>
        <v>1687_각북면_349</v>
      </c>
      <c r="B1255" s="1">
        <v>1687</v>
      </c>
      <c r="C1255" s="1" t="s">
        <v>11423</v>
      </c>
      <c r="D1255" s="1" t="s">
        <v>11426</v>
      </c>
      <c r="E1255" s="1">
        <v>1254</v>
      </c>
      <c r="F1255" s="1">
        <v>8</v>
      </c>
      <c r="G1255" s="1" t="s">
        <v>2738</v>
      </c>
      <c r="H1255" s="1" t="s">
        <v>6468</v>
      </c>
      <c r="I1255" s="1">
        <v>4</v>
      </c>
      <c r="L1255" s="1">
        <v>5</v>
      </c>
      <c r="M1255" s="1" t="s">
        <v>593</v>
      </c>
      <c r="N1255" s="1" t="s">
        <v>9124</v>
      </c>
      <c r="T1255" s="1" t="s">
        <v>11563</v>
      </c>
      <c r="U1255" s="1" t="s">
        <v>275</v>
      </c>
      <c r="V1255" s="1" t="s">
        <v>6693</v>
      </c>
      <c r="Y1255" s="1" t="s">
        <v>2910</v>
      </c>
      <c r="Z1255" s="1" t="s">
        <v>8300</v>
      </c>
      <c r="AC1255" s="1">
        <v>17</v>
      </c>
      <c r="AD1255" s="1" t="s">
        <v>773</v>
      </c>
      <c r="AE1255" s="1" t="s">
        <v>8783</v>
      </c>
      <c r="AT1255" s="1" t="s">
        <v>121</v>
      </c>
      <c r="AU1255" s="1" t="s">
        <v>6667</v>
      </c>
      <c r="AV1255" s="1" t="s">
        <v>2911</v>
      </c>
      <c r="AW1255" s="1" t="s">
        <v>9643</v>
      </c>
      <c r="BB1255" s="1" t="s">
        <v>171</v>
      </c>
      <c r="BC1255" s="1" t="s">
        <v>6676</v>
      </c>
      <c r="BD1255" s="1" t="s">
        <v>2912</v>
      </c>
      <c r="BE1255" s="1" t="s">
        <v>8285</v>
      </c>
    </row>
    <row r="1256" spans="1:73" ht="13.5" customHeight="1">
      <c r="A1256" s="2" t="str">
        <f t="shared" si="36"/>
        <v>1687_각북면_349</v>
      </c>
      <c r="B1256" s="1">
        <v>1687</v>
      </c>
      <c r="C1256" s="1" t="s">
        <v>11423</v>
      </c>
      <c r="D1256" s="1" t="s">
        <v>11426</v>
      </c>
      <c r="E1256" s="1">
        <v>1255</v>
      </c>
      <c r="F1256" s="1">
        <v>8</v>
      </c>
      <c r="G1256" s="1" t="s">
        <v>2738</v>
      </c>
      <c r="H1256" s="1" t="s">
        <v>6468</v>
      </c>
      <c r="I1256" s="1">
        <v>4</v>
      </c>
      <c r="L1256" s="1">
        <v>5</v>
      </c>
      <c r="M1256" s="1" t="s">
        <v>593</v>
      </c>
      <c r="N1256" s="1" t="s">
        <v>9124</v>
      </c>
      <c r="T1256" s="1" t="s">
        <v>11563</v>
      </c>
      <c r="U1256" s="1" t="s">
        <v>278</v>
      </c>
      <c r="V1256" s="1" t="s">
        <v>6692</v>
      </c>
      <c r="Y1256" s="1" t="s">
        <v>2913</v>
      </c>
      <c r="Z1256" s="1" t="s">
        <v>8299</v>
      </c>
      <c r="AC1256" s="1">
        <v>37</v>
      </c>
      <c r="AD1256" s="1" t="s">
        <v>215</v>
      </c>
      <c r="AE1256" s="1" t="s">
        <v>8786</v>
      </c>
      <c r="AT1256" s="1" t="s">
        <v>121</v>
      </c>
      <c r="AU1256" s="1" t="s">
        <v>6667</v>
      </c>
      <c r="AV1256" s="1" t="s">
        <v>915</v>
      </c>
      <c r="AW1256" s="1" t="s">
        <v>8364</v>
      </c>
      <c r="BB1256" s="1" t="s">
        <v>171</v>
      </c>
      <c r="BC1256" s="1" t="s">
        <v>6676</v>
      </c>
      <c r="BD1256" s="1" t="s">
        <v>2580</v>
      </c>
      <c r="BE1256" s="1" t="s">
        <v>9929</v>
      </c>
    </row>
    <row r="1257" spans="1:73" ht="13.5" customHeight="1">
      <c r="A1257" s="2" t="str">
        <f t="shared" si="36"/>
        <v>1687_각북면_349</v>
      </c>
      <c r="B1257" s="1">
        <v>1687</v>
      </c>
      <c r="C1257" s="1" t="s">
        <v>11423</v>
      </c>
      <c r="D1257" s="1" t="s">
        <v>11426</v>
      </c>
      <c r="E1257" s="1">
        <v>1256</v>
      </c>
      <c r="F1257" s="1">
        <v>8</v>
      </c>
      <c r="G1257" s="1" t="s">
        <v>2738</v>
      </c>
      <c r="H1257" s="1" t="s">
        <v>6468</v>
      </c>
      <c r="I1257" s="1">
        <v>4</v>
      </c>
      <c r="L1257" s="1">
        <v>5</v>
      </c>
      <c r="M1257" s="1" t="s">
        <v>593</v>
      </c>
      <c r="N1257" s="1" t="s">
        <v>9124</v>
      </c>
      <c r="T1257" s="1" t="s">
        <v>11563</v>
      </c>
      <c r="U1257" s="1" t="s">
        <v>278</v>
      </c>
      <c r="V1257" s="1" t="s">
        <v>6692</v>
      </c>
      <c r="Y1257" s="1" t="s">
        <v>2914</v>
      </c>
      <c r="Z1257" s="1" t="s">
        <v>8203</v>
      </c>
      <c r="AC1257" s="1">
        <v>29</v>
      </c>
      <c r="AD1257" s="1" t="s">
        <v>238</v>
      </c>
      <c r="AE1257" s="1" t="s">
        <v>8751</v>
      </c>
      <c r="AV1257" s="1" t="s">
        <v>2915</v>
      </c>
      <c r="AW1257" s="1" t="s">
        <v>8228</v>
      </c>
      <c r="BB1257" s="1" t="s">
        <v>115</v>
      </c>
      <c r="BC1257" s="1" t="s">
        <v>6665</v>
      </c>
      <c r="BD1257" s="1" t="s">
        <v>2916</v>
      </c>
      <c r="BE1257" s="1" t="s">
        <v>8196</v>
      </c>
    </row>
    <row r="1258" spans="1:73" ht="13.5" customHeight="1">
      <c r="A1258" s="2" t="str">
        <f t="shared" si="36"/>
        <v>1687_각북면_349</v>
      </c>
      <c r="B1258" s="1">
        <v>1687</v>
      </c>
      <c r="C1258" s="1" t="s">
        <v>11423</v>
      </c>
      <c r="D1258" s="1" t="s">
        <v>11426</v>
      </c>
      <c r="E1258" s="1">
        <v>1257</v>
      </c>
      <c r="F1258" s="1">
        <v>8</v>
      </c>
      <c r="G1258" s="1" t="s">
        <v>2738</v>
      </c>
      <c r="H1258" s="1" t="s">
        <v>6468</v>
      </c>
      <c r="I1258" s="1">
        <v>4</v>
      </c>
      <c r="L1258" s="1">
        <v>5</v>
      </c>
      <c r="M1258" s="1" t="s">
        <v>593</v>
      </c>
      <c r="N1258" s="1" t="s">
        <v>9124</v>
      </c>
      <c r="T1258" s="1" t="s">
        <v>11563</v>
      </c>
      <c r="U1258" s="1" t="s">
        <v>275</v>
      </c>
      <c r="V1258" s="1" t="s">
        <v>6693</v>
      </c>
      <c r="Y1258" s="1" t="s">
        <v>592</v>
      </c>
      <c r="Z1258" s="1" t="s">
        <v>8298</v>
      </c>
      <c r="AC1258" s="1">
        <v>49</v>
      </c>
      <c r="AD1258" s="1" t="s">
        <v>372</v>
      </c>
      <c r="AE1258" s="1" t="s">
        <v>8788</v>
      </c>
      <c r="AF1258" s="1" t="s">
        <v>154</v>
      </c>
      <c r="AG1258" s="1" t="s">
        <v>8811</v>
      </c>
    </row>
    <row r="1259" spans="1:73" ht="13.5" customHeight="1">
      <c r="A1259" s="2" t="str">
        <f t="shared" si="36"/>
        <v>1687_각북면_349</v>
      </c>
      <c r="B1259" s="1">
        <v>1687</v>
      </c>
      <c r="C1259" s="1" t="s">
        <v>11423</v>
      </c>
      <c r="D1259" s="1" t="s">
        <v>11426</v>
      </c>
      <c r="E1259" s="1">
        <v>1258</v>
      </c>
      <c r="F1259" s="1">
        <v>8</v>
      </c>
      <c r="G1259" s="1" t="s">
        <v>2738</v>
      </c>
      <c r="H1259" s="1" t="s">
        <v>6468</v>
      </c>
      <c r="I1259" s="1">
        <v>4</v>
      </c>
      <c r="L1259" s="1">
        <v>5</v>
      </c>
      <c r="M1259" s="1" t="s">
        <v>593</v>
      </c>
      <c r="N1259" s="1" t="s">
        <v>9124</v>
      </c>
      <c r="T1259" s="1" t="s">
        <v>11563</v>
      </c>
      <c r="U1259" s="1" t="s">
        <v>278</v>
      </c>
      <c r="V1259" s="1" t="s">
        <v>6692</v>
      </c>
      <c r="Y1259" s="1" t="s">
        <v>2917</v>
      </c>
      <c r="Z1259" s="1" t="s">
        <v>8297</v>
      </c>
      <c r="AC1259" s="1">
        <v>37</v>
      </c>
      <c r="AD1259" s="1" t="s">
        <v>215</v>
      </c>
      <c r="AE1259" s="1" t="s">
        <v>8786</v>
      </c>
      <c r="AF1259" s="1" t="s">
        <v>156</v>
      </c>
      <c r="AG1259" s="1" t="s">
        <v>8798</v>
      </c>
      <c r="AT1259" s="1" t="s">
        <v>285</v>
      </c>
      <c r="AU1259" s="1" t="s">
        <v>9218</v>
      </c>
      <c r="AV1259" s="1" t="s">
        <v>2681</v>
      </c>
      <c r="AW1259" s="1" t="s">
        <v>7390</v>
      </c>
      <c r="BB1259" s="1" t="s">
        <v>171</v>
      </c>
      <c r="BC1259" s="1" t="s">
        <v>6676</v>
      </c>
      <c r="BD1259" s="1" t="s">
        <v>2918</v>
      </c>
      <c r="BE1259" s="1" t="s">
        <v>9884</v>
      </c>
    </row>
    <row r="1260" spans="1:73" ht="13.5" customHeight="1">
      <c r="A1260" s="2" t="str">
        <f t="shared" si="36"/>
        <v>1687_각북면_349</v>
      </c>
      <c r="B1260" s="1">
        <v>1687</v>
      </c>
      <c r="C1260" s="1" t="s">
        <v>11423</v>
      </c>
      <c r="D1260" s="1" t="s">
        <v>11426</v>
      </c>
      <c r="E1260" s="1">
        <v>1259</v>
      </c>
      <c r="F1260" s="1">
        <v>8</v>
      </c>
      <c r="G1260" s="1" t="s">
        <v>2738</v>
      </c>
      <c r="H1260" s="1" t="s">
        <v>6468</v>
      </c>
      <c r="I1260" s="1">
        <v>4</v>
      </c>
      <c r="L1260" s="1">
        <v>5</v>
      </c>
      <c r="M1260" s="1" t="s">
        <v>593</v>
      </c>
      <c r="N1260" s="1" t="s">
        <v>9124</v>
      </c>
      <c r="T1260" s="1" t="s">
        <v>11563</v>
      </c>
      <c r="U1260" s="1" t="s">
        <v>278</v>
      </c>
      <c r="V1260" s="1" t="s">
        <v>6692</v>
      </c>
      <c r="Y1260" s="1" t="s">
        <v>2919</v>
      </c>
      <c r="Z1260" s="1" t="s">
        <v>8296</v>
      </c>
      <c r="AC1260" s="1">
        <v>23</v>
      </c>
      <c r="AD1260" s="1" t="s">
        <v>251</v>
      </c>
      <c r="AE1260" s="1" t="s">
        <v>8777</v>
      </c>
      <c r="AF1260" s="1" t="s">
        <v>156</v>
      </c>
      <c r="AG1260" s="1" t="s">
        <v>8798</v>
      </c>
      <c r="AT1260" s="1" t="s">
        <v>180</v>
      </c>
      <c r="AU1260" s="1" t="s">
        <v>11467</v>
      </c>
      <c r="AV1260" s="1" t="s">
        <v>2920</v>
      </c>
      <c r="AW1260" s="1" t="s">
        <v>9505</v>
      </c>
      <c r="BB1260" s="1" t="s">
        <v>171</v>
      </c>
      <c r="BC1260" s="1" t="s">
        <v>6676</v>
      </c>
      <c r="BD1260" s="1" t="s">
        <v>287</v>
      </c>
      <c r="BE1260" s="1" t="s">
        <v>7157</v>
      </c>
    </row>
    <row r="1261" spans="1:73" ht="13.5" customHeight="1">
      <c r="A1261" s="2" t="str">
        <f t="shared" si="36"/>
        <v>1687_각북면_349</v>
      </c>
      <c r="B1261" s="1">
        <v>1687</v>
      </c>
      <c r="C1261" s="1" t="s">
        <v>11423</v>
      </c>
      <c r="D1261" s="1" t="s">
        <v>11426</v>
      </c>
      <c r="E1261" s="1">
        <v>1260</v>
      </c>
      <c r="F1261" s="1">
        <v>8</v>
      </c>
      <c r="G1261" s="1" t="s">
        <v>2738</v>
      </c>
      <c r="H1261" s="1" t="s">
        <v>6468</v>
      </c>
      <c r="I1261" s="1">
        <v>4</v>
      </c>
      <c r="L1261" s="1">
        <v>5</v>
      </c>
      <c r="M1261" s="1" t="s">
        <v>593</v>
      </c>
      <c r="N1261" s="1" t="s">
        <v>9124</v>
      </c>
      <c r="T1261" s="1" t="s">
        <v>11563</v>
      </c>
      <c r="U1261" s="1" t="s">
        <v>278</v>
      </c>
      <c r="V1261" s="1" t="s">
        <v>6692</v>
      </c>
      <c r="Y1261" s="1" t="s">
        <v>2921</v>
      </c>
      <c r="Z1261" s="1" t="s">
        <v>7871</v>
      </c>
      <c r="AC1261" s="1">
        <v>5</v>
      </c>
      <c r="AD1261" s="1" t="s">
        <v>76</v>
      </c>
      <c r="AE1261" s="1" t="s">
        <v>8744</v>
      </c>
      <c r="AF1261" s="1" t="s">
        <v>156</v>
      </c>
      <c r="AG1261" s="1" t="s">
        <v>8798</v>
      </c>
      <c r="AT1261" s="1" t="s">
        <v>186</v>
      </c>
      <c r="AU1261" s="1" t="s">
        <v>12111</v>
      </c>
      <c r="AV1261" s="1" t="s">
        <v>2922</v>
      </c>
      <c r="AW1261" s="1" t="s">
        <v>7926</v>
      </c>
      <c r="BB1261" s="1" t="s">
        <v>171</v>
      </c>
      <c r="BC1261" s="1" t="s">
        <v>6676</v>
      </c>
      <c r="BD1261" s="1" t="s">
        <v>2919</v>
      </c>
      <c r="BE1261" s="1" t="s">
        <v>8296</v>
      </c>
    </row>
    <row r="1262" spans="1:73" ht="13.5" customHeight="1">
      <c r="A1262" s="2" t="str">
        <f t="shared" si="36"/>
        <v>1687_각북면_349</v>
      </c>
      <c r="B1262" s="1">
        <v>1687</v>
      </c>
      <c r="C1262" s="1" t="s">
        <v>11423</v>
      </c>
      <c r="D1262" s="1" t="s">
        <v>11426</v>
      </c>
      <c r="E1262" s="1">
        <v>1261</v>
      </c>
      <c r="F1262" s="1">
        <v>8</v>
      </c>
      <c r="G1262" s="1" t="s">
        <v>2738</v>
      </c>
      <c r="H1262" s="1" t="s">
        <v>6468</v>
      </c>
      <c r="I1262" s="1">
        <v>4</v>
      </c>
      <c r="L1262" s="1">
        <v>5</v>
      </c>
      <c r="M1262" s="1" t="s">
        <v>593</v>
      </c>
      <c r="N1262" s="1" t="s">
        <v>9124</v>
      </c>
      <c r="T1262" s="1" t="s">
        <v>11563</v>
      </c>
      <c r="U1262" s="1" t="s">
        <v>278</v>
      </c>
      <c r="V1262" s="1" t="s">
        <v>6692</v>
      </c>
      <c r="Y1262" s="1" t="s">
        <v>2923</v>
      </c>
      <c r="Z1262" s="1" t="s">
        <v>8295</v>
      </c>
      <c r="AC1262" s="1">
        <v>5</v>
      </c>
      <c r="AD1262" s="1" t="s">
        <v>76</v>
      </c>
      <c r="AE1262" s="1" t="s">
        <v>8744</v>
      </c>
      <c r="AF1262" s="1" t="s">
        <v>156</v>
      </c>
      <c r="AG1262" s="1" t="s">
        <v>8798</v>
      </c>
      <c r="AT1262" s="1" t="s">
        <v>121</v>
      </c>
      <c r="AU1262" s="1" t="s">
        <v>6667</v>
      </c>
      <c r="AV1262" s="1" t="s">
        <v>2924</v>
      </c>
      <c r="AW1262" s="1" t="s">
        <v>9642</v>
      </c>
      <c r="BB1262" s="1" t="s">
        <v>171</v>
      </c>
      <c r="BC1262" s="1" t="s">
        <v>6676</v>
      </c>
      <c r="BD1262" s="1" t="s">
        <v>2917</v>
      </c>
      <c r="BE1262" s="1" t="s">
        <v>8297</v>
      </c>
    </row>
    <row r="1263" spans="1:73" ht="13.5" customHeight="1">
      <c r="A1263" s="2" t="str">
        <f t="shared" si="36"/>
        <v>1687_각북면_349</v>
      </c>
      <c r="B1263" s="1">
        <v>1687</v>
      </c>
      <c r="C1263" s="1" t="s">
        <v>11423</v>
      </c>
      <c r="D1263" s="1" t="s">
        <v>11426</v>
      </c>
      <c r="E1263" s="1">
        <v>1262</v>
      </c>
      <c r="F1263" s="1">
        <v>8</v>
      </c>
      <c r="G1263" s="1" t="s">
        <v>2738</v>
      </c>
      <c r="H1263" s="1" t="s">
        <v>6468</v>
      </c>
      <c r="I1263" s="1">
        <v>5</v>
      </c>
      <c r="J1263" s="1" t="s">
        <v>2925</v>
      </c>
      <c r="K1263" s="1" t="s">
        <v>11522</v>
      </c>
      <c r="L1263" s="1">
        <v>1</v>
      </c>
      <c r="M1263" s="1" t="s">
        <v>13013</v>
      </c>
      <c r="N1263" s="1" t="s">
        <v>13014</v>
      </c>
      <c r="T1263" s="1" t="s">
        <v>11527</v>
      </c>
      <c r="U1263" s="1" t="s">
        <v>2926</v>
      </c>
      <c r="V1263" s="1" t="s">
        <v>6864</v>
      </c>
      <c r="W1263" s="1" t="s">
        <v>167</v>
      </c>
      <c r="X1263" s="1" t="s">
        <v>8644</v>
      </c>
      <c r="Y1263" s="1" t="s">
        <v>2927</v>
      </c>
      <c r="Z1263" s="1" t="s">
        <v>8294</v>
      </c>
      <c r="AC1263" s="1">
        <v>52</v>
      </c>
      <c r="AD1263" s="1" t="s">
        <v>230</v>
      </c>
      <c r="AE1263" s="1" t="s">
        <v>8790</v>
      </c>
      <c r="AJ1263" s="1" t="s">
        <v>17</v>
      </c>
      <c r="AK1263" s="1" t="s">
        <v>8918</v>
      </c>
      <c r="AL1263" s="1" t="s">
        <v>227</v>
      </c>
      <c r="AM1263" s="1" t="s">
        <v>8859</v>
      </c>
      <c r="AT1263" s="1" t="s">
        <v>180</v>
      </c>
      <c r="AU1263" s="1" t="s">
        <v>11467</v>
      </c>
      <c r="AV1263" s="1" t="s">
        <v>792</v>
      </c>
      <c r="AW1263" s="1" t="s">
        <v>8512</v>
      </c>
      <c r="BG1263" s="1" t="s">
        <v>44</v>
      </c>
      <c r="BH1263" s="1" t="s">
        <v>6728</v>
      </c>
      <c r="BI1263" s="1" t="s">
        <v>2928</v>
      </c>
      <c r="BJ1263" s="1" t="s">
        <v>10285</v>
      </c>
      <c r="BK1263" s="1" t="s">
        <v>44</v>
      </c>
      <c r="BL1263" s="1" t="s">
        <v>6728</v>
      </c>
      <c r="BM1263" s="1" t="s">
        <v>1529</v>
      </c>
      <c r="BN1263" s="1" t="s">
        <v>9300</v>
      </c>
      <c r="BO1263" s="1" t="s">
        <v>44</v>
      </c>
      <c r="BP1263" s="1" t="s">
        <v>6728</v>
      </c>
      <c r="BQ1263" s="1" t="s">
        <v>2929</v>
      </c>
      <c r="BR1263" s="1" t="s">
        <v>11095</v>
      </c>
      <c r="BS1263" s="1" t="s">
        <v>87</v>
      </c>
      <c r="BT1263" s="1" t="s">
        <v>8880</v>
      </c>
    </row>
    <row r="1264" spans="1:73" ht="13.5" customHeight="1">
      <c r="A1264" s="2" t="str">
        <f t="shared" si="36"/>
        <v>1687_각북면_349</v>
      </c>
      <c r="B1264" s="1">
        <v>1687</v>
      </c>
      <c r="C1264" s="1" t="s">
        <v>11423</v>
      </c>
      <c r="D1264" s="1" t="s">
        <v>11426</v>
      </c>
      <c r="E1264" s="1">
        <v>1263</v>
      </c>
      <c r="F1264" s="1">
        <v>8</v>
      </c>
      <c r="G1264" s="1" t="s">
        <v>2738</v>
      </c>
      <c r="H1264" s="1" t="s">
        <v>6468</v>
      </c>
      <c r="I1264" s="1">
        <v>5</v>
      </c>
      <c r="L1264" s="1">
        <v>1</v>
      </c>
      <c r="M1264" s="1" t="s">
        <v>13013</v>
      </c>
      <c r="N1264" s="1" t="s">
        <v>13014</v>
      </c>
      <c r="S1264" s="1" t="s">
        <v>49</v>
      </c>
      <c r="T1264" s="1" t="s">
        <v>4842</v>
      </c>
      <c r="U1264" s="1" t="s">
        <v>50</v>
      </c>
      <c r="V1264" s="1" t="s">
        <v>11472</v>
      </c>
      <c r="W1264" s="1" t="s">
        <v>38</v>
      </c>
      <c r="X1264" s="1" t="s">
        <v>11733</v>
      </c>
      <c r="Y1264" s="1" t="s">
        <v>2930</v>
      </c>
      <c r="Z1264" s="1" t="s">
        <v>7731</v>
      </c>
      <c r="AC1264" s="1">
        <v>41</v>
      </c>
      <c r="AD1264" s="1" t="s">
        <v>40</v>
      </c>
      <c r="AE1264" s="1" t="s">
        <v>8772</v>
      </c>
      <c r="AJ1264" s="1" t="s">
        <v>17</v>
      </c>
      <c r="AK1264" s="1" t="s">
        <v>8918</v>
      </c>
      <c r="AL1264" s="1" t="s">
        <v>227</v>
      </c>
      <c r="AM1264" s="1" t="s">
        <v>8859</v>
      </c>
      <c r="AT1264" s="1" t="s">
        <v>44</v>
      </c>
      <c r="AU1264" s="1" t="s">
        <v>6728</v>
      </c>
      <c r="AV1264" s="1" t="s">
        <v>2931</v>
      </c>
      <c r="AW1264" s="1" t="s">
        <v>7843</v>
      </c>
      <c r="BG1264" s="1" t="s">
        <v>44</v>
      </c>
      <c r="BH1264" s="1" t="s">
        <v>6728</v>
      </c>
      <c r="BI1264" s="1" t="s">
        <v>1088</v>
      </c>
      <c r="BJ1264" s="1" t="s">
        <v>8325</v>
      </c>
      <c r="BK1264" s="1" t="s">
        <v>44</v>
      </c>
      <c r="BL1264" s="1" t="s">
        <v>6728</v>
      </c>
      <c r="BM1264" s="1" t="s">
        <v>389</v>
      </c>
      <c r="BN1264" s="1" t="s">
        <v>9472</v>
      </c>
      <c r="BQ1264" s="1" t="s">
        <v>164</v>
      </c>
      <c r="BR1264" s="1" t="s">
        <v>10510</v>
      </c>
    </row>
    <row r="1265" spans="1:73" ht="13.5" customHeight="1">
      <c r="A1265" s="2" t="str">
        <f t="shared" si="36"/>
        <v>1687_각북면_349</v>
      </c>
      <c r="B1265" s="1">
        <v>1687</v>
      </c>
      <c r="C1265" s="1" t="s">
        <v>11423</v>
      </c>
      <c r="D1265" s="1" t="s">
        <v>11426</v>
      </c>
      <c r="E1265" s="1">
        <v>1264</v>
      </c>
      <c r="F1265" s="1">
        <v>8</v>
      </c>
      <c r="G1265" s="1" t="s">
        <v>2738</v>
      </c>
      <c r="H1265" s="1" t="s">
        <v>6468</v>
      </c>
      <c r="I1265" s="1">
        <v>5</v>
      </c>
      <c r="L1265" s="1">
        <v>1</v>
      </c>
      <c r="M1265" s="1" t="s">
        <v>13013</v>
      </c>
      <c r="N1265" s="1" t="s">
        <v>13014</v>
      </c>
      <c r="S1265" s="1" t="s">
        <v>134</v>
      </c>
      <c r="T1265" s="1" t="s">
        <v>6598</v>
      </c>
      <c r="U1265" s="1" t="s">
        <v>391</v>
      </c>
      <c r="V1265" s="1" t="s">
        <v>6664</v>
      </c>
      <c r="Y1265" s="1" t="s">
        <v>2932</v>
      </c>
      <c r="Z1265" s="1" t="s">
        <v>8293</v>
      </c>
      <c r="AC1265" s="1">
        <v>11</v>
      </c>
      <c r="AD1265" s="1" t="s">
        <v>71</v>
      </c>
      <c r="AE1265" s="1" t="s">
        <v>8756</v>
      </c>
    </row>
    <row r="1266" spans="1:73" ht="13.5" customHeight="1">
      <c r="A1266" s="2" t="str">
        <f t="shared" si="36"/>
        <v>1687_각북면_349</v>
      </c>
      <c r="B1266" s="1">
        <v>1687</v>
      </c>
      <c r="C1266" s="1" t="s">
        <v>11423</v>
      </c>
      <c r="D1266" s="1" t="s">
        <v>11426</v>
      </c>
      <c r="E1266" s="1">
        <v>1265</v>
      </c>
      <c r="F1266" s="1">
        <v>8</v>
      </c>
      <c r="G1266" s="1" t="s">
        <v>2738</v>
      </c>
      <c r="H1266" s="1" t="s">
        <v>6468</v>
      </c>
      <c r="I1266" s="1">
        <v>5</v>
      </c>
      <c r="L1266" s="1">
        <v>1</v>
      </c>
      <c r="M1266" s="1" t="s">
        <v>13013</v>
      </c>
      <c r="N1266" s="1" t="s">
        <v>13014</v>
      </c>
      <c r="S1266" s="1" t="s">
        <v>67</v>
      </c>
      <c r="T1266" s="1" t="s">
        <v>6597</v>
      </c>
      <c r="Y1266" s="1" t="s">
        <v>2933</v>
      </c>
      <c r="Z1266" s="1" t="s">
        <v>8292</v>
      </c>
      <c r="AC1266" s="1">
        <v>14</v>
      </c>
      <c r="AD1266" s="1" t="s">
        <v>248</v>
      </c>
      <c r="AE1266" s="1" t="s">
        <v>8745</v>
      </c>
      <c r="AF1266" s="1" t="s">
        <v>156</v>
      </c>
      <c r="AG1266" s="1" t="s">
        <v>8798</v>
      </c>
    </row>
    <row r="1267" spans="1:73" ht="13.5" customHeight="1">
      <c r="A1267" s="2" t="str">
        <f t="shared" si="36"/>
        <v>1687_각북면_349</v>
      </c>
      <c r="B1267" s="1">
        <v>1687</v>
      </c>
      <c r="C1267" s="1" t="s">
        <v>11423</v>
      </c>
      <c r="D1267" s="1" t="s">
        <v>11426</v>
      </c>
      <c r="E1267" s="1">
        <v>1266</v>
      </c>
      <c r="F1267" s="1">
        <v>8</v>
      </c>
      <c r="G1267" s="1" t="s">
        <v>2738</v>
      </c>
      <c r="H1267" s="1" t="s">
        <v>6468</v>
      </c>
      <c r="I1267" s="1">
        <v>5</v>
      </c>
      <c r="L1267" s="1">
        <v>2</v>
      </c>
      <c r="M1267" s="1" t="s">
        <v>13015</v>
      </c>
      <c r="N1267" s="1" t="s">
        <v>13016</v>
      </c>
      <c r="T1267" s="1" t="s">
        <v>11527</v>
      </c>
      <c r="U1267" s="1" t="s">
        <v>647</v>
      </c>
      <c r="V1267" s="1" t="s">
        <v>11628</v>
      </c>
      <c r="W1267" s="1" t="s">
        <v>152</v>
      </c>
      <c r="X1267" s="1" t="s">
        <v>6978</v>
      </c>
      <c r="Y1267" s="1" t="s">
        <v>11742</v>
      </c>
      <c r="Z1267" s="1" t="s">
        <v>11741</v>
      </c>
      <c r="AC1267" s="1">
        <v>81</v>
      </c>
      <c r="AD1267" s="1" t="s">
        <v>264</v>
      </c>
      <c r="AE1267" s="1" t="s">
        <v>8750</v>
      </c>
      <c r="AJ1267" s="1" t="s">
        <v>17</v>
      </c>
      <c r="AK1267" s="1" t="s">
        <v>8918</v>
      </c>
      <c r="AL1267" s="1" t="s">
        <v>227</v>
      </c>
      <c r="AM1267" s="1" t="s">
        <v>8859</v>
      </c>
      <c r="AT1267" s="1" t="s">
        <v>2891</v>
      </c>
      <c r="AU1267" s="1" t="s">
        <v>9261</v>
      </c>
      <c r="AV1267" s="1" t="s">
        <v>2892</v>
      </c>
      <c r="AW1267" s="1" t="s">
        <v>9641</v>
      </c>
      <c r="BG1267" s="1" t="s">
        <v>2893</v>
      </c>
      <c r="BH1267" s="1" t="s">
        <v>10021</v>
      </c>
      <c r="BI1267" s="1" t="s">
        <v>2894</v>
      </c>
      <c r="BJ1267" s="1" t="s">
        <v>10284</v>
      </c>
      <c r="BK1267" s="1" t="s">
        <v>47</v>
      </c>
      <c r="BL1267" s="1" t="s">
        <v>9039</v>
      </c>
      <c r="BM1267" s="1" t="s">
        <v>2934</v>
      </c>
      <c r="BN1267" s="1" t="s">
        <v>10663</v>
      </c>
      <c r="BO1267" s="1" t="s">
        <v>2935</v>
      </c>
      <c r="BP1267" s="1" t="s">
        <v>10780</v>
      </c>
      <c r="BQ1267" s="1" t="s">
        <v>2936</v>
      </c>
      <c r="BR1267" s="1" t="s">
        <v>11094</v>
      </c>
      <c r="BS1267" s="1" t="s">
        <v>1910</v>
      </c>
      <c r="BT1267" s="1" t="s">
        <v>8959</v>
      </c>
    </row>
    <row r="1268" spans="1:73" ht="13.5" customHeight="1">
      <c r="A1268" s="2" t="str">
        <f t="shared" si="36"/>
        <v>1687_각북면_349</v>
      </c>
      <c r="B1268" s="1">
        <v>1687</v>
      </c>
      <c r="C1268" s="1" t="s">
        <v>11423</v>
      </c>
      <c r="D1268" s="1" t="s">
        <v>11426</v>
      </c>
      <c r="E1268" s="1">
        <v>1267</v>
      </c>
      <c r="F1268" s="1">
        <v>8</v>
      </c>
      <c r="G1268" s="1" t="s">
        <v>2738</v>
      </c>
      <c r="H1268" s="1" t="s">
        <v>6468</v>
      </c>
      <c r="I1268" s="1">
        <v>5</v>
      </c>
      <c r="L1268" s="1">
        <v>2</v>
      </c>
      <c r="M1268" s="1" t="s">
        <v>13015</v>
      </c>
      <c r="N1268" s="1" t="s">
        <v>13016</v>
      </c>
      <c r="S1268" s="1" t="s">
        <v>67</v>
      </c>
      <c r="T1268" s="1" t="s">
        <v>6597</v>
      </c>
      <c r="Y1268" s="1" t="s">
        <v>2937</v>
      </c>
      <c r="Z1268" s="1" t="s">
        <v>8291</v>
      </c>
      <c r="AC1268" s="1">
        <v>41</v>
      </c>
      <c r="AD1268" s="1" t="s">
        <v>40</v>
      </c>
      <c r="AE1268" s="1" t="s">
        <v>8772</v>
      </c>
    </row>
    <row r="1269" spans="1:73" ht="13.5" customHeight="1">
      <c r="A1269" s="2" t="str">
        <f t="shared" si="36"/>
        <v>1687_각북면_349</v>
      </c>
      <c r="B1269" s="1">
        <v>1687</v>
      </c>
      <c r="C1269" s="1" t="s">
        <v>11423</v>
      </c>
      <c r="D1269" s="1" t="s">
        <v>11426</v>
      </c>
      <c r="E1269" s="1">
        <v>1268</v>
      </c>
      <c r="F1269" s="1">
        <v>8</v>
      </c>
      <c r="G1269" s="1" t="s">
        <v>2738</v>
      </c>
      <c r="H1269" s="1" t="s">
        <v>6468</v>
      </c>
      <c r="I1269" s="1">
        <v>5</v>
      </c>
      <c r="L1269" s="1">
        <v>2</v>
      </c>
      <c r="M1269" s="1" t="s">
        <v>13015</v>
      </c>
      <c r="N1269" s="1" t="s">
        <v>13016</v>
      </c>
      <c r="S1269" s="1" t="s">
        <v>329</v>
      </c>
      <c r="T1269" s="1" t="s">
        <v>6594</v>
      </c>
      <c r="W1269" s="1" t="s">
        <v>1585</v>
      </c>
      <c r="X1269" s="1" t="s">
        <v>6606</v>
      </c>
      <c r="Y1269" s="1" t="s">
        <v>273</v>
      </c>
      <c r="Z1269" s="1" t="s">
        <v>7193</v>
      </c>
      <c r="AC1269" s="1">
        <v>36</v>
      </c>
      <c r="AD1269" s="1" t="s">
        <v>52</v>
      </c>
      <c r="AE1269" s="1" t="s">
        <v>8766</v>
      </c>
      <c r="AF1269" s="1" t="s">
        <v>156</v>
      </c>
      <c r="AG1269" s="1" t="s">
        <v>8798</v>
      </c>
      <c r="AJ1269" s="1" t="s">
        <v>341</v>
      </c>
      <c r="AK1269" s="1" t="s">
        <v>8919</v>
      </c>
      <c r="AL1269" s="1" t="s">
        <v>2938</v>
      </c>
      <c r="AM1269" s="1" t="s">
        <v>8950</v>
      </c>
    </row>
    <row r="1270" spans="1:73" ht="13.5" customHeight="1">
      <c r="A1270" s="2" t="str">
        <f t="shared" si="36"/>
        <v>1687_각북면_349</v>
      </c>
      <c r="B1270" s="1">
        <v>1687</v>
      </c>
      <c r="C1270" s="1" t="s">
        <v>11423</v>
      </c>
      <c r="D1270" s="1" t="s">
        <v>11426</v>
      </c>
      <c r="E1270" s="1">
        <v>1269</v>
      </c>
      <c r="F1270" s="1">
        <v>8</v>
      </c>
      <c r="G1270" s="1" t="s">
        <v>2738</v>
      </c>
      <c r="H1270" s="1" t="s">
        <v>6468</v>
      </c>
      <c r="I1270" s="1">
        <v>5</v>
      </c>
      <c r="L1270" s="1">
        <v>2</v>
      </c>
      <c r="M1270" s="1" t="s">
        <v>13015</v>
      </c>
      <c r="N1270" s="1" t="s">
        <v>13016</v>
      </c>
      <c r="T1270" s="1" t="s">
        <v>11594</v>
      </c>
      <c r="U1270" s="1" t="s">
        <v>2939</v>
      </c>
      <c r="V1270" s="1" t="s">
        <v>6698</v>
      </c>
      <c r="W1270" s="1" t="s">
        <v>719</v>
      </c>
      <c r="X1270" s="1" t="s">
        <v>6982</v>
      </c>
      <c r="Y1270" s="1" t="s">
        <v>273</v>
      </c>
      <c r="Z1270" s="1" t="s">
        <v>7193</v>
      </c>
      <c r="AC1270" s="1">
        <v>40</v>
      </c>
      <c r="AD1270" s="1" t="s">
        <v>189</v>
      </c>
      <c r="AE1270" s="1" t="s">
        <v>8767</v>
      </c>
      <c r="AF1270" s="1" t="s">
        <v>156</v>
      </c>
      <c r="AG1270" s="1" t="s">
        <v>8798</v>
      </c>
      <c r="AJ1270" s="1" t="s">
        <v>341</v>
      </c>
      <c r="AK1270" s="1" t="s">
        <v>8919</v>
      </c>
      <c r="AL1270" s="1" t="s">
        <v>2940</v>
      </c>
      <c r="AM1270" s="1" t="s">
        <v>8947</v>
      </c>
    </row>
    <row r="1271" spans="1:73" ht="13.5" customHeight="1">
      <c r="A1271" s="2" t="str">
        <f t="shared" si="36"/>
        <v>1687_각북면_349</v>
      </c>
      <c r="B1271" s="1">
        <v>1687</v>
      </c>
      <c r="C1271" s="1" t="s">
        <v>11423</v>
      </c>
      <c r="D1271" s="1" t="s">
        <v>11426</v>
      </c>
      <c r="E1271" s="1">
        <v>1270</v>
      </c>
      <c r="F1271" s="1">
        <v>8</v>
      </c>
      <c r="G1271" s="1" t="s">
        <v>2738</v>
      </c>
      <c r="H1271" s="1" t="s">
        <v>6468</v>
      </c>
      <c r="I1271" s="1">
        <v>5</v>
      </c>
      <c r="L1271" s="1">
        <v>2</v>
      </c>
      <c r="M1271" s="1" t="s">
        <v>13015</v>
      </c>
      <c r="N1271" s="1" t="s">
        <v>13016</v>
      </c>
      <c r="S1271" s="1" t="s">
        <v>869</v>
      </c>
      <c r="T1271" s="1" t="s">
        <v>6599</v>
      </c>
      <c r="Y1271" s="1" t="s">
        <v>2941</v>
      </c>
      <c r="Z1271" s="1" t="s">
        <v>8290</v>
      </c>
      <c r="AC1271" s="1">
        <v>14</v>
      </c>
      <c r="AD1271" s="1" t="s">
        <v>248</v>
      </c>
      <c r="AE1271" s="1" t="s">
        <v>8745</v>
      </c>
      <c r="AF1271" s="1" t="s">
        <v>156</v>
      </c>
      <c r="AG1271" s="1" t="s">
        <v>8798</v>
      </c>
    </row>
    <row r="1272" spans="1:73" ht="13.5" customHeight="1">
      <c r="A1272" s="2" t="str">
        <f t="shared" si="36"/>
        <v>1687_각북면_349</v>
      </c>
      <c r="B1272" s="1">
        <v>1687</v>
      </c>
      <c r="C1272" s="1" t="s">
        <v>11423</v>
      </c>
      <c r="D1272" s="1" t="s">
        <v>11426</v>
      </c>
      <c r="E1272" s="1">
        <v>1271</v>
      </c>
      <c r="F1272" s="1">
        <v>8</v>
      </c>
      <c r="G1272" s="1" t="s">
        <v>2738</v>
      </c>
      <c r="H1272" s="1" t="s">
        <v>6468</v>
      </c>
      <c r="I1272" s="1">
        <v>5</v>
      </c>
      <c r="L1272" s="1">
        <v>2</v>
      </c>
      <c r="M1272" s="1" t="s">
        <v>13015</v>
      </c>
      <c r="N1272" s="1" t="s">
        <v>13016</v>
      </c>
      <c r="S1272" s="1" t="s">
        <v>380</v>
      </c>
      <c r="T1272" s="1" t="s">
        <v>6600</v>
      </c>
      <c r="AC1272" s="1">
        <v>14</v>
      </c>
      <c r="AD1272" s="1" t="s">
        <v>248</v>
      </c>
      <c r="AE1272" s="1" t="s">
        <v>8745</v>
      </c>
      <c r="AF1272" s="1" t="s">
        <v>156</v>
      </c>
      <c r="AG1272" s="1" t="s">
        <v>8798</v>
      </c>
    </row>
    <row r="1273" spans="1:73" ht="13.5" customHeight="1">
      <c r="A1273" s="2" t="str">
        <f t="shared" si="36"/>
        <v>1687_각북면_349</v>
      </c>
      <c r="B1273" s="1">
        <v>1687</v>
      </c>
      <c r="C1273" s="1" t="s">
        <v>11423</v>
      </c>
      <c r="D1273" s="1" t="s">
        <v>11426</v>
      </c>
      <c r="E1273" s="1">
        <v>1272</v>
      </c>
      <c r="F1273" s="1">
        <v>8</v>
      </c>
      <c r="G1273" s="1" t="s">
        <v>2738</v>
      </c>
      <c r="H1273" s="1" t="s">
        <v>6468</v>
      </c>
      <c r="I1273" s="1">
        <v>5</v>
      </c>
      <c r="L1273" s="1">
        <v>2</v>
      </c>
      <c r="M1273" s="1" t="s">
        <v>13015</v>
      </c>
      <c r="N1273" s="1" t="s">
        <v>13016</v>
      </c>
      <c r="S1273" s="1" t="s">
        <v>380</v>
      </c>
      <c r="T1273" s="1" t="s">
        <v>6600</v>
      </c>
      <c r="AC1273" s="1">
        <v>11</v>
      </c>
      <c r="AD1273" s="1" t="s">
        <v>71</v>
      </c>
      <c r="AE1273" s="1" t="s">
        <v>8756</v>
      </c>
      <c r="AF1273" s="1" t="s">
        <v>156</v>
      </c>
      <c r="AG1273" s="1" t="s">
        <v>8798</v>
      </c>
    </row>
    <row r="1274" spans="1:73" ht="13.5" customHeight="1">
      <c r="A1274" s="2" t="str">
        <f t="shared" si="36"/>
        <v>1687_각북면_349</v>
      </c>
      <c r="B1274" s="1">
        <v>1687</v>
      </c>
      <c r="C1274" s="1" t="s">
        <v>11423</v>
      </c>
      <c r="D1274" s="1" t="s">
        <v>11426</v>
      </c>
      <c r="E1274" s="1">
        <v>1273</v>
      </c>
      <c r="F1274" s="1">
        <v>8</v>
      </c>
      <c r="G1274" s="1" t="s">
        <v>2738</v>
      </c>
      <c r="H1274" s="1" t="s">
        <v>6468</v>
      </c>
      <c r="I1274" s="1">
        <v>5</v>
      </c>
      <c r="L1274" s="1">
        <v>2</v>
      </c>
      <c r="M1274" s="1" t="s">
        <v>13015</v>
      </c>
      <c r="N1274" s="1" t="s">
        <v>13016</v>
      </c>
      <c r="T1274" s="1" t="s">
        <v>11563</v>
      </c>
      <c r="U1274" s="1" t="s">
        <v>1051</v>
      </c>
      <c r="V1274" s="1" t="s">
        <v>6700</v>
      </c>
      <c r="Y1274" s="1" t="s">
        <v>2534</v>
      </c>
      <c r="Z1274" s="1" t="s">
        <v>7769</v>
      </c>
      <c r="AC1274" s="1">
        <v>45</v>
      </c>
      <c r="AD1274" s="1" t="s">
        <v>141</v>
      </c>
      <c r="AE1274" s="1" t="s">
        <v>8758</v>
      </c>
      <c r="AT1274" s="1" t="s">
        <v>285</v>
      </c>
      <c r="AU1274" s="1" t="s">
        <v>9218</v>
      </c>
      <c r="AV1274" s="1" t="s">
        <v>807</v>
      </c>
      <c r="AW1274" s="1" t="s">
        <v>9532</v>
      </c>
      <c r="BB1274" s="1" t="s">
        <v>171</v>
      </c>
      <c r="BC1274" s="1" t="s">
        <v>6676</v>
      </c>
      <c r="BD1274" s="1" t="s">
        <v>2909</v>
      </c>
      <c r="BE1274" s="1" t="s">
        <v>9928</v>
      </c>
    </row>
    <row r="1275" spans="1:73" ht="13.5" customHeight="1">
      <c r="A1275" s="2" t="str">
        <f t="shared" si="36"/>
        <v>1687_각북면_349</v>
      </c>
      <c r="B1275" s="1">
        <v>1687</v>
      </c>
      <c r="C1275" s="1" t="s">
        <v>11423</v>
      </c>
      <c r="D1275" s="1" t="s">
        <v>11426</v>
      </c>
      <c r="E1275" s="1">
        <v>1274</v>
      </c>
      <c r="F1275" s="1">
        <v>8</v>
      </c>
      <c r="G1275" s="1" t="s">
        <v>2738</v>
      </c>
      <c r="H1275" s="1" t="s">
        <v>6468</v>
      </c>
      <c r="I1275" s="1">
        <v>5</v>
      </c>
      <c r="L1275" s="1">
        <v>2</v>
      </c>
      <c r="M1275" s="1" t="s">
        <v>13015</v>
      </c>
      <c r="N1275" s="1" t="s">
        <v>13016</v>
      </c>
      <c r="T1275" s="1" t="s">
        <v>11563</v>
      </c>
      <c r="U1275" s="1" t="s">
        <v>278</v>
      </c>
      <c r="V1275" s="1" t="s">
        <v>6692</v>
      </c>
      <c r="Y1275" s="1" t="s">
        <v>614</v>
      </c>
      <c r="Z1275" s="1" t="s">
        <v>7874</v>
      </c>
      <c r="AC1275" s="1">
        <v>43</v>
      </c>
      <c r="AD1275" s="1" t="s">
        <v>335</v>
      </c>
      <c r="AE1275" s="1" t="s">
        <v>8779</v>
      </c>
      <c r="AT1275" s="1" t="s">
        <v>285</v>
      </c>
      <c r="AU1275" s="1" t="s">
        <v>9218</v>
      </c>
      <c r="AV1275" s="1" t="s">
        <v>807</v>
      </c>
      <c r="AW1275" s="1" t="s">
        <v>9532</v>
      </c>
      <c r="BB1275" s="1" t="s">
        <v>171</v>
      </c>
      <c r="BC1275" s="1" t="s">
        <v>6676</v>
      </c>
      <c r="BD1275" s="1" t="s">
        <v>2909</v>
      </c>
      <c r="BE1275" s="1" t="s">
        <v>9928</v>
      </c>
      <c r="BU1275" s="1" t="s">
        <v>303</v>
      </c>
    </row>
    <row r="1276" spans="1:73" ht="13.5" customHeight="1">
      <c r="A1276" s="2" t="str">
        <f t="shared" si="36"/>
        <v>1687_각북면_349</v>
      </c>
      <c r="B1276" s="1">
        <v>1687</v>
      </c>
      <c r="C1276" s="1" t="s">
        <v>11423</v>
      </c>
      <c r="D1276" s="1" t="s">
        <v>11426</v>
      </c>
      <c r="E1276" s="1">
        <v>1275</v>
      </c>
      <c r="F1276" s="1">
        <v>8</v>
      </c>
      <c r="G1276" s="1" t="s">
        <v>2738</v>
      </c>
      <c r="H1276" s="1" t="s">
        <v>6468</v>
      </c>
      <c r="I1276" s="1">
        <v>5</v>
      </c>
      <c r="L1276" s="1">
        <v>2</v>
      </c>
      <c r="M1276" s="1" t="s">
        <v>13015</v>
      </c>
      <c r="N1276" s="1" t="s">
        <v>13016</v>
      </c>
      <c r="T1276" s="1" t="s">
        <v>11563</v>
      </c>
      <c r="U1276" s="1" t="s">
        <v>278</v>
      </c>
      <c r="V1276" s="1" t="s">
        <v>6692</v>
      </c>
      <c r="Y1276" s="1" t="s">
        <v>524</v>
      </c>
      <c r="Z1276" s="1" t="s">
        <v>8289</v>
      </c>
      <c r="AC1276" s="1">
        <v>29</v>
      </c>
      <c r="AD1276" s="1" t="s">
        <v>238</v>
      </c>
      <c r="AE1276" s="1" t="s">
        <v>8751</v>
      </c>
      <c r="AT1276" s="1" t="s">
        <v>285</v>
      </c>
      <c r="AU1276" s="1" t="s">
        <v>9218</v>
      </c>
      <c r="AV1276" s="1" t="s">
        <v>807</v>
      </c>
      <c r="AW1276" s="1" t="s">
        <v>9532</v>
      </c>
      <c r="BB1276" s="1" t="s">
        <v>171</v>
      </c>
      <c r="BC1276" s="1" t="s">
        <v>6676</v>
      </c>
      <c r="BD1276" s="1" t="s">
        <v>2909</v>
      </c>
      <c r="BE1276" s="1" t="s">
        <v>9928</v>
      </c>
      <c r="BU1276" s="1" t="s">
        <v>303</v>
      </c>
    </row>
    <row r="1277" spans="1:73" ht="13.5" customHeight="1">
      <c r="A1277" s="2" t="str">
        <f t="shared" si="36"/>
        <v>1687_각북면_349</v>
      </c>
      <c r="B1277" s="1">
        <v>1687</v>
      </c>
      <c r="C1277" s="1" t="s">
        <v>11423</v>
      </c>
      <c r="D1277" s="1" t="s">
        <v>11426</v>
      </c>
      <c r="E1277" s="1">
        <v>1276</v>
      </c>
      <c r="F1277" s="1">
        <v>8</v>
      </c>
      <c r="G1277" s="1" t="s">
        <v>2738</v>
      </c>
      <c r="H1277" s="1" t="s">
        <v>6468</v>
      </c>
      <c r="I1277" s="1">
        <v>5</v>
      </c>
      <c r="L1277" s="1">
        <v>2</v>
      </c>
      <c r="M1277" s="1" t="s">
        <v>13015</v>
      </c>
      <c r="N1277" s="1" t="s">
        <v>13016</v>
      </c>
      <c r="T1277" s="1" t="s">
        <v>11563</v>
      </c>
      <c r="U1277" s="1" t="s">
        <v>275</v>
      </c>
      <c r="V1277" s="1" t="s">
        <v>6693</v>
      </c>
      <c r="Y1277" s="1" t="s">
        <v>2942</v>
      </c>
      <c r="Z1277" s="1" t="s">
        <v>8288</v>
      </c>
      <c r="AC1277" s="1">
        <v>26</v>
      </c>
      <c r="AD1277" s="1" t="s">
        <v>52</v>
      </c>
      <c r="AE1277" s="1" t="s">
        <v>8766</v>
      </c>
      <c r="AF1277" s="1" t="s">
        <v>463</v>
      </c>
      <c r="AG1277" s="1" t="s">
        <v>8835</v>
      </c>
    </row>
    <row r="1278" spans="1:73" ht="13.5" customHeight="1">
      <c r="A1278" s="2" t="str">
        <f t="shared" ref="A1278:A1310" si="37">HYPERLINK("http://kyu.snu.ac.kr/sdhj/index.jsp?type=hj/GK14817_00IH_0001_0349.jpg","1687_각북면_349")</f>
        <v>1687_각북면_349</v>
      </c>
      <c r="B1278" s="1">
        <v>1687</v>
      </c>
      <c r="C1278" s="1" t="s">
        <v>11423</v>
      </c>
      <c r="D1278" s="1" t="s">
        <v>11426</v>
      </c>
      <c r="E1278" s="1">
        <v>1277</v>
      </c>
      <c r="F1278" s="1">
        <v>8</v>
      </c>
      <c r="G1278" s="1" t="s">
        <v>2738</v>
      </c>
      <c r="H1278" s="1" t="s">
        <v>6468</v>
      </c>
      <c r="I1278" s="1">
        <v>5</v>
      </c>
      <c r="L1278" s="1">
        <v>2</v>
      </c>
      <c r="M1278" s="1" t="s">
        <v>13015</v>
      </c>
      <c r="N1278" s="1" t="s">
        <v>13016</v>
      </c>
      <c r="T1278" s="1" t="s">
        <v>11563</v>
      </c>
      <c r="U1278" s="1" t="s">
        <v>275</v>
      </c>
      <c r="V1278" s="1" t="s">
        <v>6693</v>
      </c>
      <c r="Y1278" s="1" t="s">
        <v>2943</v>
      </c>
      <c r="Z1278" s="1" t="s">
        <v>8287</v>
      </c>
      <c r="AC1278" s="1">
        <v>39</v>
      </c>
      <c r="AD1278" s="1" t="s">
        <v>387</v>
      </c>
      <c r="AE1278" s="1" t="s">
        <v>8746</v>
      </c>
      <c r="AF1278" s="1" t="s">
        <v>463</v>
      </c>
      <c r="AG1278" s="1" t="s">
        <v>8835</v>
      </c>
    </row>
    <row r="1279" spans="1:73" ht="13.5" customHeight="1">
      <c r="A1279" s="2" t="str">
        <f t="shared" si="37"/>
        <v>1687_각북면_349</v>
      </c>
      <c r="B1279" s="1">
        <v>1687</v>
      </c>
      <c r="C1279" s="1" t="s">
        <v>11423</v>
      </c>
      <c r="D1279" s="1" t="s">
        <v>11426</v>
      </c>
      <c r="E1279" s="1">
        <v>1278</v>
      </c>
      <c r="F1279" s="1">
        <v>8</v>
      </c>
      <c r="G1279" s="1" t="s">
        <v>2738</v>
      </c>
      <c r="H1279" s="1" t="s">
        <v>6468</v>
      </c>
      <c r="I1279" s="1">
        <v>5</v>
      </c>
      <c r="L1279" s="1">
        <v>2</v>
      </c>
      <c r="M1279" s="1" t="s">
        <v>13015</v>
      </c>
      <c r="N1279" s="1" t="s">
        <v>13016</v>
      </c>
      <c r="T1279" s="1" t="s">
        <v>11563</v>
      </c>
      <c r="U1279" s="1" t="s">
        <v>275</v>
      </c>
      <c r="V1279" s="1" t="s">
        <v>6693</v>
      </c>
      <c r="Y1279" s="1" t="s">
        <v>2944</v>
      </c>
      <c r="Z1279" s="1" t="s">
        <v>8286</v>
      </c>
      <c r="AC1279" s="1">
        <v>23</v>
      </c>
      <c r="AD1279" s="1" t="s">
        <v>251</v>
      </c>
      <c r="AE1279" s="1" t="s">
        <v>8777</v>
      </c>
      <c r="AT1279" s="1" t="s">
        <v>121</v>
      </c>
      <c r="AU1279" s="1" t="s">
        <v>6667</v>
      </c>
      <c r="AV1279" s="1" t="s">
        <v>908</v>
      </c>
      <c r="AW1279" s="1" t="s">
        <v>8213</v>
      </c>
      <c r="BB1279" s="1" t="s">
        <v>171</v>
      </c>
      <c r="BC1279" s="1" t="s">
        <v>6676</v>
      </c>
      <c r="BD1279" s="1" t="s">
        <v>2326</v>
      </c>
      <c r="BE1279" s="1" t="s">
        <v>8212</v>
      </c>
    </row>
    <row r="1280" spans="1:73" ht="13.5" customHeight="1">
      <c r="A1280" s="2" t="str">
        <f t="shared" si="37"/>
        <v>1687_각북면_349</v>
      </c>
      <c r="B1280" s="1">
        <v>1687</v>
      </c>
      <c r="C1280" s="1" t="s">
        <v>11423</v>
      </c>
      <c r="D1280" s="1" t="s">
        <v>11426</v>
      </c>
      <c r="E1280" s="1">
        <v>1279</v>
      </c>
      <c r="F1280" s="1">
        <v>8</v>
      </c>
      <c r="G1280" s="1" t="s">
        <v>2738</v>
      </c>
      <c r="H1280" s="1" t="s">
        <v>6468</v>
      </c>
      <c r="I1280" s="1">
        <v>5</v>
      </c>
      <c r="L1280" s="1">
        <v>2</v>
      </c>
      <c r="M1280" s="1" t="s">
        <v>13015</v>
      </c>
      <c r="N1280" s="1" t="s">
        <v>13016</v>
      </c>
      <c r="T1280" s="1" t="s">
        <v>11563</v>
      </c>
      <c r="U1280" s="1" t="s">
        <v>278</v>
      </c>
      <c r="V1280" s="1" t="s">
        <v>6692</v>
      </c>
      <c r="Y1280" s="1" t="s">
        <v>2685</v>
      </c>
      <c r="Z1280" s="1" t="s">
        <v>7542</v>
      </c>
      <c r="AC1280" s="1">
        <v>43</v>
      </c>
      <c r="AD1280" s="1" t="s">
        <v>335</v>
      </c>
      <c r="AE1280" s="1" t="s">
        <v>8779</v>
      </c>
      <c r="AT1280" s="1" t="s">
        <v>285</v>
      </c>
      <c r="AU1280" s="1" t="s">
        <v>9218</v>
      </c>
      <c r="AV1280" s="1" t="s">
        <v>594</v>
      </c>
      <c r="AW1280" s="1" t="s">
        <v>7222</v>
      </c>
      <c r="BB1280" s="1" t="s">
        <v>50</v>
      </c>
      <c r="BC1280" s="1" t="s">
        <v>11472</v>
      </c>
      <c r="BD1280" s="1" t="s">
        <v>2945</v>
      </c>
      <c r="BE1280" s="1" t="s">
        <v>9927</v>
      </c>
    </row>
    <row r="1281" spans="1:72" ht="13.5" customHeight="1">
      <c r="A1281" s="2" t="str">
        <f t="shared" si="37"/>
        <v>1687_각북면_349</v>
      </c>
      <c r="B1281" s="1">
        <v>1687</v>
      </c>
      <c r="C1281" s="1" t="s">
        <v>11423</v>
      </c>
      <c r="D1281" s="1" t="s">
        <v>11426</v>
      </c>
      <c r="E1281" s="1">
        <v>1280</v>
      </c>
      <c r="F1281" s="1">
        <v>8</v>
      </c>
      <c r="G1281" s="1" t="s">
        <v>2738</v>
      </c>
      <c r="H1281" s="1" t="s">
        <v>6468</v>
      </c>
      <c r="I1281" s="1">
        <v>5</v>
      </c>
      <c r="L1281" s="1">
        <v>2</v>
      </c>
      <c r="M1281" s="1" t="s">
        <v>13015</v>
      </c>
      <c r="N1281" s="1" t="s">
        <v>13016</v>
      </c>
      <c r="T1281" s="1" t="s">
        <v>11563</v>
      </c>
      <c r="U1281" s="1" t="s">
        <v>278</v>
      </c>
      <c r="V1281" s="1" t="s">
        <v>6692</v>
      </c>
      <c r="Y1281" s="1" t="s">
        <v>2912</v>
      </c>
      <c r="Z1281" s="1" t="s">
        <v>8285</v>
      </c>
      <c r="AC1281" s="1">
        <v>39</v>
      </c>
      <c r="AD1281" s="1" t="s">
        <v>387</v>
      </c>
      <c r="AE1281" s="1" t="s">
        <v>8746</v>
      </c>
      <c r="AT1281" s="1" t="s">
        <v>285</v>
      </c>
      <c r="AU1281" s="1" t="s">
        <v>9218</v>
      </c>
      <c r="AV1281" s="1" t="s">
        <v>2946</v>
      </c>
      <c r="AW1281" s="1" t="s">
        <v>11852</v>
      </c>
      <c r="BB1281" s="1" t="s">
        <v>50</v>
      </c>
      <c r="BC1281" s="1" t="s">
        <v>11472</v>
      </c>
      <c r="BD1281" s="1" t="s">
        <v>2947</v>
      </c>
      <c r="BE1281" s="1" t="s">
        <v>9926</v>
      </c>
    </row>
    <row r="1282" spans="1:72" ht="13.5" customHeight="1">
      <c r="A1282" s="2" t="str">
        <f t="shared" si="37"/>
        <v>1687_각북면_349</v>
      </c>
      <c r="B1282" s="1">
        <v>1687</v>
      </c>
      <c r="C1282" s="1" t="s">
        <v>11423</v>
      </c>
      <c r="D1282" s="1" t="s">
        <v>11426</v>
      </c>
      <c r="E1282" s="1">
        <v>1281</v>
      </c>
      <c r="F1282" s="1">
        <v>8</v>
      </c>
      <c r="G1282" s="1" t="s">
        <v>2738</v>
      </c>
      <c r="H1282" s="1" t="s">
        <v>6468</v>
      </c>
      <c r="I1282" s="1">
        <v>5</v>
      </c>
      <c r="L1282" s="1">
        <v>2</v>
      </c>
      <c r="M1282" s="1" t="s">
        <v>13015</v>
      </c>
      <c r="N1282" s="1" t="s">
        <v>13016</v>
      </c>
      <c r="T1282" s="1" t="s">
        <v>11563</v>
      </c>
      <c r="U1282" s="1" t="s">
        <v>278</v>
      </c>
      <c r="V1282" s="1" t="s">
        <v>6692</v>
      </c>
      <c r="Y1282" s="1" t="s">
        <v>2948</v>
      </c>
      <c r="Z1282" s="1" t="s">
        <v>8284</v>
      </c>
      <c r="AF1282" s="1" t="s">
        <v>326</v>
      </c>
      <c r="AG1282" s="1" t="s">
        <v>8802</v>
      </c>
    </row>
    <row r="1283" spans="1:72" ht="13.5" customHeight="1">
      <c r="A1283" s="2" t="str">
        <f t="shared" si="37"/>
        <v>1687_각북면_349</v>
      </c>
      <c r="B1283" s="1">
        <v>1687</v>
      </c>
      <c r="C1283" s="1" t="s">
        <v>11423</v>
      </c>
      <c r="D1283" s="1" t="s">
        <v>11426</v>
      </c>
      <c r="E1283" s="1">
        <v>1282</v>
      </c>
      <c r="F1283" s="1">
        <v>8</v>
      </c>
      <c r="G1283" s="1" t="s">
        <v>2738</v>
      </c>
      <c r="H1283" s="1" t="s">
        <v>6468</v>
      </c>
      <c r="I1283" s="1">
        <v>5</v>
      </c>
      <c r="L1283" s="1">
        <v>2</v>
      </c>
      <c r="M1283" s="1" t="s">
        <v>13015</v>
      </c>
      <c r="N1283" s="1" t="s">
        <v>13016</v>
      </c>
      <c r="T1283" s="1" t="s">
        <v>11563</v>
      </c>
      <c r="U1283" s="1" t="s">
        <v>278</v>
      </c>
      <c r="V1283" s="1" t="s">
        <v>6692</v>
      </c>
      <c r="Y1283" s="1" t="s">
        <v>13605</v>
      </c>
      <c r="Z1283" s="1" t="s">
        <v>11816</v>
      </c>
      <c r="AC1283" s="1">
        <v>29</v>
      </c>
      <c r="AD1283" s="1" t="s">
        <v>238</v>
      </c>
      <c r="AE1283" s="1" t="s">
        <v>8751</v>
      </c>
      <c r="AT1283" s="1" t="s">
        <v>121</v>
      </c>
      <c r="AU1283" s="1" t="s">
        <v>6667</v>
      </c>
      <c r="AV1283" s="1" t="s">
        <v>908</v>
      </c>
      <c r="AW1283" s="1" t="s">
        <v>8213</v>
      </c>
      <c r="BB1283" s="1" t="s">
        <v>171</v>
      </c>
      <c r="BC1283" s="1" t="s">
        <v>6676</v>
      </c>
      <c r="BD1283" s="1" t="s">
        <v>2949</v>
      </c>
      <c r="BE1283" s="1" t="s">
        <v>12241</v>
      </c>
    </row>
    <row r="1284" spans="1:72" ht="13.5" customHeight="1">
      <c r="A1284" s="2" t="str">
        <f t="shared" si="37"/>
        <v>1687_각북면_349</v>
      </c>
      <c r="B1284" s="1">
        <v>1687</v>
      </c>
      <c r="C1284" s="1" t="s">
        <v>11423</v>
      </c>
      <c r="D1284" s="1" t="s">
        <v>11426</v>
      </c>
      <c r="E1284" s="1">
        <v>1283</v>
      </c>
      <c r="F1284" s="1">
        <v>8</v>
      </c>
      <c r="G1284" s="1" t="s">
        <v>2738</v>
      </c>
      <c r="H1284" s="1" t="s">
        <v>6468</v>
      </c>
      <c r="I1284" s="1">
        <v>5</v>
      </c>
      <c r="L1284" s="1">
        <v>2</v>
      </c>
      <c r="M1284" s="1" t="s">
        <v>13015</v>
      </c>
      <c r="N1284" s="1" t="s">
        <v>13016</v>
      </c>
      <c r="T1284" s="1" t="s">
        <v>11563</v>
      </c>
      <c r="U1284" s="1" t="s">
        <v>275</v>
      </c>
      <c r="V1284" s="1" t="s">
        <v>6693</v>
      </c>
      <c r="Y1284" s="1" t="s">
        <v>2950</v>
      </c>
      <c r="Z1284" s="1" t="s">
        <v>8283</v>
      </c>
      <c r="AF1284" s="1" t="s">
        <v>65</v>
      </c>
      <c r="AG1284" s="1" t="s">
        <v>8805</v>
      </c>
      <c r="AH1284" s="1" t="s">
        <v>2951</v>
      </c>
      <c r="AI1284" s="1" t="s">
        <v>8892</v>
      </c>
    </row>
    <row r="1285" spans="1:72" ht="13.5" customHeight="1">
      <c r="A1285" s="2" t="str">
        <f t="shared" si="37"/>
        <v>1687_각북면_349</v>
      </c>
      <c r="B1285" s="1">
        <v>1687</v>
      </c>
      <c r="C1285" s="1" t="s">
        <v>11423</v>
      </c>
      <c r="D1285" s="1" t="s">
        <v>11426</v>
      </c>
      <c r="E1285" s="1">
        <v>1284</v>
      </c>
      <c r="F1285" s="1">
        <v>8</v>
      </c>
      <c r="G1285" s="1" t="s">
        <v>2738</v>
      </c>
      <c r="H1285" s="1" t="s">
        <v>6468</v>
      </c>
      <c r="I1285" s="1">
        <v>5</v>
      </c>
      <c r="L1285" s="1">
        <v>2</v>
      </c>
      <c r="M1285" s="1" t="s">
        <v>13015</v>
      </c>
      <c r="N1285" s="1" t="s">
        <v>13016</v>
      </c>
      <c r="T1285" s="1" t="s">
        <v>11563</v>
      </c>
      <c r="U1285" s="1" t="s">
        <v>278</v>
      </c>
      <c r="V1285" s="1" t="s">
        <v>6692</v>
      </c>
      <c r="Y1285" s="1" t="s">
        <v>6397</v>
      </c>
      <c r="Z1285" s="1" t="s">
        <v>8013</v>
      </c>
      <c r="AC1285" s="1">
        <v>22</v>
      </c>
      <c r="AD1285" s="1" t="s">
        <v>203</v>
      </c>
      <c r="AE1285" s="1" t="s">
        <v>8760</v>
      </c>
      <c r="AT1285" s="1" t="s">
        <v>285</v>
      </c>
      <c r="AU1285" s="1" t="s">
        <v>9218</v>
      </c>
      <c r="AV1285" s="1" t="s">
        <v>2512</v>
      </c>
      <c r="AW1285" s="1" t="s">
        <v>8270</v>
      </c>
      <c r="BB1285" s="1" t="s">
        <v>171</v>
      </c>
      <c r="BC1285" s="1" t="s">
        <v>6676</v>
      </c>
      <c r="BD1285" s="1" t="s">
        <v>1010</v>
      </c>
      <c r="BE1285" s="1" t="s">
        <v>7102</v>
      </c>
    </row>
    <row r="1286" spans="1:72" ht="13.5" customHeight="1">
      <c r="A1286" s="2" t="str">
        <f t="shared" si="37"/>
        <v>1687_각북면_349</v>
      </c>
      <c r="B1286" s="1">
        <v>1687</v>
      </c>
      <c r="C1286" s="1" t="s">
        <v>11423</v>
      </c>
      <c r="D1286" s="1" t="s">
        <v>11426</v>
      </c>
      <c r="E1286" s="1">
        <v>1285</v>
      </c>
      <c r="F1286" s="1">
        <v>8</v>
      </c>
      <c r="G1286" s="1" t="s">
        <v>2738</v>
      </c>
      <c r="H1286" s="1" t="s">
        <v>6468</v>
      </c>
      <c r="I1286" s="1">
        <v>5</v>
      </c>
      <c r="L1286" s="1">
        <v>2</v>
      </c>
      <c r="M1286" s="1" t="s">
        <v>13015</v>
      </c>
      <c r="N1286" s="1" t="s">
        <v>13016</v>
      </c>
      <c r="T1286" s="1" t="s">
        <v>11563</v>
      </c>
      <c r="U1286" s="1" t="s">
        <v>278</v>
      </c>
      <c r="V1286" s="1" t="s">
        <v>6692</v>
      </c>
      <c r="Y1286" s="1" t="s">
        <v>2468</v>
      </c>
      <c r="Z1286" s="1" t="s">
        <v>8282</v>
      </c>
      <c r="AC1286" s="1">
        <v>16</v>
      </c>
      <c r="AD1286" s="1" t="s">
        <v>69</v>
      </c>
      <c r="AE1286" s="1" t="s">
        <v>8755</v>
      </c>
      <c r="AT1286" s="1" t="s">
        <v>121</v>
      </c>
      <c r="AU1286" s="1" t="s">
        <v>6667</v>
      </c>
      <c r="AV1286" s="1" t="s">
        <v>807</v>
      </c>
      <c r="AW1286" s="1" t="s">
        <v>9532</v>
      </c>
      <c r="BB1286" s="1" t="s">
        <v>171</v>
      </c>
      <c r="BC1286" s="1" t="s">
        <v>6676</v>
      </c>
      <c r="BD1286" s="1" t="s">
        <v>2948</v>
      </c>
      <c r="BE1286" s="1" t="s">
        <v>8284</v>
      </c>
    </row>
    <row r="1287" spans="1:72" ht="13.5" customHeight="1">
      <c r="A1287" s="2" t="str">
        <f t="shared" si="37"/>
        <v>1687_각북면_349</v>
      </c>
      <c r="B1287" s="1">
        <v>1687</v>
      </c>
      <c r="C1287" s="1" t="s">
        <v>11423</v>
      </c>
      <c r="D1287" s="1" t="s">
        <v>11426</v>
      </c>
      <c r="E1287" s="1">
        <v>1286</v>
      </c>
      <c r="F1287" s="1">
        <v>8</v>
      </c>
      <c r="G1287" s="1" t="s">
        <v>2738</v>
      </c>
      <c r="H1287" s="1" t="s">
        <v>6468</v>
      </c>
      <c r="I1287" s="1">
        <v>5</v>
      </c>
      <c r="L1287" s="1">
        <v>2</v>
      </c>
      <c r="M1287" s="1" t="s">
        <v>13015</v>
      </c>
      <c r="N1287" s="1" t="s">
        <v>13016</v>
      </c>
      <c r="T1287" s="1" t="s">
        <v>11563</v>
      </c>
      <c r="U1287" s="1" t="s">
        <v>278</v>
      </c>
      <c r="V1287" s="1" t="s">
        <v>6692</v>
      </c>
      <c r="Y1287" s="1" t="s">
        <v>667</v>
      </c>
      <c r="Z1287" s="1" t="s">
        <v>7037</v>
      </c>
      <c r="AC1287" s="1">
        <v>23</v>
      </c>
      <c r="AD1287" s="1" t="s">
        <v>251</v>
      </c>
      <c r="AE1287" s="1" t="s">
        <v>8777</v>
      </c>
      <c r="AF1287" s="1" t="s">
        <v>156</v>
      </c>
      <c r="AG1287" s="1" t="s">
        <v>8798</v>
      </c>
      <c r="AT1287" s="1" t="s">
        <v>180</v>
      </c>
      <c r="AU1287" s="1" t="s">
        <v>11467</v>
      </c>
      <c r="AV1287" s="1" t="s">
        <v>2952</v>
      </c>
      <c r="AW1287" s="1" t="s">
        <v>9640</v>
      </c>
      <c r="BB1287" s="1" t="s">
        <v>171</v>
      </c>
      <c r="BC1287" s="1" t="s">
        <v>6676</v>
      </c>
      <c r="BD1287" s="1" t="s">
        <v>2953</v>
      </c>
      <c r="BE1287" s="1" t="s">
        <v>7342</v>
      </c>
    </row>
    <row r="1288" spans="1:72" ht="13.5" customHeight="1">
      <c r="A1288" s="2" t="str">
        <f t="shared" si="37"/>
        <v>1687_각북면_349</v>
      </c>
      <c r="B1288" s="1">
        <v>1687</v>
      </c>
      <c r="C1288" s="1" t="s">
        <v>11423</v>
      </c>
      <c r="D1288" s="1" t="s">
        <v>11426</v>
      </c>
      <c r="E1288" s="1">
        <v>1287</v>
      </c>
      <c r="F1288" s="1">
        <v>8</v>
      </c>
      <c r="G1288" s="1" t="s">
        <v>2738</v>
      </c>
      <c r="H1288" s="1" t="s">
        <v>6468</v>
      </c>
      <c r="I1288" s="1">
        <v>5</v>
      </c>
      <c r="L1288" s="1">
        <v>2</v>
      </c>
      <c r="M1288" s="1" t="s">
        <v>13015</v>
      </c>
      <c r="N1288" s="1" t="s">
        <v>13016</v>
      </c>
      <c r="T1288" s="1" t="s">
        <v>11563</v>
      </c>
      <c r="U1288" s="1" t="s">
        <v>278</v>
      </c>
      <c r="V1288" s="1" t="s">
        <v>6692</v>
      </c>
      <c r="Y1288" s="1" t="s">
        <v>2103</v>
      </c>
      <c r="Z1288" s="1" t="s">
        <v>7418</v>
      </c>
      <c r="AC1288" s="1">
        <v>33</v>
      </c>
      <c r="AD1288" s="1" t="s">
        <v>251</v>
      </c>
      <c r="AE1288" s="1" t="s">
        <v>8777</v>
      </c>
      <c r="AF1288" s="1" t="s">
        <v>156</v>
      </c>
      <c r="AG1288" s="1" t="s">
        <v>8798</v>
      </c>
      <c r="AT1288" s="1" t="s">
        <v>121</v>
      </c>
      <c r="AU1288" s="1" t="s">
        <v>6667</v>
      </c>
      <c r="AV1288" s="1" t="s">
        <v>2635</v>
      </c>
      <c r="AW1288" s="1" t="s">
        <v>12134</v>
      </c>
      <c r="BB1288" s="1" t="s">
        <v>278</v>
      </c>
      <c r="BC1288" s="1" t="s">
        <v>6692</v>
      </c>
      <c r="BD1288" s="1" t="s">
        <v>1257</v>
      </c>
      <c r="BE1288" s="1" t="s">
        <v>7242</v>
      </c>
    </row>
    <row r="1289" spans="1:72" ht="13.5" customHeight="1">
      <c r="A1289" s="2" t="str">
        <f t="shared" si="37"/>
        <v>1687_각북면_349</v>
      </c>
      <c r="B1289" s="1">
        <v>1687</v>
      </c>
      <c r="C1289" s="1" t="s">
        <v>11423</v>
      </c>
      <c r="D1289" s="1" t="s">
        <v>11426</v>
      </c>
      <c r="E1289" s="1">
        <v>1288</v>
      </c>
      <c r="F1289" s="1">
        <v>8</v>
      </c>
      <c r="G1289" s="1" t="s">
        <v>2738</v>
      </c>
      <c r="H1289" s="1" t="s">
        <v>6468</v>
      </c>
      <c r="I1289" s="1">
        <v>5</v>
      </c>
      <c r="L1289" s="1">
        <v>2</v>
      </c>
      <c r="M1289" s="1" t="s">
        <v>13015</v>
      </c>
      <c r="N1289" s="1" t="s">
        <v>13016</v>
      </c>
      <c r="T1289" s="1" t="s">
        <v>11563</v>
      </c>
      <c r="U1289" s="1" t="s">
        <v>278</v>
      </c>
      <c r="V1289" s="1" t="s">
        <v>6692</v>
      </c>
      <c r="Y1289" s="1" t="s">
        <v>2954</v>
      </c>
      <c r="Z1289" s="1" t="s">
        <v>8281</v>
      </c>
      <c r="AC1289" s="1">
        <v>24</v>
      </c>
      <c r="AD1289" s="1" t="s">
        <v>297</v>
      </c>
      <c r="AE1289" s="1" t="s">
        <v>8761</v>
      </c>
      <c r="AF1289" s="1" t="s">
        <v>156</v>
      </c>
      <c r="AG1289" s="1" t="s">
        <v>8798</v>
      </c>
      <c r="AT1289" s="1" t="s">
        <v>285</v>
      </c>
      <c r="AU1289" s="1" t="s">
        <v>9218</v>
      </c>
      <c r="AV1289" s="1" t="s">
        <v>635</v>
      </c>
      <c r="AW1289" s="1" t="s">
        <v>7639</v>
      </c>
      <c r="BB1289" s="1" t="s">
        <v>171</v>
      </c>
      <c r="BC1289" s="1" t="s">
        <v>6676</v>
      </c>
      <c r="BD1289" s="1" t="s">
        <v>13606</v>
      </c>
      <c r="BE1289" s="1" t="s">
        <v>9925</v>
      </c>
    </row>
    <row r="1290" spans="1:72" ht="13.5" customHeight="1">
      <c r="A1290" s="2" t="str">
        <f t="shared" si="37"/>
        <v>1687_각북면_349</v>
      </c>
      <c r="B1290" s="1">
        <v>1687</v>
      </c>
      <c r="C1290" s="1" t="s">
        <v>11423</v>
      </c>
      <c r="D1290" s="1" t="s">
        <v>11426</v>
      </c>
      <c r="E1290" s="1">
        <v>1289</v>
      </c>
      <c r="F1290" s="1">
        <v>8</v>
      </c>
      <c r="G1290" s="1" t="s">
        <v>2738</v>
      </c>
      <c r="H1290" s="1" t="s">
        <v>6468</v>
      </c>
      <c r="I1290" s="1">
        <v>5</v>
      </c>
      <c r="L1290" s="1">
        <v>2</v>
      </c>
      <c r="M1290" s="1" t="s">
        <v>13015</v>
      </c>
      <c r="N1290" s="1" t="s">
        <v>13016</v>
      </c>
      <c r="T1290" s="1" t="s">
        <v>11563</v>
      </c>
      <c r="U1290" s="1" t="s">
        <v>278</v>
      </c>
      <c r="V1290" s="1" t="s">
        <v>6692</v>
      </c>
      <c r="Y1290" s="1" t="s">
        <v>13607</v>
      </c>
      <c r="Z1290" s="1" t="s">
        <v>11792</v>
      </c>
      <c r="AC1290" s="1">
        <v>5</v>
      </c>
      <c r="AD1290" s="1" t="s">
        <v>76</v>
      </c>
      <c r="AE1290" s="1" t="s">
        <v>8744</v>
      </c>
      <c r="AF1290" s="1" t="s">
        <v>156</v>
      </c>
      <c r="AG1290" s="1" t="s">
        <v>8798</v>
      </c>
      <c r="AT1290" s="1" t="s">
        <v>121</v>
      </c>
      <c r="AU1290" s="1" t="s">
        <v>6667</v>
      </c>
      <c r="AV1290" s="1" t="s">
        <v>2545</v>
      </c>
      <c r="AW1290" s="1" t="s">
        <v>9639</v>
      </c>
      <c r="BB1290" s="1" t="s">
        <v>171</v>
      </c>
      <c r="BC1290" s="1" t="s">
        <v>6676</v>
      </c>
      <c r="BD1290" s="1" t="s">
        <v>13605</v>
      </c>
      <c r="BE1290" s="1" t="s">
        <v>11816</v>
      </c>
    </row>
    <row r="1291" spans="1:72" ht="13.5" customHeight="1">
      <c r="A1291" s="2" t="str">
        <f t="shared" si="37"/>
        <v>1687_각북면_349</v>
      </c>
      <c r="B1291" s="1">
        <v>1687</v>
      </c>
      <c r="C1291" s="1" t="s">
        <v>11423</v>
      </c>
      <c r="D1291" s="1" t="s">
        <v>11426</v>
      </c>
      <c r="E1291" s="1">
        <v>1290</v>
      </c>
      <c r="F1291" s="1">
        <v>8</v>
      </c>
      <c r="G1291" s="1" t="s">
        <v>2738</v>
      </c>
      <c r="H1291" s="1" t="s">
        <v>6468</v>
      </c>
      <c r="I1291" s="1">
        <v>5</v>
      </c>
      <c r="L1291" s="1">
        <v>3</v>
      </c>
      <c r="M1291" s="1" t="s">
        <v>13017</v>
      </c>
      <c r="N1291" s="1" t="s">
        <v>13018</v>
      </c>
      <c r="T1291" s="1" t="s">
        <v>11527</v>
      </c>
      <c r="U1291" s="1" t="s">
        <v>1718</v>
      </c>
      <c r="V1291" s="1" t="s">
        <v>6709</v>
      </c>
      <c r="W1291" s="1" t="s">
        <v>152</v>
      </c>
      <c r="X1291" s="1" t="s">
        <v>6978</v>
      </c>
      <c r="Y1291" s="1" t="s">
        <v>2955</v>
      </c>
      <c r="Z1291" s="1" t="s">
        <v>8280</v>
      </c>
      <c r="AC1291" s="1">
        <v>57</v>
      </c>
      <c r="AD1291" s="1" t="s">
        <v>935</v>
      </c>
      <c r="AE1291" s="1" t="s">
        <v>8763</v>
      </c>
      <c r="AJ1291" s="1" t="s">
        <v>17</v>
      </c>
      <c r="AK1291" s="1" t="s">
        <v>8918</v>
      </c>
      <c r="AL1291" s="1" t="s">
        <v>227</v>
      </c>
      <c r="AM1291" s="1" t="s">
        <v>8859</v>
      </c>
      <c r="AT1291" s="1" t="s">
        <v>647</v>
      </c>
      <c r="AU1291" s="1" t="s">
        <v>11628</v>
      </c>
      <c r="AV1291" s="1" t="s">
        <v>12114</v>
      </c>
      <c r="AW1291" s="1" t="s">
        <v>11741</v>
      </c>
      <c r="BG1291" s="1" t="s">
        <v>2891</v>
      </c>
      <c r="BH1291" s="1" t="s">
        <v>9261</v>
      </c>
      <c r="BI1291" s="1" t="s">
        <v>2892</v>
      </c>
      <c r="BJ1291" s="1" t="s">
        <v>9641</v>
      </c>
      <c r="BK1291" s="1" t="s">
        <v>12344</v>
      </c>
      <c r="BL1291" s="1" t="s">
        <v>12345</v>
      </c>
      <c r="BM1291" s="1" t="s">
        <v>12346</v>
      </c>
      <c r="BN1291" s="1" t="s">
        <v>12347</v>
      </c>
      <c r="BO1291" s="1" t="s">
        <v>2895</v>
      </c>
      <c r="BP1291" s="1" t="s">
        <v>10779</v>
      </c>
      <c r="BQ1291" s="1" t="s">
        <v>2896</v>
      </c>
      <c r="BR1291" s="1" t="s">
        <v>11093</v>
      </c>
      <c r="BS1291" s="1" t="s">
        <v>159</v>
      </c>
      <c r="BT1291" s="1" t="s">
        <v>8879</v>
      </c>
    </row>
    <row r="1292" spans="1:72" ht="13.5" customHeight="1">
      <c r="A1292" s="2" t="str">
        <f t="shared" si="37"/>
        <v>1687_각북면_349</v>
      </c>
      <c r="B1292" s="1">
        <v>1687</v>
      </c>
      <c r="C1292" s="1" t="s">
        <v>11423</v>
      </c>
      <c r="D1292" s="1" t="s">
        <v>11426</v>
      </c>
      <c r="E1292" s="1">
        <v>1291</v>
      </c>
      <c r="F1292" s="1">
        <v>8</v>
      </c>
      <c r="G1292" s="1" t="s">
        <v>2738</v>
      </c>
      <c r="H1292" s="1" t="s">
        <v>6468</v>
      </c>
      <c r="I1292" s="1">
        <v>5</v>
      </c>
      <c r="L1292" s="1">
        <v>3</v>
      </c>
      <c r="M1292" s="1" t="s">
        <v>13017</v>
      </c>
      <c r="N1292" s="1" t="s">
        <v>13018</v>
      </c>
      <c r="S1292" s="1" t="s">
        <v>49</v>
      </c>
      <c r="T1292" s="1" t="s">
        <v>4842</v>
      </c>
      <c r="W1292" s="1" t="s">
        <v>312</v>
      </c>
      <c r="X1292" s="1" t="s">
        <v>6997</v>
      </c>
      <c r="Y1292" s="1" t="s">
        <v>273</v>
      </c>
      <c r="Z1292" s="1" t="s">
        <v>7193</v>
      </c>
      <c r="AF1292" s="1" t="s">
        <v>62</v>
      </c>
      <c r="AG1292" s="1" t="s">
        <v>8813</v>
      </c>
    </row>
    <row r="1293" spans="1:72" ht="13.5" customHeight="1">
      <c r="A1293" s="2" t="str">
        <f t="shared" si="37"/>
        <v>1687_각북면_349</v>
      </c>
      <c r="B1293" s="1">
        <v>1687</v>
      </c>
      <c r="C1293" s="1" t="s">
        <v>11423</v>
      </c>
      <c r="D1293" s="1" t="s">
        <v>11426</v>
      </c>
      <c r="E1293" s="1">
        <v>1292</v>
      </c>
      <c r="F1293" s="1">
        <v>8</v>
      </c>
      <c r="G1293" s="1" t="s">
        <v>2738</v>
      </c>
      <c r="H1293" s="1" t="s">
        <v>6468</v>
      </c>
      <c r="I1293" s="1">
        <v>5</v>
      </c>
      <c r="L1293" s="1">
        <v>3</v>
      </c>
      <c r="M1293" s="1" t="s">
        <v>13017</v>
      </c>
      <c r="N1293" s="1" t="s">
        <v>13018</v>
      </c>
      <c r="S1293" s="1" t="s">
        <v>67</v>
      </c>
      <c r="T1293" s="1" t="s">
        <v>6597</v>
      </c>
      <c r="U1293" s="1" t="s">
        <v>391</v>
      </c>
      <c r="V1293" s="1" t="s">
        <v>6664</v>
      </c>
      <c r="Y1293" s="1" t="s">
        <v>2956</v>
      </c>
      <c r="Z1293" s="1" t="s">
        <v>8279</v>
      </c>
      <c r="AC1293" s="1">
        <v>31</v>
      </c>
      <c r="AD1293" s="1" t="s">
        <v>130</v>
      </c>
      <c r="AE1293" s="1" t="s">
        <v>8774</v>
      </c>
    </row>
    <row r="1294" spans="1:72" ht="13.5" customHeight="1">
      <c r="A1294" s="2" t="str">
        <f t="shared" si="37"/>
        <v>1687_각북면_349</v>
      </c>
      <c r="B1294" s="1">
        <v>1687</v>
      </c>
      <c r="C1294" s="1" t="s">
        <v>11423</v>
      </c>
      <c r="D1294" s="1" t="s">
        <v>11426</v>
      </c>
      <c r="E1294" s="1">
        <v>1293</v>
      </c>
      <c r="F1294" s="1">
        <v>8</v>
      </c>
      <c r="G1294" s="1" t="s">
        <v>2738</v>
      </c>
      <c r="H1294" s="1" t="s">
        <v>6468</v>
      </c>
      <c r="I1294" s="1">
        <v>5</v>
      </c>
      <c r="L1294" s="1">
        <v>3</v>
      </c>
      <c r="M1294" s="1" t="s">
        <v>13017</v>
      </c>
      <c r="N1294" s="1" t="s">
        <v>13018</v>
      </c>
      <c r="S1294" s="1" t="s">
        <v>72</v>
      </c>
      <c r="T1294" s="1" t="s">
        <v>6595</v>
      </c>
      <c r="Y1294" s="1" t="s">
        <v>2957</v>
      </c>
      <c r="Z1294" s="1" t="s">
        <v>8278</v>
      </c>
      <c r="AC1294" s="1">
        <v>25</v>
      </c>
      <c r="AD1294" s="1" t="s">
        <v>529</v>
      </c>
      <c r="AE1294" s="1" t="s">
        <v>8769</v>
      </c>
    </row>
    <row r="1295" spans="1:72" ht="13.5" customHeight="1">
      <c r="A1295" s="2" t="str">
        <f t="shared" si="37"/>
        <v>1687_각북면_349</v>
      </c>
      <c r="B1295" s="1">
        <v>1687</v>
      </c>
      <c r="C1295" s="1" t="s">
        <v>11423</v>
      </c>
      <c r="D1295" s="1" t="s">
        <v>11426</v>
      </c>
      <c r="E1295" s="1">
        <v>1294</v>
      </c>
      <c r="F1295" s="1">
        <v>8</v>
      </c>
      <c r="G1295" s="1" t="s">
        <v>2738</v>
      </c>
      <c r="H1295" s="1" t="s">
        <v>6468</v>
      </c>
      <c r="I1295" s="1">
        <v>5</v>
      </c>
      <c r="L1295" s="1">
        <v>3</v>
      </c>
      <c r="M1295" s="1" t="s">
        <v>13017</v>
      </c>
      <c r="N1295" s="1" t="s">
        <v>13018</v>
      </c>
      <c r="S1295" s="1" t="s">
        <v>72</v>
      </c>
      <c r="T1295" s="1" t="s">
        <v>6595</v>
      </c>
      <c r="Y1295" s="1" t="s">
        <v>2958</v>
      </c>
      <c r="Z1295" s="1" t="s">
        <v>8277</v>
      </c>
      <c r="AC1295" s="1">
        <v>10</v>
      </c>
      <c r="AD1295" s="1" t="s">
        <v>212</v>
      </c>
      <c r="AE1295" s="1" t="s">
        <v>8778</v>
      </c>
    </row>
    <row r="1296" spans="1:72" ht="13.5" customHeight="1">
      <c r="A1296" s="2" t="str">
        <f t="shared" si="37"/>
        <v>1687_각북면_349</v>
      </c>
      <c r="B1296" s="1">
        <v>1687</v>
      </c>
      <c r="C1296" s="1" t="s">
        <v>11423</v>
      </c>
      <c r="D1296" s="1" t="s">
        <v>11426</v>
      </c>
      <c r="E1296" s="1">
        <v>1295</v>
      </c>
      <c r="F1296" s="1">
        <v>8</v>
      </c>
      <c r="G1296" s="1" t="s">
        <v>2738</v>
      </c>
      <c r="H1296" s="1" t="s">
        <v>6468</v>
      </c>
      <c r="I1296" s="1">
        <v>5</v>
      </c>
      <c r="L1296" s="1">
        <v>3</v>
      </c>
      <c r="M1296" s="1" t="s">
        <v>13017</v>
      </c>
      <c r="N1296" s="1" t="s">
        <v>13018</v>
      </c>
      <c r="S1296" s="1" t="s">
        <v>63</v>
      </c>
      <c r="T1296" s="1" t="s">
        <v>6596</v>
      </c>
      <c r="AC1296" s="1">
        <v>8</v>
      </c>
      <c r="AD1296" s="1" t="s">
        <v>503</v>
      </c>
      <c r="AE1296" s="1" t="s">
        <v>8136</v>
      </c>
    </row>
    <row r="1297" spans="1:73" ht="13.5" customHeight="1">
      <c r="A1297" s="2" t="str">
        <f t="shared" si="37"/>
        <v>1687_각북면_349</v>
      </c>
      <c r="B1297" s="1">
        <v>1687</v>
      </c>
      <c r="C1297" s="1" t="s">
        <v>11423</v>
      </c>
      <c r="D1297" s="1" t="s">
        <v>11426</v>
      </c>
      <c r="E1297" s="1">
        <v>1296</v>
      </c>
      <c r="F1297" s="1">
        <v>8</v>
      </c>
      <c r="G1297" s="1" t="s">
        <v>2738</v>
      </c>
      <c r="H1297" s="1" t="s">
        <v>6468</v>
      </c>
      <c r="I1297" s="1">
        <v>5</v>
      </c>
      <c r="L1297" s="1">
        <v>3</v>
      </c>
      <c r="M1297" s="1" t="s">
        <v>13017</v>
      </c>
      <c r="N1297" s="1" t="s">
        <v>13018</v>
      </c>
      <c r="T1297" s="1" t="s">
        <v>11563</v>
      </c>
      <c r="U1297" s="1" t="s">
        <v>1051</v>
      </c>
      <c r="V1297" s="1" t="s">
        <v>6700</v>
      </c>
      <c r="Y1297" s="1" t="s">
        <v>2959</v>
      </c>
      <c r="Z1297" s="1" t="s">
        <v>8276</v>
      </c>
      <c r="AC1297" s="1">
        <v>16</v>
      </c>
      <c r="AD1297" s="1" t="s">
        <v>69</v>
      </c>
      <c r="AE1297" s="1" t="s">
        <v>8755</v>
      </c>
      <c r="AT1297" s="1" t="s">
        <v>121</v>
      </c>
      <c r="AU1297" s="1" t="s">
        <v>6667</v>
      </c>
      <c r="AV1297" s="1" t="s">
        <v>592</v>
      </c>
      <c r="AW1297" s="1" t="s">
        <v>8298</v>
      </c>
      <c r="BB1297" s="1" t="s">
        <v>171</v>
      </c>
      <c r="BC1297" s="1" t="s">
        <v>6676</v>
      </c>
      <c r="BD1297" s="1" t="s">
        <v>2280</v>
      </c>
      <c r="BE1297" s="1" t="s">
        <v>7408</v>
      </c>
    </row>
    <row r="1298" spans="1:73" ht="13.5" customHeight="1">
      <c r="A1298" s="2" t="str">
        <f t="shared" si="37"/>
        <v>1687_각북면_349</v>
      </c>
      <c r="B1298" s="1">
        <v>1687</v>
      </c>
      <c r="C1298" s="1" t="s">
        <v>11423</v>
      </c>
      <c r="D1298" s="1" t="s">
        <v>11426</v>
      </c>
      <c r="E1298" s="1">
        <v>1297</v>
      </c>
      <c r="F1298" s="1">
        <v>8</v>
      </c>
      <c r="G1298" s="1" t="s">
        <v>2738</v>
      </c>
      <c r="H1298" s="1" t="s">
        <v>6468</v>
      </c>
      <c r="I1298" s="1">
        <v>5</v>
      </c>
      <c r="L1298" s="1">
        <v>3</v>
      </c>
      <c r="M1298" s="1" t="s">
        <v>13017</v>
      </c>
      <c r="N1298" s="1" t="s">
        <v>13018</v>
      </c>
      <c r="T1298" s="1" t="s">
        <v>11563</v>
      </c>
      <c r="U1298" s="1" t="s">
        <v>278</v>
      </c>
      <c r="V1298" s="1" t="s">
        <v>6692</v>
      </c>
      <c r="Y1298" s="1" t="s">
        <v>2960</v>
      </c>
      <c r="Z1298" s="1" t="s">
        <v>8275</v>
      </c>
      <c r="AC1298" s="1">
        <v>19</v>
      </c>
      <c r="AD1298" s="1" t="s">
        <v>331</v>
      </c>
      <c r="AE1298" s="1" t="s">
        <v>8743</v>
      </c>
      <c r="AT1298" s="1" t="s">
        <v>121</v>
      </c>
      <c r="AU1298" s="1" t="s">
        <v>6667</v>
      </c>
      <c r="AV1298" s="1" t="s">
        <v>592</v>
      </c>
      <c r="AW1298" s="1" t="s">
        <v>8298</v>
      </c>
      <c r="BB1298" s="1" t="s">
        <v>171</v>
      </c>
      <c r="BC1298" s="1" t="s">
        <v>6676</v>
      </c>
      <c r="BD1298" s="1" t="s">
        <v>2280</v>
      </c>
      <c r="BE1298" s="1" t="s">
        <v>7408</v>
      </c>
      <c r="BU1298" s="1" t="s">
        <v>303</v>
      </c>
    </row>
    <row r="1299" spans="1:73" ht="13.5" customHeight="1">
      <c r="A1299" s="2" t="str">
        <f t="shared" si="37"/>
        <v>1687_각북면_349</v>
      </c>
      <c r="B1299" s="1">
        <v>1687</v>
      </c>
      <c r="C1299" s="1" t="s">
        <v>11423</v>
      </c>
      <c r="D1299" s="1" t="s">
        <v>11426</v>
      </c>
      <c r="E1299" s="1">
        <v>1298</v>
      </c>
      <c r="F1299" s="1">
        <v>8</v>
      </c>
      <c r="G1299" s="1" t="s">
        <v>2738</v>
      </c>
      <c r="H1299" s="1" t="s">
        <v>6468</v>
      </c>
      <c r="I1299" s="1">
        <v>5</v>
      </c>
      <c r="L1299" s="1">
        <v>3</v>
      </c>
      <c r="M1299" s="1" t="s">
        <v>13017</v>
      </c>
      <c r="N1299" s="1" t="s">
        <v>13018</v>
      </c>
      <c r="T1299" s="1" t="s">
        <v>11563</v>
      </c>
      <c r="U1299" s="1" t="s">
        <v>275</v>
      </c>
      <c r="V1299" s="1" t="s">
        <v>6693</v>
      </c>
      <c r="Y1299" s="1" t="s">
        <v>1247</v>
      </c>
      <c r="Z1299" s="1" t="s">
        <v>8274</v>
      </c>
      <c r="AF1299" s="1" t="s">
        <v>463</v>
      </c>
      <c r="AG1299" s="1" t="s">
        <v>8835</v>
      </c>
    </row>
    <row r="1300" spans="1:73" ht="13.5" customHeight="1">
      <c r="A1300" s="2" t="str">
        <f t="shared" si="37"/>
        <v>1687_각북면_349</v>
      </c>
      <c r="B1300" s="1">
        <v>1687</v>
      </c>
      <c r="C1300" s="1" t="s">
        <v>11423</v>
      </c>
      <c r="D1300" s="1" t="s">
        <v>11426</v>
      </c>
      <c r="E1300" s="1">
        <v>1299</v>
      </c>
      <c r="F1300" s="1">
        <v>8</v>
      </c>
      <c r="G1300" s="1" t="s">
        <v>2738</v>
      </c>
      <c r="H1300" s="1" t="s">
        <v>6468</v>
      </c>
      <c r="I1300" s="1">
        <v>5</v>
      </c>
      <c r="L1300" s="1">
        <v>3</v>
      </c>
      <c r="M1300" s="1" t="s">
        <v>13017</v>
      </c>
      <c r="N1300" s="1" t="s">
        <v>13018</v>
      </c>
      <c r="T1300" s="1" t="s">
        <v>11563</v>
      </c>
      <c r="U1300" s="1" t="s">
        <v>275</v>
      </c>
      <c r="V1300" s="1" t="s">
        <v>6693</v>
      </c>
      <c r="Y1300" s="1" t="s">
        <v>752</v>
      </c>
      <c r="Z1300" s="1" t="s">
        <v>8273</v>
      </c>
      <c r="AF1300" s="1" t="s">
        <v>2249</v>
      </c>
      <c r="AG1300" s="1" t="s">
        <v>8839</v>
      </c>
    </row>
    <row r="1301" spans="1:73" ht="13.5" customHeight="1">
      <c r="A1301" s="2" t="str">
        <f t="shared" si="37"/>
        <v>1687_각북면_349</v>
      </c>
      <c r="B1301" s="1">
        <v>1687</v>
      </c>
      <c r="C1301" s="1" t="s">
        <v>11423</v>
      </c>
      <c r="D1301" s="1" t="s">
        <v>11426</v>
      </c>
      <c r="E1301" s="1">
        <v>1300</v>
      </c>
      <c r="F1301" s="1">
        <v>8</v>
      </c>
      <c r="G1301" s="1" t="s">
        <v>2738</v>
      </c>
      <c r="H1301" s="1" t="s">
        <v>6468</v>
      </c>
      <c r="I1301" s="1">
        <v>5</v>
      </c>
      <c r="L1301" s="1">
        <v>3</v>
      </c>
      <c r="M1301" s="1" t="s">
        <v>13017</v>
      </c>
      <c r="N1301" s="1" t="s">
        <v>13018</v>
      </c>
      <c r="T1301" s="1" t="s">
        <v>11563</v>
      </c>
      <c r="U1301" s="1" t="s">
        <v>278</v>
      </c>
      <c r="V1301" s="1" t="s">
        <v>6692</v>
      </c>
      <c r="Y1301" s="1" t="s">
        <v>2280</v>
      </c>
      <c r="Z1301" s="1" t="s">
        <v>7408</v>
      </c>
      <c r="AC1301" s="1">
        <v>43</v>
      </c>
      <c r="AD1301" s="1" t="s">
        <v>335</v>
      </c>
      <c r="AE1301" s="1" t="s">
        <v>8779</v>
      </c>
      <c r="AF1301" s="1" t="s">
        <v>156</v>
      </c>
      <c r="AG1301" s="1" t="s">
        <v>8798</v>
      </c>
      <c r="AT1301" s="1" t="s">
        <v>121</v>
      </c>
      <c r="AU1301" s="1" t="s">
        <v>6667</v>
      </c>
      <c r="AV1301" s="1" t="s">
        <v>1302</v>
      </c>
      <c r="AW1301" s="1" t="s">
        <v>7136</v>
      </c>
      <c r="BB1301" s="1" t="s">
        <v>171</v>
      </c>
      <c r="BC1301" s="1" t="s">
        <v>6676</v>
      </c>
      <c r="BD1301" s="1" t="s">
        <v>2961</v>
      </c>
      <c r="BE1301" s="1" t="s">
        <v>7982</v>
      </c>
    </row>
    <row r="1302" spans="1:73" ht="13.5" customHeight="1">
      <c r="A1302" s="2" t="str">
        <f t="shared" si="37"/>
        <v>1687_각북면_349</v>
      </c>
      <c r="B1302" s="1">
        <v>1687</v>
      </c>
      <c r="C1302" s="1" t="s">
        <v>11423</v>
      </c>
      <c r="D1302" s="1" t="s">
        <v>11426</v>
      </c>
      <c r="E1302" s="1">
        <v>1301</v>
      </c>
      <c r="F1302" s="1">
        <v>8</v>
      </c>
      <c r="G1302" s="1" t="s">
        <v>2738</v>
      </c>
      <c r="H1302" s="1" t="s">
        <v>6468</v>
      </c>
      <c r="I1302" s="1">
        <v>5</v>
      </c>
      <c r="L1302" s="1">
        <v>3</v>
      </c>
      <c r="M1302" s="1" t="s">
        <v>13017</v>
      </c>
      <c r="N1302" s="1" t="s">
        <v>13018</v>
      </c>
      <c r="T1302" s="1" t="s">
        <v>11563</v>
      </c>
      <c r="U1302" s="1" t="s">
        <v>278</v>
      </c>
      <c r="V1302" s="1" t="s">
        <v>6692</v>
      </c>
      <c r="Y1302" s="1" t="s">
        <v>2962</v>
      </c>
      <c r="Z1302" s="1" t="s">
        <v>8272</v>
      </c>
      <c r="AC1302" s="1">
        <v>37</v>
      </c>
      <c r="AD1302" s="1" t="s">
        <v>215</v>
      </c>
      <c r="AE1302" s="1" t="s">
        <v>8786</v>
      </c>
      <c r="AT1302" s="1" t="s">
        <v>285</v>
      </c>
      <c r="AU1302" s="1" t="s">
        <v>9218</v>
      </c>
      <c r="AV1302" s="1" t="s">
        <v>2512</v>
      </c>
      <c r="AW1302" s="1" t="s">
        <v>8270</v>
      </c>
      <c r="BB1302" s="1" t="s">
        <v>171</v>
      </c>
      <c r="BC1302" s="1" t="s">
        <v>6676</v>
      </c>
      <c r="BD1302" s="1" t="s">
        <v>1010</v>
      </c>
      <c r="BE1302" s="1" t="s">
        <v>7102</v>
      </c>
    </row>
    <row r="1303" spans="1:73" ht="13.5" customHeight="1">
      <c r="A1303" s="2" t="str">
        <f t="shared" si="37"/>
        <v>1687_각북면_349</v>
      </c>
      <c r="B1303" s="1">
        <v>1687</v>
      </c>
      <c r="C1303" s="1" t="s">
        <v>11423</v>
      </c>
      <c r="D1303" s="1" t="s">
        <v>11426</v>
      </c>
      <c r="E1303" s="1">
        <v>1302</v>
      </c>
      <c r="F1303" s="1">
        <v>8</v>
      </c>
      <c r="G1303" s="1" t="s">
        <v>2738</v>
      </c>
      <c r="H1303" s="1" t="s">
        <v>6468</v>
      </c>
      <c r="I1303" s="1">
        <v>5</v>
      </c>
      <c r="L1303" s="1">
        <v>3</v>
      </c>
      <c r="M1303" s="1" t="s">
        <v>13017</v>
      </c>
      <c r="N1303" s="1" t="s">
        <v>13018</v>
      </c>
      <c r="S1303" s="1" t="s">
        <v>151</v>
      </c>
      <c r="T1303" s="1" t="s">
        <v>6601</v>
      </c>
      <c r="U1303" s="1" t="s">
        <v>278</v>
      </c>
      <c r="V1303" s="1" t="s">
        <v>6692</v>
      </c>
      <c r="Y1303" s="1" t="s">
        <v>188</v>
      </c>
      <c r="Z1303" s="1" t="s">
        <v>7421</v>
      </c>
      <c r="AC1303" s="1">
        <v>25</v>
      </c>
      <c r="AD1303" s="1" t="s">
        <v>529</v>
      </c>
      <c r="AE1303" s="1" t="s">
        <v>8769</v>
      </c>
      <c r="AV1303" s="1" t="s">
        <v>164</v>
      </c>
      <c r="AW1303" s="1" t="s">
        <v>10510</v>
      </c>
      <c r="BD1303" s="1" t="s">
        <v>164</v>
      </c>
      <c r="BE1303" s="1" t="s">
        <v>10510</v>
      </c>
    </row>
    <row r="1304" spans="1:73" ht="13.5" customHeight="1">
      <c r="A1304" s="2" t="str">
        <f t="shared" si="37"/>
        <v>1687_각북면_349</v>
      </c>
      <c r="B1304" s="1">
        <v>1687</v>
      </c>
      <c r="C1304" s="1" t="s">
        <v>11423</v>
      </c>
      <c r="D1304" s="1" t="s">
        <v>11426</v>
      </c>
      <c r="E1304" s="1">
        <v>1303</v>
      </c>
      <c r="F1304" s="1">
        <v>8</v>
      </c>
      <c r="G1304" s="1" t="s">
        <v>2738</v>
      </c>
      <c r="H1304" s="1" t="s">
        <v>6468</v>
      </c>
      <c r="I1304" s="1">
        <v>5</v>
      </c>
      <c r="L1304" s="1">
        <v>3</v>
      </c>
      <c r="M1304" s="1" t="s">
        <v>13017</v>
      </c>
      <c r="N1304" s="1" t="s">
        <v>13018</v>
      </c>
      <c r="T1304" s="1" t="s">
        <v>11563</v>
      </c>
      <c r="U1304" s="1" t="s">
        <v>278</v>
      </c>
      <c r="V1304" s="1" t="s">
        <v>6692</v>
      </c>
      <c r="Y1304" s="1" t="s">
        <v>680</v>
      </c>
      <c r="Z1304" s="1" t="s">
        <v>7444</v>
      </c>
      <c r="AC1304" s="1">
        <v>8</v>
      </c>
      <c r="AD1304" s="1" t="s">
        <v>503</v>
      </c>
      <c r="AE1304" s="1" t="s">
        <v>8136</v>
      </c>
      <c r="AF1304" s="1" t="s">
        <v>156</v>
      </c>
      <c r="AG1304" s="1" t="s">
        <v>8798</v>
      </c>
      <c r="AT1304" s="1" t="s">
        <v>285</v>
      </c>
      <c r="AU1304" s="1" t="s">
        <v>9218</v>
      </c>
      <c r="AV1304" s="1" t="s">
        <v>752</v>
      </c>
      <c r="AW1304" s="1" t="s">
        <v>8273</v>
      </c>
      <c r="BB1304" s="1" t="s">
        <v>50</v>
      </c>
      <c r="BC1304" s="1" t="s">
        <v>11472</v>
      </c>
      <c r="BD1304" s="1" t="s">
        <v>2963</v>
      </c>
      <c r="BE1304" s="1" t="s">
        <v>7276</v>
      </c>
    </row>
    <row r="1305" spans="1:73" ht="13.5" customHeight="1">
      <c r="A1305" s="2" t="str">
        <f t="shared" si="37"/>
        <v>1687_각북면_349</v>
      </c>
      <c r="B1305" s="1">
        <v>1687</v>
      </c>
      <c r="C1305" s="1" t="s">
        <v>11423</v>
      </c>
      <c r="D1305" s="1" t="s">
        <v>11426</v>
      </c>
      <c r="E1305" s="1">
        <v>1304</v>
      </c>
      <c r="F1305" s="1">
        <v>8</v>
      </c>
      <c r="G1305" s="1" t="s">
        <v>2738</v>
      </c>
      <c r="H1305" s="1" t="s">
        <v>6468</v>
      </c>
      <c r="I1305" s="1">
        <v>5</v>
      </c>
      <c r="L1305" s="1">
        <v>3</v>
      </c>
      <c r="M1305" s="1" t="s">
        <v>13017</v>
      </c>
      <c r="N1305" s="1" t="s">
        <v>13018</v>
      </c>
      <c r="T1305" s="1" t="s">
        <v>11563</v>
      </c>
      <c r="U1305" s="1" t="s">
        <v>278</v>
      </c>
      <c r="V1305" s="1" t="s">
        <v>6692</v>
      </c>
      <c r="Y1305" s="1" t="s">
        <v>844</v>
      </c>
      <c r="Z1305" s="1" t="s">
        <v>7832</v>
      </c>
      <c r="AC1305" s="1">
        <v>5</v>
      </c>
      <c r="AD1305" s="1" t="s">
        <v>76</v>
      </c>
      <c r="AE1305" s="1" t="s">
        <v>8744</v>
      </c>
      <c r="AF1305" s="1" t="s">
        <v>156</v>
      </c>
      <c r="AG1305" s="1" t="s">
        <v>8798</v>
      </c>
      <c r="AT1305" s="1" t="s">
        <v>121</v>
      </c>
      <c r="AU1305" s="1" t="s">
        <v>6667</v>
      </c>
      <c r="AV1305" s="1" t="s">
        <v>592</v>
      </c>
      <c r="AW1305" s="1" t="s">
        <v>8298</v>
      </c>
      <c r="BB1305" s="1" t="s">
        <v>171</v>
      </c>
      <c r="BC1305" s="1" t="s">
        <v>6676</v>
      </c>
      <c r="BD1305" s="1" t="s">
        <v>2280</v>
      </c>
      <c r="BE1305" s="1" t="s">
        <v>7408</v>
      </c>
    </row>
    <row r="1306" spans="1:73" ht="13.5" customHeight="1">
      <c r="A1306" s="2" t="str">
        <f t="shared" si="37"/>
        <v>1687_각북면_349</v>
      </c>
      <c r="B1306" s="1">
        <v>1687</v>
      </c>
      <c r="C1306" s="1" t="s">
        <v>11423</v>
      </c>
      <c r="D1306" s="1" t="s">
        <v>11426</v>
      </c>
      <c r="E1306" s="1">
        <v>1305</v>
      </c>
      <c r="F1306" s="1">
        <v>8</v>
      </c>
      <c r="G1306" s="1" t="s">
        <v>2738</v>
      </c>
      <c r="H1306" s="1" t="s">
        <v>6468</v>
      </c>
      <c r="I1306" s="1">
        <v>5</v>
      </c>
      <c r="L1306" s="1">
        <v>3</v>
      </c>
      <c r="M1306" s="1" t="s">
        <v>13017</v>
      </c>
      <c r="N1306" s="1" t="s">
        <v>13018</v>
      </c>
      <c r="T1306" s="1" t="s">
        <v>11563</v>
      </c>
      <c r="U1306" s="1" t="s">
        <v>278</v>
      </c>
      <c r="V1306" s="1" t="s">
        <v>6692</v>
      </c>
      <c r="Y1306" s="1" t="s">
        <v>2964</v>
      </c>
      <c r="Z1306" s="1" t="s">
        <v>7462</v>
      </c>
      <c r="AC1306" s="1">
        <v>9</v>
      </c>
      <c r="AD1306" s="1" t="s">
        <v>253</v>
      </c>
      <c r="AE1306" s="1" t="s">
        <v>8793</v>
      </c>
      <c r="AF1306" s="1" t="s">
        <v>156</v>
      </c>
      <c r="AG1306" s="1" t="s">
        <v>8798</v>
      </c>
      <c r="AT1306" s="1" t="s">
        <v>121</v>
      </c>
      <c r="AU1306" s="1" t="s">
        <v>6667</v>
      </c>
      <c r="AV1306" s="1" t="s">
        <v>2965</v>
      </c>
      <c r="AW1306" s="1" t="s">
        <v>7664</v>
      </c>
      <c r="BB1306" s="1" t="s">
        <v>171</v>
      </c>
      <c r="BC1306" s="1" t="s">
        <v>6676</v>
      </c>
      <c r="BD1306" s="1" t="s">
        <v>2912</v>
      </c>
      <c r="BE1306" s="1" t="s">
        <v>8285</v>
      </c>
    </row>
    <row r="1307" spans="1:73" ht="13.5" customHeight="1">
      <c r="A1307" s="2" t="str">
        <f t="shared" si="37"/>
        <v>1687_각북면_349</v>
      </c>
      <c r="B1307" s="1">
        <v>1687</v>
      </c>
      <c r="C1307" s="1" t="s">
        <v>11423</v>
      </c>
      <c r="D1307" s="1" t="s">
        <v>11426</v>
      </c>
      <c r="E1307" s="1">
        <v>1306</v>
      </c>
      <c r="F1307" s="1">
        <v>8</v>
      </c>
      <c r="G1307" s="1" t="s">
        <v>2738</v>
      </c>
      <c r="H1307" s="1" t="s">
        <v>6468</v>
      </c>
      <c r="I1307" s="1">
        <v>5</v>
      </c>
      <c r="L1307" s="1">
        <v>3</v>
      </c>
      <c r="M1307" s="1" t="s">
        <v>13017</v>
      </c>
      <c r="N1307" s="1" t="s">
        <v>13018</v>
      </c>
      <c r="T1307" s="1" t="s">
        <v>11563</v>
      </c>
      <c r="U1307" s="1" t="s">
        <v>278</v>
      </c>
      <c r="V1307" s="1" t="s">
        <v>6692</v>
      </c>
      <c r="Y1307" s="1" t="s">
        <v>2966</v>
      </c>
      <c r="Z1307" s="1" t="s">
        <v>8271</v>
      </c>
      <c r="AF1307" s="1" t="s">
        <v>2967</v>
      </c>
      <c r="AG1307" s="1" t="s">
        <v>8836</v>
      </c>
    </row>
    <row r="1308" spans="1:73" ht="13.5" customHeight="1">
      <c r="A1308" s="2" t="str">
        <f t="shared" si="37"/>
        <v>1687_각북면_349</v>
      </c>
      <c r="B1308" s="1">
        <v>1687</v>
      </c>
      <c r="C1308" s="1" t="s">
        <v>11423</v>
      </c>
      <c r="D1308" s="1" t="s">
        <v>11426</v>
      </c>
      <c r="E1308" s="1">
        <v>1307</v>
      </c>
      <c r="F1308" s="1">
        <v>8</v>
      </c>
      <c r="G1308" s="1" t="s">
        <v>2738</v>
      </c>
      <c r="H1308" s="1" t="s">
        <v>6468</v>
      </c>
      <c r="I1308" s="1">
        <v>5</v>
      </c>
      <c r="L1308" s="1">
        <v>3</v>
      </c>
      <c r="M1308" s="1" t="s">
        <v>13017</v>
      </c>
      <c r="N1308" s="1" t="s">
        <v>13018</v>
      </c>
      <c r="T1308" s="1" t="s">
        <v>11563</v>
      </c>
      <c r="U1308" s="1" t="s">
        <v>278</v>
      </c>
      <c r="V1308" s="1" t="s">
        <v>6692</v>
      </c>
      <c r="Y1308" s="1" t="s">
        <v>363</v>
      </c>
      <c r="Z1308" s="1" t="s">
        <v>7143</v>
      </c>
      <c r="AC1308" s="1">
        <v>6</v>
      </c>
      <c r="AD1308" s="1" t="s">
        <v>217</v>
      </c>
      <c r="AE1308" s="1" t="s">
        <v>8765</v>
      </c>
      <c r="AF1308" s="1" t="s">
        <v>156</v>
      </c>
      <c r="AG1308" s="1" t="s">
        <v>8798</v>
      </c>
      <c r="AT1308" s="1" t="s">
        <v>121</v>
      </c>
      <c r="AU1308" s="1" t="s">
        <v>6667</v>
      </c>
      <c r="AV1308" s="1" t="s">
        <v>1247</v>
      </c>
      <c r="AW1308" s="1" t="s">
        <v>8274</v>
      </c>
      <c r="BB1308" s="1" t="s">
        <v>50</v>
      </c>
      <c r="BC1308" s="1" t="s">
        <v>11472</v>
      </c>
      <c r="BD1308" s="1" t="s">
        <v>2968</v>
      </c>
      <c r="BE1308" s="1" t="s">
        <v>9924</v>
      </c>
    </row>
    <row r="1309" spans="1:73" ht="13.5" customHeight="1">
      <c r="A1309" s="2" t="str">
        <f t="shared" si="37"/>
        <v>1687_각북면_349</v>
      </c>
      <c r="B1309" s="1">
        <v>1687</v>
      </c>
      <c r="C1309" s="1" t="s">
        <v>11423</v>
      </c>
      <c r="D1309" s="1" t="s">
        <v>11426</v>
      </c>
      <c r="E1309" s="1">
        <v>1308</v>
      </c>
      <c r="F1309" s="1">
        <v>8</v>
      </c>
      <c r="G1309" s="1" t="s">
        <v>2738</v>
      </c>
      <c r="H1309" s="1" t="s">
        <v>6468</v>
      </c>
      <c r="I1309" s="1">
        <v>5</v>
      </c>
      <c r="L1309" s="1">
        <v>4</v>
      </c>
      <c r="M1309" s="1" t="s">
        <v>2512</v>
      </c>
      <c r="N1309" s="1" t="s">
        <v>8270</v>
      </c>
      <c r="T1309" s="1" t="s">
        <v>11527</v>
      </c>
      <c r="U1309" s="1" t="s">
        <v>121</v>
      </c>
      <c r="V1309" s="1" t="s">
        <v>6667</v>
      </c>
      <c r="Y1309" s="1" t="s">
        <v>2512</v>
      </c>
      <c r="Z1309" s="1" t="s">
        <v>8270</v>
      </c>
      <c r="AC1309" s="1">
        <v>62</v>
      </c>
      <c r="AD1309" s="1" t="s">
        <v>168</v>
      </c>
      <c r="AE1309" s="1" t="s">
        <v>6664</v>
      </c>
      <c r="AJ1309" s="1" t="s">
        <v>17</v>
      </c>
      <c r="AK1309" s="1" t="s">
        <v>8918</v>
      </c>
      <c r="AL1309" s="1" t="s">
        <v>227</v>
      </c>
      <c r="AM1309" s="1" t="s">
        <v>8859</v>
      </c>
      <c r="AN1309" s="1" t="s">
        <v>492</v>
      </c>
      <c r="AO1309" s="1" t="s">
        <v>6594</v>
      </c>
      <c r="AP1309" s="1" t="s">
        <v>2969</v>
      </c>
      <c r="AQ1309" s="1" t="s">
        <v>9029</v>
      </c>
      <c r="AR1309" s="1" t="s">
        <v>12088</v>
      </c>
      <c r="AS1309" s="1" t="s">
        <v>12087</v>
      </c>
      <c r="AT1309" s="1" t="s">
        <v>121</v>
      </c>
      <c r="AU1309" s="1" t="s">
        <v>6667</v>
      </c>
      <c r="AV1309" s="1" t="s">
        <v>2970</v>
      </c>
      <c r="AW1309" s="1" t="s">
        <v>8208</v>
      </c>
      <c r="BB1309" s="1" t="s">
        <v>171</v>
      </c>
      <c r="BC1309" s="1" t="s">
        <v>6676</v>
      </c>
      <c r="BD1309" s="1" t="s">
        <v>2971</v>
      </c>
      <c r="BE1309" s="1" t="s">
        <v>9923</v>
      </c>
      <c r="BG1309" s="1" t="s">
        <v>121</v>
      </c>
      <c r="BH1309" s="1" t="s">
        <v>6667</v>
      </c>
      <c r="BI1309" s="1" t="s">
        <v>181</v>
      </c>
      <c r="BJ1309" s="1" t="s">
        <v>7054</v>
      </c>
      <c r="BK1309" s="1" t="s">
        <v>121</v>
      </c>
      <c r="BL1309" s="1" t="s">
        <v>6667</v>
      </c>
      <c r="BM1309" s="1" t="s">
        <v>2501</v>
      </c>
      <c r="BN1309" s="1" t="s">
        <v>7464</v>
      </c>
      <c r="BO1309" s="1" t="s">
        <v>121</v>
      </c>
      <c r="BP1309" s="1" t="s">
        <v>6667</v>
      </c>
      <c r="BQ1309" s="1" t="s">
        <v>385</v>
      </c>
      <c r="BR1309" s="1" t="s">
        <v>7808</v>
      </c>
    </row>
    <row r="1310" spans="1:73" ht="13.5" customHeight="1">
      <c r="A1310" s="2" t="str">
        <f t="shared" si="37"/>
        <v>1687_각북면_349</v>
      </c>
      <c r="B1310" s="1">
        <v>1687</v>
      </c>
      <c r="C1310" s="1" t="s">
        <v>11423</v>
      </c>
      <c r="D1310" s="1" t="s">
        <v>11426</v>
      </c>
      <c r="E1310" s="1">
        <v>1309</v>
      </c>
      <c r="F1310" s="1">
        <v>8</v>
      </c>
      <c r="G1310" s="1" t="s">
        <v>2738</v>
      </c>
      <c r="H1310" s="1" t="s">
        <v>6468</v>
      </c>
      <c r="I1310" s="1">
        <v>5</v>
      </c>
      <c r="L1310" s="1">
        <v>4</v>
      </c>
      <c r="M1310" s="1" t="s">
        <v>2512</v>
      </c>
      <c r="N1310" s="1" t="s">
        <v>8270</v>
      </c>
      <c r="S1310" s="1" t="s">
        <v>49</v>
      </c>
      <c r="T1310" s="1" t="s">
        <v>4842</v>
      </c>
      <c r="U1310" s="1" t="s">
        <v>171</v>
      </c>
      <c r="V1310" s="1" t="s">
        <v>6676</v>
      </c>
      <c r="Y1310" s="1" t="s">
        <v>1010</v>
      </c>
      <c r="Z1310" s="1" t="s">
        <v>7102</v>
      </c>
      <c r="AC1310" s="1">
        <v>60</v>
      </c>
      <c r="AD1310" s="1" t="s">
        <v>220</v>
      </c>
      <c r="AE1310" s="1" t="s">
        <v>8764</v>
      </c>
      <c r="AJ1310" s="1" t="s">
        <v>17</v>
      </c>
      <c r="AK1310" s="1" t="s">
        <v>8918</v>
      </c>
      <c r="AL1310" s="1" t="s">
        <v>227</v>
      </c>
      <c r="AM1310" s="1" t="s">
        <v>8859</v>
      </c>
      <c r="AN1310" s="1" t="s">
        <v>492</v>
      </c>
      <c r="AO1310" s="1" t="s">
        <v>6594</v>
      </c>
      <c r="AP1310" s="1" t="s">
        <v>2969</v>
      </c>
      <c r="AQ1310" s="1" t="s">
        <v>9029</v>
      </c>
      <c r="AR1310" s="1" t="s">
        <v>12088</v>
      </c>
      <c r="AS1310" s="1" t="s">
        <v>12087</v>
      </c>
      <c r="AT1310" s="1" t="s">
        <v>44</v>
      </c>
      <c r="AU1310" s="1" t="s">
        <v>6728</v>
      </c>
      <c r="AV1310" s="1" t="s">
        <v>2972</v>
      </c>
      <c r="AW1310" s="1" t="s">
        <v>8751</v>
      </c>
      <c r="BB1310" s="1" t="s">
        <v>171</v>
      </c>
      <c r="BC1310" s="1" t="s">
        <v>6676</v>
      </c>
      <c r="BD1310" s="1" t="s">
        <v>116</v>
      </c>
      <c r="BE1310" s="1" t="s">
        <v>7515</v>
      </c>
      <c r="BG1310" s="1" t="s">
        <v>44</v>
      </c>
      <c r="BH1310" s="1" t="s">
        <v>6728</v>
      </c>
      <c r="BI1310" s="1" t="s">
        <v>2973</v>
      </c>
      <c r="BJ1310" s="1" t="s">
        <v>9394</v>
      </c>
      <c r="BK1310" s="1" t="s">
        <v>44</v>
      </c>
      <c r="BL1310" s="1" t="s">
        <v>6728</v>
      </c>
      <c r="BM1310" s="1" t="s">
        <v>2974</v>
      </c>
      <c r="BN1310" s="1" t="s">
        <v>7113</v>
      </c>
      <c r="BO1310" s="1" t="s">
        <v>121</v>
      </c>
      <c r="BP1310" s="1" t="s">
        <v>6667</v>
      </c>
      <c r="BQ1310" s="1" t="s">
        <v>2975</v>
      </c>
      <c r="BR1310" s="1" t="s">
        <v>9565</v>
      </c>
      <c r="BS1310" s="1" t="s">
        <v>227</v>
      </c>
      <c r="BT1310" s="1" t="s">
        <v>8859</v>
      </c>
      <c r="BU1310" s="1" t="s">
        <v>566</v>
      </c>
    </row>
    <row r="1311" spans="1:73" ht="13.5" customHeight="1">
      <c r="A1311" s="2" t="str">
        <f t="shared" ref="A1311:A1342" si="38">HYPERLINK("http://kyu.snu.ac.kr/sdhj/index.jsp?type=hj/GK14817_00IH_0001_0350.jpg","1687_각북면_350")</f>
        <v>1687_각북면_350</v>
      </c>
      <c r="B1311" s="1">
        <v>1687</v>
      </c>
      <c r="C1311" s="1" t="s">
        <v>11423</v>
      </c>
      <c r="D1311" s="1" t="s">
        <v>11426</v>
      </c>
      <c r="E1311" s="1">
        <v>1310</v>
      </c>
      <c r="F1311" s="1">
        <v>8</v>
      </c>
      <c r="G1311" s="1" t="s">
        <v>2738</v>
      </c>
      <c r="H1311" s="1" t="s">
        <v>6468</v>
      </c>
      <c r="I1311" s="1">
        <v>5</v>
      </c>
      <c r="L1311" s="1">
        <v>4</v>
      </c>
      <c r="M1311" s="1" t="s">
        <v>2512</v>
      </c>
      <c r="N1311" s="1" t="s">
        <v>8270</v>
      </c>
      <c r="S1311" s="1" t="s">
        <v>67</v>
      </c>
      <c r="T1311" s="1" t="s">
        <v>6597</v>
      </c>
      <c r="Y1311" s="1" t="s">
        <v>884</v>
      </c>
      <c r="Z1311" s="1" t="s">
        <v>8269</v>
      </c>
      <c r="AC1311" s="1">
        <v>24</v>
      </c>
      <c r="AD1311" s="1" t="s">
        <v>297</v>
      </c>
      <c r="AE1311" s="1" t="s">
        <v>8761</v>
      </c>
      <c r="AF1311" s="1" t="s">
        <v>156</v>
      </c>
      <c r="AG1311" s="1" t="s">
        <v>8798</v>
      </c>
    </row>
    <row r="1312" spans="1:73" ht="13.5" customHeight="1">
      <c r="A1312" s="2" t="str">
        <f t="shared" si="38"/>
        <v>1687_각북면_350</v>
      </c>
      <c r="B1312" s="1">
        <v>1687</v>
      </c>
      <c r="C1312" s="1" t="s">
        <v>11423</v>
      </c>
      <c r="D1312" s="1" t="s">
        <v>11426</v>
      </c>
      <c r="E1312" s="1">
        <v>1311</v>
      </c>
      <c r="F1312" s="1">
        <v>8</v>
      </c>
      <c r="G1312" s="1" t="s">
        <v>2738</v>
      </c>
      <c r="H1312" s="1" t="s">
        <v>6468</v>
      </c>
      <c r="I1312" s="1">
        <v>5</v>
      </c>
      <c r="L1312" s="1">
        <v>4</v>
      </c>
      <c r="M1312" s="1" t="s">
        <v>2512</v>
      </c>
      <c r="N1312" s="1" t="s">
        <v>8270</v>
      </c>
      <c r="S1312" s="1" t="s">
        <v>1796</v>
      </c>
      <c r="T1312" s="1" t="s">
        <v>6607</v>
      </c>
      <c r="U1312" s="1" t="s">
        <v>115</v>
      </c>
      <c r="V1312" s="1" t="s">
        <v>6665</v>
      </c>
      <c r="Y1312" s="1" t="s">
        <v>363</v>
      </c>
      <c r="Z1312" s="1" t="s">
        <v>7143</v>
      </c>
      <c r="AC1312" s="1">
        <v>24</v>
      </c>
      <c r="AD1312" s="1" t="s">
        <v>297</v>
      </c>
      <c r="AE1312" s="1" t="s">
        <v>8761</v>
      </c>
      <c r="AF1312" s="1" t="s">
        <v>156</v>
      </c>
      <c r="AG1312" s="1" t="s">
        <v>8798</v>
      </c>
      <c r="AJ1312" s="1" t="s">
        <v>17</v>
      </c>
      <c r="AK1312" s="1" t="s">
        <v>8918</v>
      </c>
      <c r="AL1312" s="1" t="s">
        <v>766</v>
      </c>
      <c r="AM1312" s="1" t="s">
        <v>8922</v>
      </c>
      <c r="AN1312" s="1" t="s">
        <v>796</v>
      </c>
      <c r="AO1312" s="1" t="s">
        <v>11940</v>
      </c>
      <c r="AP1312" s="1" t="s">
        <v>119</v>
      </c>
      <c r="AQ1312" s="1" t="s">
        <v>6694</v>
      </c>
      <c r="AR1312" s="1" t="s">
        <v>6398</v>
      </c>
      <c r="AS1312" s="1" t="s">
        <v>11974</v>
      </c>
    </row>
    <row r="1313" spans="1:73" ht="13.5" customHeight="1">
      <c r="A1313" s="2" t="str">
        <f t="shared" si="38"/>
        <v>1687_각북면_350</v>
      </c>
      <c r="B1313" s="1">
        <v>1687</v>
      </c>
      <c r="C1313" s="1" t="s">
        <v>11423</v>
      </c>
      <c r="D1313" s="1" t="s">
        <v>11426</v>
      </c>
      <c r="E1313" s="1">
        <v>1312</v>
      </c>
      <c r="F1313" s="1">
        <v>8</v>
      </c>
      <c r="G1313" s="1" t="s">
        <v>2738</v>
      </c>
      <c r="H1313" s="1" t="s">
        <v>6468</v>
      </c>
      <c r="I1313" s="1">
        <v>5</v>
      </c>
      <c r="L1313" s="1">
        <v>5</v>
      </c>
      <c r="M1313" s="1" t="s">
        <v>13608</v>
      </c>
      <c r="N1313" s="1" t="s">
        <v>9163</v>
      </c>
      <c r="T1313" s="1" t="s">
        <v>11527</v>
      </c>
      <c r="U1313" s="1" t="s">
        <v>119</v>
      </c>
      <c r="V1313" s="1" t="s">
        <v>6694</v>
      </c>
      <c r="W1313" s="1" t="s">
        <v>152</v>
      </c>
      <c r="X1313" s="1" t="s">
        <v>6978</v>
      </c>
      <c r="Y1313" s="1" t="s">
        <v>6399</v>
      </c>
      <c r="Z1313" s="1" t="s">
        <v>8268</v>
      </c>
      <c r="AC1313" s="1">
        <v>62</v>
      </c>
      <c r="AD1313" s="1" t="s">
        <v>168</v>
      </c>
      <c r="AE1313" s="1" t="s">
        <v>6664</v>
      </c>
      <c r="AJ1313" s="1" t="s">
        <v>17</v>
      </c>
      <c r="AK1313" s="1" t="s">
        <v>8918</v>
      </c>
      <c r="AL1313" s="1" t="s">
        <v>227</v>
      </c>
      <c r="AM1313" s="1" t="s">
        <v>8859</v>
      </c>
      <c r="AT1313" s="1" t="s">
        <v>2976</v>
      </c>
      <c r="AU1313" s="1" t="s">
        <v>11633</v>
      </c>
      <c r="AV1313" s="1" t="s">
        <v>11326</v>
      </c>
      <c r="AW1313" s="1" t="s">
        <v>9636</v>
      </c>
      <c r="BG1313" s="1" t="s">
        <v>2891</v>
      </c>
      <c r="BH1313" s="1" t="s">
        <v>9261</v>
      </c>
      <c r="BI1313" s="1" t="s">
        <v>2892</v>
      </c>
      <c r="BJ1313" s="1" t="s">
        <v>9641</v>
      </c>
      <c r="BK1313" s="1" t="s">
        <v>12344</v>
      </c>
      <c r="BL1313" s="1" t="s">
        <v>12345</v>
      </c>
      <c r="BM1313" s="1" t="s">
        <v>12346</v>
      </c>
      <c r="BN1313" s="1" t="s">
        <v>12347</v>
      </c>
      <c r="BO1313" s="1" t="s">
        <v>988</v>
      </c>
      <c r="BP1313" s="1" t="s">
        <v>10037</v>
      </c>
      <c r="BQ1313" s="1" t="s">
        <v>2977</v>
      </c>
      <c r="BR1313" s="1" t="s">
        <v>11091</v>
      </c>
      <c r="BS1313" s="1" t="s">
        <v>159</v>
      </c>
      <c r="BT1313" s="1" t="s">
        <v>8879</v>
      </c>
    </row>
    <row r="1314" spans="1:73" ht="13.5" customHeight="1">
      <c r="A1314" s="2" t="str">
        <f t="shared" si="38"/>
        <v>1687_각북면_350</v>
      </c>
      <c r="B1314" s="1">
        <v>1687</v>
      </c>
      <c r="C1314" s="1" t="s">
        <v>11423</v>
      </c>
      <c r="D1314" s="1" t="s">
        <v>11426</v>
      </c>
      <c r="E1314" s="1">
        <v>1313</v>
      </c>
      <c r="F1314" s="1">
        <v>8</v>
      </c>
      <c r="G1314" s="1" t="s">
        <v>2738</v>
      </c>
      <c r="H1314" s="1" t="s">
        <v>6468</v>
      </c>
      <c r="I1314" s="1">
        <v>5</v>
      </c>
      <c r="L1314" s="1">
        <v>5</v>
      </c>
      <c r="M1314" s="1" t="s">
        <v>13608</v>
      </c>
      <c r="N1314" s="1" t="s">
        <v>9163</v>
      </c>
      <c r="S1314" s="1" t="s">
        <v>49</v>
      </c>
      <c r="T1314" s="1" t="s">
        <v>4842</v>
      </c>
      <c r="W1314" s="1" t="s">
        <v>167</v>
      </c>
      <c r="X1314" s="1" t="s">
        <v>8644</v>
      </c>
      <c r="Y1314" s="1" t="s">
        <v>273</v>
      </c>
      <c r="Z1314" s="1" t="s">
        <v>7193</v>
      </c>
      <c r="AC1314" s="1">
        <v>53</v>
      </c>
      <c r="AD1314" s="1" t="s">
        <v>681</v>
      </c>
      <c r="AE1314" s="1" t="s">
        <v>8795</v>
      </c>
      <c r="AJ1314" s="1" t="s">
        <v>341</v>
      </c>
      <c r="AK1314" s="1" t="s">
        <v>8919</v>
      </c>
      <c r="AL1314" s="1" t="s">
        <v>729</v>
      </c>
      <c r="AM1314" s="1" t="s">
        <v>8886</v>
      </c>
      <c r="AT1314" s="1" t="s">
        <v>2978</v>
      </c>
      <c r="AU1314" s="1" t="s">
        <v>9260</v>
      </c>
      <c r="AV1314" s="1" t="s">
        <v>2979</v>
      </c>
      <c r="AW1314" s="1" t="s">
        <v>8150</v>
      </c>
      <c r="BG1314" s="1" t="s">
        <v>2980</v>
      </c>
      <c r="BH1314" s="1" t="s">
        <v>11636</v>
      </c>
      <c r="BI1314" s="1" t="s">
        <v>13609</v>
      </c>
      <c r="BJ1314" s="1" t="s">
        <v>10283</v>
      </c>
      <c r="BK1314" s="1" t="s">
        <v>2981</v>
      </c>
      <c r="BL1314" s="1" t="s">
        <v>10442</v>
      </c>
      <c r="BM1314" s="1" t="s">
        <v>2982</v>
      </c>
      <c r="BN1314" s="1" t="s">
        <v>10662</v>
      </c>
      <c r="BO1314" s="1" t="s">
        <v>270</v>
      </c>
      <c r="BP1314" s="1" t="s">
        <v>9036</v>
      </c>
      <c r="BQ1314" s="1" t="s">
        <v>2983</v>
      </c>
      <c r="BR1314" s="1" t="s">
        <v>12701</v>
      </c>
      <c r="BS1314" s="1" t="s">
        <v>544</v>
      </c>
      <c r="BT1314" s="1" t="s">
        <v>11026</v>
      </c>
    </row>
    <row r="1315" spans="1:73" ht="13.5" customHeight="1">
      <c r="A1315" s="2" t="str">
        <f t="shared" si="38"/>
        <v>1687_각북면_350</v>
      </c>
      <c r="B1315" s="1">
        <v>1687</v>
      </c>
      <c r="C1315" s="1" t="s">
        <v>11423</v>
      </c>
      <c r="D1315" s="1" t="s">
        <v>11426</v>
      </c>
      <c r="E1315" s="1">
        <v>1314</v>
      </c>
      <c r="F1315" s="1">
        <v>8</v>
      </c>
      <c r="G1315" s="1" t="s">
        <v>2738</v>
      </c>
      <c r="H1315" s="1" t="s">
        <v>6468</v>
      </c>
      <c r="I1315" s="1">
        <v>5</v>
      </c>
      <c r="L1315" s="1">
        <v>5</v>
      </c>
      <c r="M1315" s="1" t="s">
        <v>13608</v>
      </c>
      <c r="N1315" s="1" t="s">
        <v>9163</v>
      </c>
      <c r="S1315" s="1" t="s">
        <v>67</v>
      </c>
      <c r="T1315" s="1" t="s">
        <v>6597</v>
      </c>
      <c r="U1315" s="1" t="s">
        <v>119</v>
      </c>
      <c r="V1315" s="1" t="s">
        <v>6694</v>
      </c>
      <c r="Y1315" s="1" t="s">
        <v>2984</v>
      </c>
      <c r="Z1315" s="1" t="s">
        <v>8267</v>
      </c>
      <c r="AC1315" s="1">
        <v>27</v>
      </c>
      <c r="AD1315" s="1" t="s">
        <v>379</v>
      </c>
      <c r="AE1315" s="1" t="s">
        <v>8768</v>
      </c>
    </row>
    <row r="1316" spans="1:73" ht="13.5" customHeight="1">
      <c r="A1316" s="2" t="str">
        <f t="shared" si="38"/>
        <v>1687_각북면_350</v>
      </c>
      <c r="B1316" s="1">
        <v>1687</v>
      </c>
      <c r="C1316" s="1" t="s">
        <v>11423</v>
      </c>
      <c r="D1316" s="1" t="s">
        <v>11426</v>
      </c>
      <c r="E1316" s="1">
        <v>1315</v>
      </c>
      <c r="F1316" s="1">
        <v>8</v>
      </c>
      <c r="G1316" s="1" t="s">
        <v>2738</v>
      </c>
      <c r="H1316" s="1" t="s">
        <v>6468</v>
      </c>
      <c r="I1316" s="1">
        <v>5</v>
      </c>
      <c r="L1316" s="1">
        <v>5</v>
      </c>
      <c r="M1316" s="1" t="s">
        <v>13608</v>
      </c>
      <c r="N1316" s="1" t="s">
        <v>9163</v>
      </c>
      <c r="S1316" s="1" t="s">
        <v>72</v>
      </c>
      <c r="T1316" s="1" t="s">
        <v>6595</v>
      </c>
      <c r="U1316" s="1" t="s">
        <v>119</v>
      </c>
      <c r="V1316" s="1" t="s">
        <v>6694</v>
      </c>
      <c r="Y1316" s="1" t="s">
        <v>2985</v>
      </c>
      <c r="Z1316" s="1" t="s">
        <v>8266</v>
      </c>
      <c r="AC1316" s="1">
        <v>24</v>
      </c>
      <c r="AD1316" s="1" t="s">
        <v>297</v>
      </c>
      <c r="AE1316" s="1" t="s">
        <v>8761</v>
      </c>
    </row>
    <row r="1317" spans="1:73" ht="13.5" customHeight="1">
      <c r="A1317" s="2" t="str">
        <f t="shared" si="38"/>
        <v>1687_각북면_350</v>
      </c>
      <c r="B1317" s="1">
        <v>1687</v>
      </c>
      <c r="C1317" s="1" t="s">
        <v>11423</v>
      </c>
      <c r="D1317" s="1" t="s">
        <v>11426</v>
      </c>
      <c r="E1317" s="1">
        <v>1316</v>
      </c>
      <c r="F1317" s="1">
        <v>8</v>
      </c>
      <c r="G1317" s="1" t="s">
        <v>2738</v>
      </c>
      <c r="H1317" s="1" t="s">
        <v>6468</v>
      </c>
      <c r="I1317" s="1">
        <v>5</v>
      </c>
      <c r="L1317" s="1">
        <v>5</v>
      </c>
      <c r="M1317" s="1" t="s">
        <v>13608</v>
      </c>
      <c r="N1317" s="1" t="s">
        <v>9163</v>
      </c>
      <c r="S1317" s="1" t="s">
        <v>63</v>
      </c>
      <c r="T1317" s="1" t="s">
        <v>6596</v>
      </c>
      <c r="AC1317" s="1">
        <v>19</v>
      </c>
      <c r="AD1317" s="1" t="s">
        <v>331</v>
      </c>
      <c r="AE1317" s="1" t="s">
        <v>8743</v>
      </c>
    </row>
    <row r="1318" spans="1:73" ht="13.5" customHeight="1">
      <c r="A1318" s="2" t="str">
        <f t="shared" si="38"/>
        <v>1687_각북면_350</v>
      </c>
      <c r="B1318" s="1">
        <v>1687</v>
      </c>
      <c r="C1318" s="1" t="s">
        <v>11423</v>
      </c>
      <c r="D1318" s="1" t="s">
        <v>11426</v>
      </c>
      <c r="E1318" s="1">
        <v>1317</v>
      </c>
      <c r="F1318" s="1">
        <v>8</v>
      </c>
      <c r="G1318" s="1" t="s">
        <v>2738</v>
      </c>
      <c r="H1318" s="1" t="s">
        <v>6468</v>
      </c>
      <c r="I1318" s="1">
        <v>5</v>
      </c>
      <c r="L1318" s="1">
        <v>5</v>
      </c>
      <c r="M1318" s="1" t="s">
        <v>13608</v>
      </c>
      <c r="N1318" s="1" t="s">
        <v>9163</v>
      </c>
      <c r="T1318" s="1" t="s">
        <v>11563</v>
      </c>
      <c r="U1318" s="1" t="s">
        <v>278</v>
      </c>
      <c r="V1318" s="1" t="s">
        <v>6692</v>
      </c>
      <c r="Y1318" s="1" t="s">
        <v>2986</v>
      </c>
      <c r="Z1318" s="1" t="s">
        <v>8210</v>
      </c>
      <c r="AC1318" s="1">
        <v>24</v>
      </c>
      <c r="AD1318" s="1" t="s">
        <v>297</v>
      </c>
      <c r="AE1318" s="1" t="s">
        <v>8761</v>
      </c>
      <c r="AT1318" s="1" t="s">
        <v>285</v>
      </c>
      <c r="AU1318" s="1" t="s">
        <v>9218</v>
      </c>
      <c r="AV1318" s="1" t="s">
        <v>700</v>
      </c>
      <c r="AW1318" s="1" t="s">
        <v>7416</v>
      </c>
      <c r="BB1318" s="1" t="s">
        <v>50</v>
      </c>
      <c r="BC1318" s="1" t="s">
        <v>11472</v>
      </c>
      <c r="BD1318" s="1" t="s">
        <v>2987</v>
      </c>
      <c r="BE1318" s="1" t="s">
        <v>12229</v>
      </c>
    </row>
    <row r="1319" spans="1:73" ht="13.5" customHeight="1">
      <c r="A1319" s="2" t="str">
        <f t="shared" si="38"/>
        <v>1687_각북면_350</v>
      </c>
      <c r="B1319" s="1">
        <v>1687</v>
      </c>
      <c r="C1319" s="1" t="s">
        <v>11423</v>
      </c>
      <c r="D1319" s="1" t="s">
        <v>11426</v>
      </c>
      <c r="E1319" s="1">
        <v>1318</v>
      </c>
      <c r="F1319" s="1">
        <v>8</v>
      </c>
      <c r="G1319" s="1" t="s">
        <v>2738</v>
      </c>
      <c r="H1319" s="1" t="s">
        <v>6468</v>
      </c>
      <c r="I1319" s="1">
        <v>5</v>
      </c>
      <c r="L1319" s="1">
        <v>5</v>
      </c>
      <c r="M1319" s="1" t="s">
        <v>13608</v>
      </c>
      <c r="N1319" s="1" t="s">
        <v>9163</v>
      </c>
      <c r="T1319" s="1" t="s">
        <v>11563</v>
      </c>
      <c r="U1319" s="1" t="s">
        <v>278</v>
      </c>
      <c r="V1319" s="1" t="s">
        <v>6692</v>
      </c>
      <c r="Y1319" s="1" t="s">
        <v>2988</v>
      </c>
      <c r="Z1319" s="1" t="s">
        <v>8265</v>
      </c>
      <c r="AC1319" s="1">
        <v>34</v>
      </c>
      <c r="AD1319" s="1" t="s">
        <v>207</v>
      </c>
      <c r="AE1319" s="1" t="s">
        <v>8762</v>
      </c>
      <c r="AT1319" s="1" t="s">
        <v>285</v>
      </c>
      <c r="AU1319" s="1" t="s">
        <v>9218</v>
      </c>
      <c r="AV1319" s="1" t="s">
        <v>700</v>
      </c>
      <c r="AW1319" s="1" t="s">
        <v>7416</v>
      </c>
      <c r="BB1319" s="1" t="s">
        <v>50</v>
      </c>
      <c r="BC1319" s="1" t="s">
        <v>11472</v>
      </c>
      <c r="BD1319" s="1" t="s">
        <v>2987</v>
      </c>
      <c r="BE1319" s="1" t="s">
        <v>12229</v>
      </c>
      <c r="BU1319" s="1" t="s">
        <v>303</v>
      </c>
    </row>
    <row r="1320" spans="1:73" ht="13.5" customHeight="1">
      <c r="A1320" s="2" t="str">
        <f t="shared" si="38"/>
        <v>1687_각북면_350</v>
      </c>
      <c r="B1320" s="1">
        <v>1687</v>
      </c>
      <c r="C1320" s="1" t="s">
        <v>11423</v>
      </c>
      <c r="D1320" s="1" t="s">
        <v>11426</v>
      </c>
      <c r="E1320" s="1">
        <v>1319</v>
      </c>
      <c r="F1320" s="1">
        <v>8</v>
      </c>
      <c r="G1320" s="1" t="s">
        <v>2738</v>
      </c>
      <c r="H1320" s="1" t="s">
        <v>6468</v>
      </c>
      <c r="I1320" s="1">
        <v>5</v>
      </c>
      <c r="L1320" s="1">
        <v>5</v>
      </c>
      <c r="M1320" s="1" t="s">
        <v>13608</v>
      </c>
      <c r="N1320" s="1" t="s">
        <v>9163</v>
      </c>
      <c r="T1320" s="1" t="s">
        <v>11563</v>
      </c>
      <c r="U1320" s="1" t="s">
        <v>278</v>
      </c>
      <c r="V1320" s="1" t="s">
        <v>6692</v>
      </c>
      <c r="Y1320" s="1" t="s">
        <v>2989</v>
      </c>
      <c r="Z1320" s="1" t="s">
        <v>8264</v>
      </c>
      <c r="AC1320" s="1">
        <v>30</v>
      </c>
      <c r="AD1320" s="1" t="s">
        <v>606</v>
      </c>
      <c r="AE1320" s="1" t="s">
        <v>7034</v>
      </c>
      <c r="AT1320" s="1" t="s">
        <v>285</v>
      </c>
      <c r="AU1320" s="1" t="s">
        <v>9218</v>
      </c>
      <c r="AV1320" s="1" t="s">
        <v>2885</v>
      </c>
      <c r="AW1320" s="1" t="s">
        <v>9638</v>
      </c>
      <c r="BB1320" s="1" t="s">
        <v>171</v>
      </c>
      <c r="BC1320" s="1" t="s">
        <v>6676</v>
      </c>
      <c r="BD1320" s="1" t="s">
        <v>11265</v>
      </c>
      <c r="BE1320" s="1" t="s">
        <v>11676</v>
      </c>
    </row>
    <row r="1321" spans="1:73" ht="13.5" customHeight="1">
      <c r="A1321" s="2" t="str">
        <f t="shared" si="38"/>
        <v>1687_각북면_350</v>
      </c>
      <c r="B1321" s="1">
        <v>1687</v>
      </c>
      <c r="C1321" s="1" t="s">
        <v>11423</v>
      </c>
      <c r="D1321" s="1" t="s">
        <v>11426</v>
      </c>
      <c r="E1321" s="1">
        <v>1320</v>
      </c>
      <c r="F1321" s="1">
        <v>8</v>
      </c>
      <c r="G1321" s="1" t="s">
        <v>2738</v>
      </c>
      <c r="H1321" s="1" t="s">
        <v>6468</v>
      </c>
      <c r="I1321" s="1">
        <v>5</v>
      </c>
      <c r="L1321" s="1">
        <v>5</v>
      </c>
      <c r="M1321" s="1" t="s">
        <v>13608</v>
      </c>
      <c r="N1321" s="1" t="s">
        <v>9163</v>
      </c>
      <c r="T1321" s="1" t="s">
        <v>11563</v>
      </c>
      <c r="U1321" s="1" t="s">
        <v>275</v>
      </c>
      <c r="V1321" s="1" t="s">
        <v>6693</v>
      </c>
      <c r="Y1321" s="1" t="s">
        <v>1109</v>
      </c>
      <c r="Z1321" s="1" t="s">
        <v>7782</v>
      </c>
      <c r="AF1321" s="1" t="s">
        <v>154</v>
      </c>
      <c r="AG1321" s="1" t="s">
        <v>8811</v>
      </c>
    </row>
    <row r="1322" spans="1:73" ht="13.5" customHeight="1">
      <c r="A1322" s="2" t="str">
        <f t="shared" si="38"/>
        <v>1687_각북면_350</v>
      </c>
      <c r="B1322" s="1">
        <v>1687</v>
      </c>
      <c r="C1322" s="1" t="s">
        <v>11423</v>
      </c>
      <c r="D1322" s="1" t="s">
        <v>11426</v>
      </c>
      <c r="E1322" s="1">
        <v>1321</v>
      </c>
      <c r="F1322" s="1">
        <v>8</v>
      </c>
      <c r="G1322" s="1" t="s">
        <v>2738</v>
      </c>
      <c r="H1322" s="1" t="s">
        <v>6468</v>
      </c>
      <c r="I1322" s="1">
        <v>5</v>
      </c>
      <c r="L1322" s="1">
        <v>5</v>
      </c>
      <c r="M1322" s="1" t="s">
        <v>13608</v>
      </c>
      <c r="N1322" s="1" t="s">
        <v>9163</v>
      </c>
      <c r="T1322" s="1" t="s">
        <v>11563</v>
      </c>
      <c r="U1322" s="1" t="s">
        <v>275</v>
      </c>
      <c r="V1322" s="1" t="s">
        <v>6693</v>
      </c>
      <c r="Y1322" s="1" t="s">
        <v>2990</v>
      </c>
      <c r="Z1322" s="1" t="s">
        <v>7549</v>
      </c>
      <c r="AC1322" s="1">
        <v>45</v>
      </c>
      <c r="AD1322" s="1" t="s">
        <v>141</v>
      </c>
      <c r="AE1322" s="1" t="s">
        <v>8758</v>
      </c>
      <c r="AT1322" s="1" t="s">
        <v>180</v>
      </c>
      <c r="AU1322" s="1" t="s">
        <v>11467</v>
      </c>
      <c r="AV1322" s="1" t="s">
        <v>2991</v>
      </c>
      <c r="AW1322" s="1" t="s">
        <v>9621</v>
      </c>
      <c r="BB1322" s="1" t="s">
        <v>115</v>
      </c>
      <c r="BC1322" s="1" t="s">
        <v>6665</v>
      </c>
      <c r="BD1322" s="1" t="s">
        <v>2992</v>
      </c>
      <c r="BE1322" s="1" t="s">
        <v>9912</v>
      </c>
    </row>
    <row r="1323" spans="1:73" ht="13.5" customHeight="1">
      <c r="A1323" s="2" t="str">
        <f t="shared" si="38"/>
        <v>1687_각북면_350</v>
      </c>
      <c r="B1323" s="1">
        <v>1687</v>
      </c>
      <c r="C1323" s="1" t="s">
        <v>11423</v>
      </c>
      <c r="D1323" s="1" t="s">
        <v>11426</v>
      </c>
      <c r="E1323" s="1">
        <v>1322</v>
      </c>
      <c r="F1323" s="1">
        <v>8</v>
      </c>
      <c r="G1323" s="1" t="s">
        <v>2738</v>
      </c>
      <c r="H1323" s="1" t="s">
        <v>6468</v>
      </c>
      <c r="I1323" s="1">
        <v>5</v>
      </c>
      <c r="L1323" s="1">
        <v>5</v>
      </c>
      <c r="M1323" s="1" t="s">
        <v>13608</v>
      </c>
      <c r="N1323" s="1" t="s">
        <v>9163</v>
      </c>
      <c r="T1323" s="1" t="s">
        <v>11563</v>
      </c>
      <c r="U1323" s="1" t="s">
        <v>278</v>
      </c>
      <c r="V1323" s="1" t="s">
        <v>6692</v>
      </c>
      <c r="Y1323" s="1" t="s">
        <v>2993</v>
      </c>
      <c r="Z1323" s="1" t="s">
        <v>7567</v>
      </c>
      <c r="AF1323" s="1" t="s">
        <v>65</v>
      </c>
      <c r="AG1323" s="1" t="s">
        <v>8805</v>
      </c>
      <c r="AH1323" s="1" t="s">
        <v>2994</v>
      </c>
      <c r="AI1323" s="1" t="s">
        <v>8891</v>
      </c>
    </row>
    <row r="1324" spans="1:73" ht="13.5" customHeight="1">
      <c r="A1324" s="2" t="str">
        <f t="shared" si="38"/>
        <v>1687_각북면_350</v>
      </c>
      <c r="B1324" s="1">
        <v>1687</v>
      </c>
      <c r="C1324" s="1" t="s">
        <v>11423</v>
      </c>
      <c r="D1324" s="1" t="s">
        <v>11426</v>
      </c>
      <c r="E1324" s="1">
        <v>1323</v>
      </c>
      <c r="F1324" s="1">
        <v>8</v>
      </c>
      <c r="G1324" s="1" t="s">
        <v>2738</v>
      </c>
      <c r="H1324" s="1" t="s">
        <v>6468</v>
      </c>
      <c r="I1324" s="1">
        <v>5</v>
      </c>
      <c r="L1324" s="1">
        <v>5</v>
      </c>
      <c r="M1324" s="1" t="s">
        <v>13608</v>
      </c>
      <c r="N1324" s="1" t="s">
        <v>9163</v>
      </c>
      <c r="T1324" s="1" t="s">
        <v>11563</v>
      </c>
      <c r="U1324" s="1" t="s">
        <v>278</v>
      </c>
      <c r="V1324" s="1" t="s">
        <v>6692</v>
      </c>
      <c r="Y1324" s="1" t="s">
        <v>2995</v>
      </c>
      <c r="Z1324" s="1" t="s">
        <v>7712</v>
      </c>
      <c r="AF1324" s="1" t="s">
        <v>65</v>
      </c>
      <c r="AG1324" s="1" t="s">
        <v>8805</v>
      </c>
      <c r="AH1324" s="1" t="s">
        <v>2996</v>
      </c>
      <c r="AI1324" s="1" t="s">
        <v>8890</v>
      </c>
    </row>
    <row r="1325" spans="1:73" ht="13.5" customHeight="1">
      <c r="A1325" s="2" t="str">
        <f t="shared" si="38"/>
        <v>1687_각북면_350</v>
      </c>
      <c r="B1325" s="1">
        <v>1687</v>
      </c>
      <c r="C1325" s="1" t="s">
        <v>11423</v>
      </c>
      <c r="D1325" s="1" t="s">
        <v>11426</v>
      </c>
      <c r="E1325" s="1">
        <v>1324</v>
      </c>
      <c r="F1325" s="1">
        <v>8</v>
      </c>
      <c r="G1325" s="1" t="s">
        <v>2738</v>
      </c>
      <c r="H1325" s="1" t="s">
        <v>6468</v>
      </c>
      <c r="I1325" s="1">
        <v>5</v>
      </c>
      <c r="L1325" s="1">
        <v>5</v>
      </c>
      <c r="M1325" s="1" t="s">
        <v>13608</v>
      </c>
      <c r="N1325" s="1" t="s">
        <v>9163</v>
      </c>
      <c r="T1325" s="1" t="s">
        <v>11563</v>
      </c>
      <c r="U1325" s="1" t="s">
        <v>278</v>
      </c>
      <c r="V1325" s="1" t="s">
        <v>6692</v>
      </c>
      <c r="Y1325" s="1" t="s">
        <v>490</v>
      </c>
      <c r="Z1325" s="1" t="s">
        <v>7056</v>
      </c>
      <c r="AC1325" s="1">
        <v>55</v>
      </c>
      <c r="AD1325" s="1" t="s">
        <v>653</v>
      </c>
      <c r="AE1325" s="1" t="s">
        <v>8780</v>
      </c>
      <c r="AV1325" s="1" t="s">
        <v>164</v>
      </c>
      <c r="AW1325" s="1" t="s">
        <v>10510</v>
      </c>
      <c r="BB1325" s="1" t="s">
        <v>171</v>
      </c>
      <c r="BC1325" s="1" t="s">
        <v>6676</v>
      </c>
      <c r="BD1325" s="1" t="s">
        <v>2997</v>
      </c>
      <c r="BE1325" s="1" t="s">
        <v>7426</v>
      </c>
    </row>
    <row r="1326" spans="1:73" ht="13.5" customHeight="1">
      <c r="A1326" s="2" t="str">
        <f t="shared" si="38"/>
        <v>1687_각북면_350</v>
      </c>
      <c r="B1326" s="1">
        <v>1687</v>
      </c>
      <c r="C1326" s="1" t="s">
        <v>11423</v>
      </c>
      <c r="D1326" s="1" t="s">
        <v>11426</v>
      </c>
      <c r="E1326" s="1">
        <v>1325</v>
      </c>
      <c r="F1326" s="1">
        <v>8</v>
      </c>
      <c r="G1326" s="1" t="s">
        <v>2738</v>
      </c>
      <c r="H1326" s="1" t="s">
        <v>6468</v>
      </c>
      <c r="I1326" s="1">
        <v>5</v>
      </c>
      <c r="L1326" s="1">
        <v>5</v>
      </c>
      <c r="M1326" s="1" t="s">
        <v>13608</v>
      </c>
      <c r="N1326" s="1" t="s">
        <v>9163</v>
      </c>
      <c r="T1326" s="1" t="s">
        <v>11563</v>
      </c>
      <c r="U1326" s="1" t="s">
        <v>275</v>
      </c>
      <c r="V1326" s="1" t="s">
        <v>6693</v>
      </c>
      <c r="Y1326" s="1" t="s">
        <v>2998</v>
      </c>
      <c r="Z1326" s="1" t="s">
        <v>7328</v>
      </c>
      <c r="AF1326" s="1" t="s">
        <v>701</v>
      </c>
      <c r="AG1326" s="1" t="s">
        <v>8814</v>
      </c>
    </row>
    <row r="1327" spans="1:73" ht="13.5" customHeight="1">
      <c r="A1327" s="2" t="str">
        <f t="shared" si="38"/>
        <v>1687_각북면_350</v>
      </c>
      <c r="B1327" s="1">
        <v>1687</v>
      </c>
      <c r="C1327" s="1" t="s">
        <v>11423</v>
      </c>
      <c r="D1327" s="1" t="s">
        <v>11426</v>
      </c>
      <c r="E1327" s="1">
        <v>1326</v>
      </c>
      <c r="F1327" s="1">
        <v>8</v>
      </c>
      <c r="G1327" s="1" t="s">
        <v>2738</v>
      </c>
      <c r="H1327" s="1" t="s">
        <v>6468</v>
      </c>
      <c r="I1327" s="1">
        <v>5</v>
      </c>
      <c r="L1327" s="1">
        <v>5</v>
      </c>
      <c r="M1327" s="1" t="s">
        <v>13608</v>
      </c>
      <c r="N1327" s="1" t="s">
        <v>9163</v>
      </c>
      <c r="S1327" s="1" t="s">
        <v>11653</v>
      </c>
      <c r="T1327" s="1" t="s">
        <v>11655</v>
      </c>
      <c r="Y1327" s="1" t="s">
        <v>11652</v>
      </c>
      <c r="Z1327" s="1" t="s">
        <v>11654</v>
      </c>
      <c r="AC1327" s="1">
        <v>53</v>
      </c>
      <c r="AD1327" s="1" t="s">
        <v>681</v>
      </c>
      <c r="AE1327" s="1" t="s">
        <v>8795</v>
      </c>
      <c r="AV1327" s="1" t="s">
        <v>164</v>
      </c>
      <c r="AW1327" s="1" t="s">
        <v>10510</v>
      </c>
      <c r="BD1327" s="1" t="s">
        <v>164</v>
      </c>
      <c r="BE1327" s="1" t="s">
        <v>10510</v>
      </c>
    </row>
    <row r="1328" spans="1:73" ht="13.5" customHeight="1">
      <c r="A1328" s="2" t="str">
        <f t="shared" si="38"/>
        <v>1687_각북면_350</v>
      </c>
      <c r="B1328" s="1">
        <v>1687</v>
      </c>
      <c r="C1328" s="1" t="s">
        <v>11423</v>
      </c>
      <c r="D1328" s="1" t="s">
        <v>11426</v>
      </c>
      <c r="E1328" s="1">
        <v>1327</v>
      </c>
      <c r="F1328" s="1">
        <v>8</v>
      </c>
      <c r="G1328" s="1" t="s">
        <v>2738</v>
      </c>
      <c r="H1328" s="1" t="s">
        <v>6468</v>
      </c>
      <c r="I1328" s="1">
        <v>5</v>
      </c>
      <c r="L1328" s="1">
        <v>5</v>
      </c>
      <c r="M1328" s="1" t="s">
        <v>13608</v>
      </c>
      <c r="N1328" s="1" t="s">
        <v>9163</v>
      </c>
      <c r="T1328" s="1" t="s">
        <v>11563</v>
      </c>
      <c r="U1328" s="1" t="s">
        <v>275</v>
      </c>
      <c r="V1328" s="1" t="s">
        <v>6693</v>
      </c>
      <c r="Y1328" s="1" t="s">
        <v>2999</v>
      </c>
      <c r="Z1328" s="1" t="s">
        <v>8263</v>
      </c>
      <c r="AC1328" s="1">
        <v>30</v>
      </c>
      <c r="AD1328" s="1" t="s">
        <v>606</v>
      </c>
      <c r="AE1328" s="1" t="s">
        <v>7034</v>
      </c>
      <c r="AT1328" s="1" t="s">
        <v>285</v>
      </c>
      <c r="AU1328" s="1" t="s">
        <v>9218</v>
      </c>
      <c r="AV1328" s="1" t="s">
        <v>826</v>
      </c>
      <c r="AW1328" s="1" t="s">
        <v>8648</v>
      </c>
      <c r="BB1328" s="1" t="s">
        <v>50</v>
      </c>
      <c r="BC1328" s="1" t="s">
        <v>11472</v>
      </c>
      <c r="BD1328" s="1" t="s">
        <v>3000</v>
      </c>
      <c r="BE1328" s="1" t="s">
        <v>9916</v>
      </c>
    </row>
    <row r="1329" spans="1:72" ht="13.5" customHeight="1">
      <c r="A1329" s="2" t="str">
        <f t="shared" si="38"/>
        <v>1687_각북면_350</v>
      </c>
      <c r="B1329" s="1">
        <v>1687</v>
      </c>
      <c r="C1329" s="1" t="s">
        <v>11423</v>
      </c>
      <c r="D1329" s="1" t="s">
        <v>11426</v>
      </c>
      <c r="E1329" s="1">
        <v>1328</v>
      </c>
      <c r="F1329" s="1">
        <v>8</v>
      </c>
      <c r="G1329" s="1" t="s">
        <v>2738</v>
      </c>
      <c r="H1329" s="1" t="s">
        <v>6468</v>
      </c>
      <c r="I1329" s="1">
        <v>5</v>
      </c>
      <c r="L1329" s="1">
        <v>5</v>
      </c>
      <c r="M1329" s="1" t="s">
        <v>13608</v>
      </c>
      <c r="N1329" s="1" t="s">
        <v>9163</v>
      </c>
      <c r="T1329" s="1" t="s">
        <v>11563</v>
      </c>
      <c r="U1329" s="1" t="s">
        <v>278</v>
      </c>
      <c r="V1329" s="1" t="s">
        <v>6692</v>
      </c>
      <c r="Y1329" s="1" t="s">
        <v>3001</v>
      </c>
      <c r="Z1329" s="1" t="s">
        <v>8262</v>
      </c>
      <c r="AG1329" s="1" t="s">
        <v>12754</v>
      </c>
    </row>
    <row r="1330" spans="1:72" ht="13.5" customHeight="1">
      <c r="A1330" s="2" t="str">
        <f t="shared" si="38"/>
        <v>1687_각북면_350</v>
      </c>
      <c r="B1330" s="1">
        <v>1687</v>
      </c>
      <c r="C1330" s="1" t="s">
        <v>11423</v>
      </c>
      <c r="D1330" s="1" t="s">
        <v>11426</v>
      </c>
      <c r="E1330" s="1">
        <v>1329</v>
      </c>
      <c r="F1330" s="1">
        <v>8</v>
      </c>
      <c r="G1330" s="1" t="s">
        <v>2738</v>
      </c>
      <c r="H1330" s="1" t="s">
        <v>6468</v>
      </c>
      <c r="I1330" s="1">
        <v>5</v>
      </c>
      <c r="L1330" s="1">
        <v>5</v>
      </c>
      <c r="M1330" s="1" t="s">
        <v>13608</v>
      </c>
      <c r="N1330" s="1" t="s">
        <v>9163</v>
      </c>
      <c r="T1330" s="1" t="s">
        <v>11563</v>
      </c>
      <c r="U1330" s="1" t="s">
        <v>278</v>
      </c>
      <c r="V1330" s="1" t="s">
        <v>6692</v>
      </c>
      <c r="Y1330" s="1" t="s">
        <v>3002</v>
      </c>
      <c r="Z1330" s="1" t="s">
        <v>8261</v>
      </c>
      <c r="AG1330" s="1" t="s">
        <v>12754</v>
      </c>
    </row>
    <row r="1331" spans="1:72" ht="13.5" customHeight="1">
      <c r="A1331" s="2" t="str">
        <f t="shared" si="38"/>
        <v>1687_각북면_350</v>
      </c>
      <c r="B1331" s="1">
        <v>1687</v>
      </c>
      <c r="C1331" s="1" t="s">
        <v>11423</v>
      </c>
      <c r="D1331" s="1" t="s">
        <v>11426</v>
      </c>
      <c r="E1331" s="1">
        <v>1330</v>
      </c>
      <c r="F1331" s="1">
        <v>8</v>
      </c>
      <c r="G1331" s="1" t="s">
        <v>2738</v>
      </c>
      <c r="H1331" s="1" t="s">
        <v>6468</v>
      </c>
      <c r="I1331" s="1">
        <v>5</v>
      </c>
      <c r="L1331" s="1">
        <v>5</v>
      </c>
      <c r="M1331" s="1" t="s">
        <v>13608</v>
      </c>
      <c r="N1331" s="1" t="s">
        <v>9163</v>
      </c>
      <c r="T1331" s="1" t="s">
        <v>11563</v>
      </c>
      <c r="U1331" s="1" t="s">
        <v>275</v>
      </c>
      <c r="V1331" s="1" t="s">
        <v>6693</v>
      </c>
      <c r="Y1331" s="1" t="s">
        <v>184</v>
      </c>
      <c r="Z1331" s="1" t="s">
        <v>7296</v>
      </c>
      <c r="AF1331" s="1" t="s">
        <v>11876</v>
      </c>
      <c r="AG1331" s="1" t="s">
        <v>11877</v>
      </c>
    </row>
    <row r="1332" spans="1:72" ht="13.5" customHeight="1">
      <c r="A1332" s="2" t="str">
        <f t="shared" si="38"/>
        <v>1687_각북면_350</v>
      </c>
      <c r="B1332" s="1">
        <v>1687</v>
      </c>
      <c r="C1332" s="1" t="s">
        <v>11423</v>
      </c>
      <c r="D1332" s="1" t="s">
        <v>11426</v>
      </c>
      <c r="E1332" s="1">
        <v>1331</v>
      </c>
      <c r="F1332" s="1">
        <v>8</v>
      </c>
      <c r="G1332" s="1" t="s">
        <v>2738</v>
      </c>
      <c r="H1332" s="1" t="s">
        <v>6468</v>
      </c>
      <c r="I1332" s="1">
        <v>5</v>
      </c>
      <c r="L1332" s="1">
        <v>5</v>
      </c>
      <c r="M1332" s="1" t="s">
        <v>13608</v>
      </c>
      <c r="N1332" s="1" t="s">
        <v>9163</v>
      </c>
      <c r="T1332" s="1" t="s">
        <v>11563</v>
      </c>
      <c r="U1332" s="1" t="s">
        <v>1655</v>
      </c>
      <c r="V1332" s="1" t="s">
        <v>6769</v>
      </c>
      <c r="Y1332" s="1" t="s">
        <v>3003</v>
      </c>
      <c r="Z1332" s="1" t="s">
        <v>12755</v>
      </c>
      <c r="AC1332" s="1">
        <v>48</v>
      </c>
      <c r="AD1332" s="1" t="s">
        <v>351</v>
      </c>
      <c r="AE1332" s="1" t="s">
        <v>7146</v>
      </c>
      <c r="AT1332" s="1" t="s">
        <v>121</v>
      </c>
      <c r="AU1332" s="1" t="s">
        <v>6667</v>
      </c>
      <c r="AV1332" s="1" t="s">
        <v>3004</v>
      </c>
      <c r="AW1332" s="1" t="s">
        <v>8213</v>
      </c>
      <c r="BB1332" s="1" t="s">
        <v>171</v>
      </c>
      <c r="BC1332" s="1" t="s">
        <v>6676</v>
      </c>
      <c r="BD1332" s="1" t="s">
        <v>2997</v>
      </c>
      <c r="BE1332" s="1" t="s">
        <v>7426</v>
      </c>
    </row>
    <row r="1333" spans="1:72" ht="13.5" customHeight="1">
      <c r="A1333" s="2" t="str">
        <f t="shared" si="38"/>
        <v>1687_각북면_350</v>
      </c>
      <c r="B1333" s="1">
        <v>1687</v>
      </c>
      <c r="C1333" s="1" t="s">
        <v>11423</v>
      </c>
      <c r="D1333" s="1" t="s">
        <v>11426</v>
      </c>
      <c r="E1333" s="1">
        <v>1332</v>
      </c>
      <c r="F1333" s="1">
        <v>8</v>
      </c>
      <c r="G1333" s="1" t="s">
        <v>2738</v>
      </c>
      <c r="H1333" s="1" t="s">
        <v>6468</v>
      </c>
      <c r="I1333" s="1">
        <v>5</v>
      </c>
      <c r="L1333" s="1">
        <v>5</v>
      </c>
      <c r="M1333" s="1" t="s">
        <v>13608</v>
      </c>
      <c r="N1333" s="1" t="s">
        <v>9163</v>
      </c>
      <c r="T1333" s="1" t="s">
        <v>11563</v>
      </c>
      <c r="U1333" s="1" t="s">
        <v>278</v>
      </c>
      <c r="V1333" s="1" t="s">
        <v>6692</v>
      </c>
      <c r="Y1333" s="1" t="s">
        <v>3005</v>
      </c>
      <c r="Z1333" s="1" t="s">
        <v>8260</v>
      </c>
      <c r="AC1333" s="1">
        <v>9</v>
      </c>
      <c r="AD1333" s="1" t="s">
        <v>253</v>
      </c>
      <c r="AE1333" s="1" t="s">
        <v>8793</v>
      </c>
      <c r="AF1333" s="1" t="s">
        <v>156</v>
      </c>
      <c r="AG1333" s="1" t="s">
        <v>8798</v>
      </c>
      <c r="AT1333" s="1" t="s">
        <v>180</v>
      </c>
      <c r="AU1333" s="1" t="s">
        <v>11467</v>
      </c>
      <c r="AV1333" s="1" t="s">
        <v>3006</v>
      </c>
      <c r="AW1333" s="1" t="s">
        <v>12128</v>
      </c>
      <c r="BB1333" s="1" t="s">
        <v>360</v>
      </c>
      <c r="BC1333" s="1" t="s">
        <v>8581</v>
      </c>
      <c r="BE1333" s="1" t="s">
        <v>12755</v>
      </c>
      <c r="BF1333" s="1" t="s">
        <v>12268</v>
      </c>
    </row>
    <row r="1334" spans="1:72" ht="13.5" customHeight="1">
      <c r="A1334" s="2" t="str">
        <f t="shared" si="38"/>
        <v>1687_각북면_350</v>
      </c>
      <c r="B1334" s="1">
        <v>1687</v>
      </c>
      <c r="C1334" s="1" t="s">
        <v>11423</v>
      </c>
      <c r="D1334" s="1" t="s">
        <v>11426</v>
      </c>
      <c r="E1334" s="1">
        <v>1333</v>
      </c>
      <c r="F1334" s="1">
        <v>8</v>
      </c>
      <c r="G1334" s="1" t="s">
        <v>2738</v>
      </c>
      <c r="H1334" s="1" t="s">
        <v>6468</v>
      </c>
      <c r="I1334" s="1">
        <v>5</v>
      </c>
      <c r="L1334" s="1">
        <v>5</v>
      </c>
      <c r="M1334" s="1" t="s">
        <v>13608</v>
      </c>
      <c r="N1334" s="1" t="s">
        <v>9163</v>
      </c>
      <c r="T1334" s="1" t="s">
        <v>11563</v>
      </c>
      <c r="U1334" s="1" t="s">
        <v>3007</v>
      </c>
      <c r="V1334" s="1" t="s">
        <v>6768</v>
      </c>
      <c r="Y1334" s="1" t="s">
        <v>11731</v>
      </c>
      <c r="Z1334" s="1" t="s">
        <v>11732</v>
      </c>
      <c r="AC1334" s="1">
        <v>20</v>
      </c>
      <c r="AD1334" s="1" t="s">
        <v>96</v>
      </c>
      <c r="AE1334" s="1" t="s">
        <v>8792</v>
      </c>
      <c r="AF1334" s="1" t="s">
        <v>156</v>
      </c>
      <c r="AG1334" s="1" t="s">
        <v>8798</v>
      </c>
      <c r="AT1334" s="1" t="s">
        <v>121</v>
      </c>
      <c r="AU1334" s="1" t="s">
        <v>6667</v>
      </c>
      <c r="AV1334" s="1" t="s">
        <v>3008</v>
      </c>
      <c r="AW1334" s="1" t="s">
        <v>12161</v>
      </c>
      <c r="BB1334" s="1" t="s">
        <v>115</v>
      </c>
      <c r="BC1334" s="1" t="s">
        <v>6665</v>
      </c>
      <c r="BD1334" s="1" t="s">
        <v>2823</v>
      </c>
      <c r="BE1334" s="1" t="s">
        <v>12262</v>
      </c>
    </row>
    <row r="1335" spans="1:72" ht="13.5" customHeight="1">
      <c r="A1335" s="2" t="str">
        <f t="shared" si="38"/>
        <v>1687_각북면_350</v>
      </c>
      <c r="B1335" s="1">
        <v>1687</v>
      </c>
      <c r="C1335" s="1" t="s">
        <v>11423</v>
      </c>
      <c r="D1335" s="1" t="s">
        <v>11426</v>
      </c>
      <c r="E1335" s="1">
        <v>1334</v>
      </c>
      <c r="F1335" s="1">
        <v>8</v>
      </c>
      <c r="G1335" s="1" t="s">
        <v>2738</v>
      </c>
      <c r="H1335" s="1" t="s">
        <v>6468</v>
      </c>
      <c r="I1335" s="1">
        <v>5</v>
      </c>
      <c r="L1335" s="1">
        <v>5</v>
      </c>
      <c r="M1335" s="1" t="s">
        <v>13608</v>
      </c>
      <c r="N1335" s="1" t="s">
        <v>9163</v>
      </c>
      <c r="T1335" s="1" t="s">
        <v>11563</v>
      </c>
      <c r="U1335" s="1" t="s">
        <v>278</v>
      </c>
      <c r="V1335" s="1" t="s">
        <v>6692</v>
      </c>
      <c r="Y1335" s="1" t="s">
        <v>3009</v>
      </c>
      <c r="Z1335" s="1" t="s">
        <v>7191</v>
      </c>
      <c r="AC1335" s="1">
        <v>24</v>
      </c>
      <c r="AD1335" s="1" t="s">
        <v>297</v>
      </c>
      <c r="AE1335" s="1" t="s">
        <v>8761</v>
      </c>
      <c r="AF1335" s="1" t="s">
        <v>156</v>
      </c>
      <c r="AG1335" s="1" t="s">
        <v>8798</v>
      </c>
      <c r="AT1335" s="1" t="s">
        <v>121</v>
      </c>
      <c r="AU1335" s="1" t="s">
        <v>6667</v>
      </c>
      <c r="AV1335" s="1" t="s">
        <v>741</v>
      </c>
      <c r="AW1335" s="1" t="s">
        <v>8337</v>
      </c>
      <c r="BB1335" s="1" t="s">
        <v>171</v>
      </c>
      <c r="BC1335" s="1" t="s">
        <v>6676</v>
      </c>
      <c r="BD1335" s="1" t="s">
        <v>2742</v>
      </c>
      <c r="BE1335" s="1" t="s">
        <v>7427</v>
      </c>
    </row>
    <row r="1336" spans="1:72" ht="13.5" customHeight="1">
      <c r="A1336" s="2" t="str">
        <f t="shared" si="38"/>
        <v>1687_각북면_350</v>
      </c>
      <c r="B1336" s="1">
        <v>1687</v>
      </c>
      <c r="C1336" s="1" t="s">
        <v>11423</v>
      </c>
      <c r="D1336" s="1" t="s">
        <v>11426</v>
      </c>
      <c r="E1336" s="1">
        <v>1335</v>
      </c>
      <c r="F1336" s="1">
        <v>8</v>
      </c>
      <c r="G1336" s="1" t="s">
        <v>2738</v>
      </c>
      <c r="H1336" s="1" t="s">
        <v>6468</v>
      </c>
      <c r="I1336" s="1">
        <v>6</v>
      </c>
      <c r="J1336" s="1" t="s">
        <v>3010</v>
      </c>
      <c r="K1336" s="1" t="s">
        <v>11478</v>
      </c>
      <c r="L1336" s="1">
        <v>1</v>
      </c>
      <c r="M1336" s="1" t="s">
        <v>3011</v>
      </c>
      <c r="N1336" s="1" t="s">
        <v>11830</v>
      </c>
      <c r="T1336" s="1" t="s">
        <v>11527</v>
      </c>
      <c r="U1336" s="1" t="s">
        <v>481</v>
      </c>
      <c r="V1336" s="1" t="s">
        <v>6695</v>
      </c>
      <c r="Y1336" s="1" t="s">
        <v>3011</v>
      </c>
      <c r="Z1336" s="1" t="s">
        <v>11830</v>
      </c>
      <c r="AC1336" s="1">
        <v>52</v>
      </c>
      <c r="AD1336" s="1" t="s">
        <v>230</v>
      </c>
      <c r="AE1336" s="1" t="s">
        <v>8790</v>
      </c>
      <c r="AJ1336" s="1" t="s">
        <v>17</v>
      </c>
      <c r="AK1336" s="1" t="s">
        <v>8918</v>
      </c>
      <c r="AL1336" s="1" t="s">
        <v>3012</v>
      </c>
      <c r="AM1336" s="1" t="s">
        <v>8979</v>
      </c>
      <c r="AN1336" s="1" t="s">
        <v>81</v>
      </c>
      <c r="AO1336" s="1" t="s">
        <v>8927</v>
      </c>
      <c r="AP1336" s="1" t="s">
        <v>587</v>
      </c>
      <c r="AQ1336" s="1" t="s">
        <v>6710</v>
      </c>
      <c r="AR1336" s="1" t="s">
        <v>3013</v>
      </c>
      <c r="AS1336" s="1" t="s">
        <v>9167</v>
      </c>
      <c r="AT1336" s="1" t="s">
        <v>44</v>
      </c>
      <c r="AU1336" s="1" t="s">
        <v>6728</v>
      </c>
      <c r="AV1336" s="1" t="s">
        <v>3014</v>
      </c>
      <c r="AW1336" s="1" t="s">
        <v>9637</v>
      </c>
      <c r="BB1336" s="1" t="s">
        <v>115</v>
      </c>
      <c r="BC1336" s="1" t="s">
        <v>6665</v>
      </c>
      <c r="BD1336" s="1" t="s">
        <v>3015</v>
      </c>
      <c r="BE1336" s="1" t="s">
        <v>9922</v>
      </c>
      <c r="BG1336" s="1" t="s">
        <v>44</v>
      </c>
      <c r="BH1336" s="1" t="s">
        <v>6728</v>
      </c>
      <c r="BI1336" s="1" t="s">
        <v>11327</v>
      </c>
      <c r="BJ1336" s="1" t="s">
        <v>11753</v>
      </c>
      <c r="BM1336" s="1" t="s">
        <v>3016</v>
      </c>
      <c r="BN1336" s="1" t="s">
        <v>12376</v>
      </c>
      <c r="BO1336" s="1" t="s">
        <v>121</v>
      </c>
      <c r="BP1336" s="1" t="s">
        <v>6667</v>
      </c>
      <c r="BQ1336" s="1" t="s">
        <v>2541</v>
      </c>
      <c r="BR1336" s="1" t="s">
        <v>7557</v>
      </c>
      <c r="BS1336" s="1" t="s">
        <v>244</v>
      </c>
      <c r="BT1336" s="1" t="s">
        <v>8945</v>
      </c>
    </row>
    <row r="1337" spans="1:72" ht="13.5" customHeight="1">
      <c r="A1337" s="2" t="str">
        <f t="shared" si="38"/>
        <v>1687_각북면_350</v>
      </c>
      <c r="B1337" s="1">
        <v>1687</v>
      </c>
      <c r="C1337" s="1" t="s">
        <v>11423</v>
      </c>
      <c r="D1337" s="1" t="s">
        <v>11426</v>
      </c>
      <c r="E1337" s="1">
        <v>1336</v>
      </c>
      <c r="F1337" s="1">
        <v>8</v>
      </c>
      <c r="G1337" s="1" t="s">
        <v>2738</v>
      </c>
      <c r="H1337" s="1" t="s">
        <v>6468</v>
      </c>
      <c r="I1337" s="1">
        <v>6</v>
      </c>
      <c r="L1337" s="1">
        <v>1</v>
      </c>
      <c r="M1337" s="1" t="s">
        <v>3011</v>
      </c>
      <c r="N1337" s="1" t="s">
        <v>11830</v>
      </c>
      <c r="S1337" s="1" t="s">
        <v>49</v>
      </c>
      <c r="T1337" s="1" t="s">
        <v>4842</v>
      </c>
      <c r="U1337" s="1" t="s">
        <v>2819</v>
      </c>
      <c r="V1337" s="1" t="s">
        <v>11649</v>
      </c>
      <c r="Y1337" s="1" t="s">
        <v>11265</v>
      </c>
      <c r="Z1337" s="1" t="s">
        <v>11676</v>
      </c>
      <c r="AC1337" s="1">
        <v>51</v>
      </c>
      <c r="AD1337" s="1" t="s">
        <v>117</v>
      </c>
      <c r="AE1337" s="1" t="s">
        <v>8789</v>
      </c>
      <c r="AJ1337" s="1" t="s">
        <v>17</v>
      </c>
      <c r="AK1337" s="1" t="s">
        <v>8918</v>
      </c>
      <c r="AL1337" s="1" t="s">
        <v>227</v>
      </c>
      <c r="AM1337" s="1" t="s">
        <v>8859</v>
      </c>
      <c r="AT1337" s="1" t="s">
        <v>121</v>
      </c>
      <c r="AU1337" s="1" t="s">
        <v>6667</v>
      </c>
      <c r="AV1337" s="1" t="s">
        <v>1969</v>
      </c>
      <c r="AW1337" s="1" t="s">
        <v>7082</v>
      </c>
      <c r="BB1337" s="1" t="s">
        <v>171</v>
      </c>
      <c r="BC1337" s="1" t="s">
        <v>6676</v>
      </c>
      <c r="BD1337" s="1" t="s">
        <v>2803</v>
      </c>
      <c r="BE1337" s="1" t="s">
        <v>8320</v>
      </c>
      <c r="BG1337" s="1" t="s">
        <v>121</v>
      </c>
      <c r="BH1337" s="1" t="s">
        <v>6667</v>
      </c>
      <c r="BI1337" s="1" t="s">
        <v>3017</v>
      </c>
      <c r="BJ1337" s="1" t="s">
        <v>10282</v>
      </c>
      <c r="BK1337" s="1" t="s">
        <v>121</v>
      </c>
      <c r="BL1337" s="1" t="s">
        <v>6667</v>
      </c>
      <c r="BM1337" s="1" t="s">
        <v>2805</v>
      </c>
      <c r="BN1337" s="1" t="s">
        <v>8415</v>
      </c>
      <c r="BO1337" s="1" t="s">
        <v>121</v>
      </c>
      <c r="BP1337" s="1" t="s">
        <v>6667</v>
      </c>
      <c r="BQ1337" s="1" t="s">
        <v>1494</v>
      </c>
      <c r="BR1337" s="1" t="s">
        <v>10358</v>
      </c>
      <c r="BS1337" s="1" t="s">
        <v>227</v>
      </c>
      <c r="BT1337" s="1" t="s">
        <v>8859</v>
      </c>
    </row>
    <row r="1338" spans="1:72" ht="13.5" customHeight="1">
      <c r="A1338" s="2" t="str">
        <f t="shared" si="38"/>
        <v>1687_각북면_350</v>
      </c>
      <c r="B1338" s="1">
        <v>1687</v>
      </c>
      <c r="C1338" s="1" t="s">
        <v>11423</v>
      </c>
      <c r="D1338" s="1" t="s">
        <v>11426</v>
      </c>
      <c r="E1338" s="1">
        <v>1337</v>
      </c>
      <c r="F1338" s="1">
        <v>8</v>
      </c>
      <c r="G1338" s="1" t="s">
        <v>2738</v>
      </c>
      <c r="H1338" s="1" t="s">
        <v>6468</v>
      </c>
      <c r="I1338" s="1">
        <v>6</v>
      </c>
      <c r="L1338" s="1">
        <v>1</v>
      </c>
      <c r="M1338" s="1" t="s">
        <v>3011</v>
      </c>
      <c r="N1338" s="1" t="s">
        <v>11830</v>
      </c>
      <c r="S1338" s="1" t="s">
        <v>67</v>
      </c>
      <c r="T1338" s="1" t="s">
        <v>6597</v>
      </c>
      <c r="Y1338" s="1" t="s">
        <v>3018</v>
      </c>
      <c r="Z1338" s="1" t="s">
        <v>11829</v>
      </c>
      <c r="AC1338" s="1">
        <v>12</v>
      </c>
      <c r="AD1338" s="1" t="s">
        <v>135</v>
      </c>
      <c r="AE1338" s="1" t="s">
        <v>8742</v>
      </c>
    </row>
    <row r="1339" spans="1:72" ht="13.5" customHeight="1">
      <c r="A1339" s="2" t="str">
        <f t="shared" si="38"/>
        <v>1687_각북면_350</v>
      </c>
      <c r="B1339" s="1">
        <v>1687</v>
      </c>
      <c r="C1339" s="1" t="s">
        <v>11423</v>
      </c>
      <c r="D1339" s="1" t="s">
        <v>11426</v>
      </c>
      <c r="E1339" s="1">
        <v>1338</v>
      </c>
      <c r="F1339" s="1">
        <v>8</v>
      </c>
      <c r="G1339" s="1" t="s">
        <v>2738</v>
      </c>
      <c r="H1339" s="1" t="s">
        <v>6468</v>
      </c>
      <c r="I1339" s="1">
        <v>6</v>
      </c>
      <c r="L1339" s="1">
        <v>1</v>
      </c>
      <c r="M1339" s="1" t="s">
        <v>3011</v>
      </c>
      <c r="N1339" s="1" t="s">
        <v>11830</v>
      </c>
      <c r="S1339" s="1" t="s">
        <v>63</v>
      </c>
      <c r="T1339" s="1" t="s">
        <v>6596</v>
      </c>
      <c r="Y1339" s="1" t="s">
        <v>3019</v>
      </c>
      <c r="Z1339" s="1" t="s">
        <v>11823</v>
      </c>
      <c r="AC1339" s="1">
        <v>8</v>
      </c>
      <c r="AD1339" s="1" t="s">
        <v>503</v>
      </c>
      <c r="AE1339" s="1" t="s">
        <v>8136</v>
      </c>
      <c r="AF1339" s="1" t="s">
        <v>156</v>
      </c>
      <c r="AG1339" s="1" t="s">
        <v>8798</v>
      </c>
    </row>
    <row r="1340" spans="1:72" ht="13.5" customHeight="1">
      <c r="A1340" s="2" t="str">
        <f t="shared" si="38"/>
        <v>1687_각북면_350</v>
      </c>
      <c r="B1340" s="1">
        <v>1687</v>
      </c>
      <c r="C1340" s="1" t="s">
        <v>11423</v>
      </c>
      <c r="D1340" s="1" t="s">
        <v>11426</v>
      </c>
      <c r="E1340" s="1">
        <v>1339</v>
      </c>
      <c r="F1340" s="1">
        <v>8</v>
      </c>
      <c r="G1340" s="1" t="s">
        <v>2738</v>
      </c>
      <c r="H1340" s="1" t="s">
        <v>6468</v>
      </c>
      <c r="I1340" s="1">
        <v>6</v>
      </c>
      <c r="L1340" s="1">
        <v>2</v>
      </c>
      <c r="M1340" s="1" t="s">
        <v>3020</v>
      </c>
      <c r="N1340" s="1" t="s">
        <v>8258</v>
      </c>
      <c r="T1340" s="1" t="s">
        <v>11527</v>
      </c>
      <c r="U1340" s="1" t="s">
        <v>121</v>
      </c>
      <c r="V1340" s="1" t="s">
        <v>6667</v>
      </c>
      <c r="Y1340" s="1" t="s">
        <v>3020</v>
      </c>
      <c r="Z1340" s="1" t="s">
        <v>8258</v>
      </c>
      <c r="AC1340" s="1">
        <v>62</v>
      </c>
      <c r="AD1340" s="1" t="s">
        <v>168</v>
      </c>
      <c r="AE1340" s="1" t="s">
        <v>6664</v>
      </c>
      <c r="AJ1340" s="1" t="s">
        <v>17</v>
      </c>
      <c r="AK1340" s="1" t="s">
        <v>8918</v>
      </c>
      <c r="AL1340" s="1" t="s">
        <v>199</v>
      </c>
      <c r="AM1340" s="1" t="s">
        <v>8930</v>
      </c>
      <c r="AN1340" s="1" t="s">
        <v>1129</v>
      </c>
      <c r="AO1340" s="1" t="s">
        <v>9002</v>
      </c>
      <c r="AP1340" s="1" t="s">
        <v>119</v>
      </c>
      <c r="AQ1340" s="1" t="s">
        <v>6694</v>
      </c>
      <c r="AR1340" s="1" t="s">
        <v>3021</v>
      </c>
      <c r="AS1340" s="1" t="s">
        <v>11997</v>
      </c>
      <c r="AT1340" s="1" t="s">
        <v>180</v>
      </c>
      <c r="AU1340" s="1" t="s">
        <v>11467</v>
      </c>
      <c r="AV1340" s="1" t="s">
        <v>1944</v>
      </c>
      <c r="AW1340" s="1" t="s">
        <v>8497</v>
      </c>
      <c r="BB1340" s="1" t="s">
        <v>171</v>
      </c>
      <c r="BC1340" s="1" t="s">
        <v>6676</v>
      </c>
      <c r="BD1340" s="1" t="s">
        <v>2404</v>
      </c>
      <c r="BE1340" s="1" t="s">
        <v>7400</v>
      </c>
      <c r="BG1340" s="1" t="s">
        <v>180</v>
      </c>
      <c r="BH1340" s="1" t="s">
        <v>11467</v>
      </c>
      <c r="BI1340" s="1" t="s">
        <v>2762</v>
      </c>
      <c r="BJ1340" s="1" t="s">
        <v>10281</v>
      </c>
      <c r="BK1340" s="1" t="s">
        <v>180</v>
      </c>
      <c r="BL1340" s="1" t="s">
        <v>11467</v>
      </c>
      <c r="BM1340" s="1" t="s">
        <v>1540</v>
      </c>
      <c r="BN1340" s="1" t="s">
        <v>7509</v>
      </c>
      <c r="BO1340" s="1" t="s">
        <v>121</v>
      </c>
      <c r="BP1340" s="1" t="s">
        <v>6667</v>
      </c>
      <c r="BQ1340" s="1" t="s">
        <v>712</v>
      </c>
      <c r="BR1340" s="1" t="s">
        <v>7933</v>
      </c>
      <c r="BS1340" s="1" t="s">
        <v>199</v>
      </c>
      <c r="BT1340" s="1" t="s">
        <v>8930</v>
      </c>
    </row>
    <row r="1341" spans="1:72" ht="13.5" customHeight="1">
      <c r="A1341" s="2" t="str">
        <f t="shared" si="38"/>
        <v>1687_각북면_350</v>
      </c>
      <c r="B1341" s="1">
        <v>1687</v>
      </c>
      <c r="C1341" s="1" t="s">
        <v>11423</v>
      </c>
      <c r="D1341" s="1" t="s">
        <v>11426</v>
      </c>
      <c r="E1341" s="1">
        <v>1340</v>
      </c>
      <c r="F1341" s="1">
        <v>8</v>
      </c>
      <c r="G1341" s="1" t="s">
        <v>2738</v>
      </c>
      <c r="H1341" s="1" t="s">
        <v>6468</v>
      </c>
      <c r="I1341" s="1">
        <v>6</v>
      </c>
      <c r="L1341" s="1">
        <v>2</v>
      </c>
      <c r="M1341" s="1" t="s">
        <v>3020</v>
      </c>
      <c r="N1341" s="1" t="s">
        <v>8258</v>
      </c>
      <c r="S1341" s="1" t="s">
        <v>49</v>
      </c>
      <c r="T1341" s="1" t="s">
        <v>4842</v>
      </c>
      <c r="U1341" s="1" t="s">
        <v>115</v>
      </c>
      <c r="V1341" s="1" t="s">
        <v>6665</v>
      </c>
      <c r="Y1341" s="1" t="s">
        <v>2220</v>
      </c>
      <c r="Z1341" s="1" t="s">
        <v>7415</v>
      </c>
      <c r="AC1341" s="1">
        <v>51</v>
      </c>
      <c r="AD1341" s="1" t="s">
        <v>117</v>
      </c>
      <c r="AE1341" s="1" t="s">
        <v>8789</v>
      </c>
      <c r="AJ1341" s="1" t="s">
        <v>17</v>
      </c>
      <c r="AK1341" s="1" t="s">
        <v>8918</v>
      </c>
      <c r="AL1341" s="1" t="s">
        <v>227</v>
      </c>
      <c r="AM1341" s="1" t="s">
        <v>8859</v>
      </c>
      <c r="AN1341" s="1" t="s">
        <v>492</v>
      </c>
      <c r="AO1341" s="1" t="s">
        <v>6594</v>
      </c>
      <c r="AP1341" s="1" t="s">
        <v>119</v>
      </c>
      <c r="AQ1341" s="1" t="s">
        <v>6694</v>
      </c>
      <c r="AR1341" s="1" t="s">
        <v>2779</v>
      </c>
      <c r="AS1341" s="1" t="s">
        <v>9166</v>
      </c>
      <c r="AT1341" s="1" t="s">
        <v>121</v>
      </c>
      <c r="AU1341" s="1" t="s">
        <v>6667</v>
      </c>
      <c r="AV1341" s="1" t="s">
        <v>1434</v>
      </c>
      <c r="AW1341" s="1" t="s">
        <v>9413</v>
      </c>
      <c r="BB1341" s="1" t="s">
        <v>171</v>
      </c>
      <c r="BC1341" s="1" t="s">
        <v>6676</v>
      </c>
      <c r="BD1341" s="1" t="s">
        <v>2780</v>
      </c>
      <c r="BE1341" s="1" t="s">
        <v>8327</v>
      </c>
      <c r="BG1341" s="1" t="s">
        <v>121</v>
      </c>
      <c r="BH1341" s="1" t="s">
        <v>6667</v>
      </c>
      <c r="BI1341" s="1" t="s">
        <v>3022</v>
      </c>
      <c r="BJ1341" s="1" t="s">
        <v>10280</v>
      </c>
      <c r="BK1341" s="1" t="s">
        <v>121</v>
      </c>
      <c r="BL1341" s="1" t="s">
        <v>6667</v>
      </c>
      <c r="BM1341" s="1" t="s">
        <v>3023</v>
      </c>
      <c r="BN1341" s="1" t="s">
        <v>12362</v>
      </c>
      <c r="BO1341" s="1" t="s">
        <v>121</v>
      </c>
      <c r="BP1341" s="1" t="s">
        <v>6667</v>
      </c>
      <c r="BQ1341" s="1" t="s">
        <v>3024</v>
      </c>
      <c r="BR1341" s="1" t="s">
        <v>11092</v>
      </c>
      <c r="BS1341" s="1" t="s">
        <v>2075</v>
      </c>
      <c r="BT1341" s="1" t="s">
        <v>8949</v>
      </c>
    </row>
    <row r="1342" spans="1:72" ht="13.5" customHeight="1">
      <c r="A1342" s="2" t="str">
        <f t="shared" si="38"/>
        <v>1687_각북면_350</v>
      </c>
      <c r="B1342" s="1">
        <v>1687</v>
      </c>
      <c r="C1342" s="1" t="s">
        <v>11423</v>
      </c>
      <c r="D1342" s="1" t="s">
        <v>11426</v>
      </c>
      <c r="E1342" s="1">
        <v>1341</v>
      </c>
      <c r="F1342" s="1">
        <v>8</v>
      </c>
      <c r="G1342" s="1" t="s">
        <v>2738</v>
      </c>
      <c r="H1342" s="1" t="s">
        <v>6468</v>
      </c>
      <c r="I1342" s="1">
        <v>6</v>
      </c>
      <c r="L1342" s="1">
        <v>2</v>
      </c>
      <c r="M1342" s="1" t="s">
        <v>3020</v>
      </c>
      <c r="N1342" s="1" t="s">
        <v>8258</v>
      </c>
      <c r="S1342" s="1" t="s">
        <v>67</v>
      </c>
      <c r="T1342" s="1" t="s">
        <v>6597</v>
      </c>
      <c r="U1342" s="1" t="s">
        <v>797</v>
      </c>
      <c r="V1342" s="1" t="s">
        <v>6737</v>
      </c>
      <c r="Y1342" s="1" t="s">
        <v>1363</v>
      </c>
      <c r="Z1342" s="1" t="s">
        <v>7784</v>
      </c>
      <c r="AC1342" s="1">
        <v>35</v>
      </c>
      <c r="AD1342" s="1" t="s">
        <v>340</v>
      </c>
      <c r="AE1342" s="1" t="s">
        <v>8753</v>
      </c>
    </row>
    <row r="1343" spans="1:72" ht="13.5" customHeight="1">
      <c r="A1343" s="2" t="str">
        <f t="shared" ref="A1343:A1373" si="39">HYPERLINK("http://kyu.snu.ac.kr/sdhj/index.jsp?type=hj/GK14817_00IH_0001_0350.jpg","1687_각북면_350")</f>
        <v>1687_각북면_350</v>
      </c>
      <c r="B1343" s="1">
        <v>1687</v>
      </c>
      <c r="C1343" s="1" t="s">
        <v>11423</v>
      </c>
      <c r="D1343" s="1" t="s">
        <v>11426</v>
      </c>
      <c r="E1343" s="1">
        <v>1342</v>
      </c>
      <c r="F1343" s="1">
        <v>8</v>
      </c>
      <c r="G1343" s="1" t="s">
        <v>2738</v>
      </c>
      <c r="H1343" s="1" t="s">
        <v>6468</v>
      </c>
      <c r="I1343" s="1">
        <v>6</v>
      </c>
      <c r="L1343" s="1">
        <v>2</v>
      </c>
      <c r="M1343" s="1" t="s">
        <v>3020</v>
      </c>
      <c r="N1343" s="1" t="s">
        <v>8258</v>
      </c>
      <c r="S1343" s="1" t="s">
        <v>329</v>
      </c>
      <c r="T1343" s="1" t="s">
        <v>6594</v>
      </c>
      <c r="U1343" s="1" t="s">
        <v>115</v>
      </c>
      <c r="V1343" s="1" t="s">
        <v>6665</v>
      </c>
      <c r="Y1343" s="1" t="s">
        <v>3025</v>
      </c>
      <c r="Z1343" s="1" t="s">
        <v>7155</v>
      </c>
      <c r="AC1343" s="1">
        <v>26</v>
      </c>
      <c r="AD1343" s="1" t="s">
        <v>552</v>
      </c>
      <c r="AE1343" s="1" t="s">
        <v>8104</v>
      </c>
      <c r="AJ1343" s="1" t="s">
        <v>17</v>
      </c>
      <c r="AK1343" s="1" t="s">
        <v>8918</v>
      </c>
      <c r="AL1343" s="1" t="s">
        <v>199</v>
      </c>
      <c r="AM1343" s="1" t="s">
        <v>8930</v>
      </c>
      <c r="AN1343" s="1" t="s">
        <v>1129</v>
      </c>
      <c r="AO1343" s="1" t="s">
        <v>9002</v>
      </c>
      <c r="AP1343" s="1" t="s">
        <v>119</v>
      </c>
      <c r="AQ1343" s="1" t="s">
        <v>6694</v>
      </c>
      <c r="AR1343" s="1" t="s">
        <v>3021</v>
      </c>
      <c r="AS1343" s="1" t="s">
        <v>11997</v>
      </c>
    </row>
    <row r="1344" spans="1:72" ht="13.5" customHeight="1">
      <c r="A1344" s="2" t="str">
        <f t="shared" si="39"/>
        <v>1687_각북면_350</v>
      </c>
      <c r="B1344" s="1">
        <v>1687</v>
      </c>
      <c r="C1344" s="1" t="s">
        <v>11423</v>
      </c>
      <c r="D1344" s="1" t="s">
        <v>11426</v>
      </c>
      <c r="E1344" s="1">
        <v>1343</v>
      </c>
      <c r="F1344" s="1">
        <v>8</v>
      </c>
      <c r="G1344" s="1" t="s">
        <v>2738</v>
      </c>
      <c r="H1344" s="1" t="s">
        <v>6468</v>
      </c>
      <c r="I1344" s="1">
        <v>6</v>
      </c>
      <c r="L1344" s="1">
        <v>3</v>
      </c>
      <c r="M1344" s="1" t="s">
        <v>493</v>
      </c>
      <c r="N1344" s="1" t="s">
        <v>9160</v>
      </c>
      <c r="T1344" s="1" t="s">
        <v>11527</v>
      </c>
      <c r="U1344" s="1" t="s">
        <v>197</v>
      </c>
      <c r="V1344" s="1" t="s">
        <v>6836</v>
      </c>
      <c r="W1344" s="1" t="s">
        <v>152</v>
      </c>
      <c r="X1344" s="1" t="s">
        <v>6978</v>
      </c>
      <c r="Y1344" s="1" t="s">
        <v>3026</v>
      </c>
      <c r="Z1344" s="1" t="s">
        <v>8257</v>
      </c>
      <c r="AC1344" s="1">
        <v>48</v>
      </c>
      <c r="AD1344" s="1" t="s">
        <v>351</v>
      </c>
      <c r="AE1344" s="1" t="s">
        <v>7146</v>
      </c>
      <c r="AJ1344" s="1" t="s">
        <v>17</v>
      </c>
      <c r="AK1344" s="1" t="s">
        <v>8918</v>
      </c>
      <c r="AL1344" s="1" t="s">
        <v>227</v>
      </c>
      <c r="AM1344" s="1" t="s">
        <v>8859</v>
      </c>
      <c r="AT1344" s="1" t="s">
        <v>2976</v>
      </c>
      <c r="AU1344" s="1" t="s">
        <v>11633</v>
      </c>
      <c r="AV1344" s="1" t="s">
        <v>11326</v>
      </c>
      <c r="AW1344" s="1" t="s">
        <v>9636</v>
      </c>
      <c r="BG1344" s="1" t="s">
        <v>2891</v>
      </c>
      <c r="BH1344" s="1" t="s">
        <v>9261</v>
      </c>
      <c r="BI1344" s="1" t="s">
        <v>2892</v>
      </c>
      <c r="BJ1344" s="1" t="s">
        <v>9641</v>
      </c>
      <c r="BK1344" s="1" t="s">
        <v>12344</v>
      </c>
      <c r="BL1344" s="1" t="s">
        <v>12345</v>
      </c>
      <c r="BM1344" s="1" t="s">
        <v>12346</v>
      </c>
      <c r="BN1344" s="1" t="s">
        <v>12347</v>
      </c>
      <c r="BO1344" s="1" t="s">
        <v>988</v>
      </c>
      <c r="BP1344" s="1" t="s">
        <v>10037</v>
      </c>
      <c r="BQ1344" s="1" t="s">
        <v>2977</v>
      </c>
      <c r="BR1344" s="1" t="s">
        <v>11091</v>
      </c>
      <c r="BS1344" s="1" t="s">
        <v>159</v>
      </c>
      <c r="BT1344" s="1" t="s">
        <v>8879</v>
      </c>
    </row>
    <row r="1345" spans="1:72" ht="13.5" customHeight="1">
      <c r="A1345" s="2" t="str">
        <f t="shared" si="39"/>
        <v>1687_각북면_350</v>
      </c>
      <c r="B1345" s="1">
        <v>1687</v>
      </c>
      <c r="C1345" s="1" t="s">
        <v>11423</v>
      </c>
      <c r="D1345" s="1" t="s">
        <v>11426</v>
      </c>
      <c r="E1345" s="1">
        <v>1344</v>
      </c>
      <c r="F1345" s="1">
        <v>8</v>
      </c>
      <c r="G1345" s="1" t="s">
        <v>2738</v>
      </c>
      <c r="H1345" s="1" t="s">
        <v>6468</v>
      </c>
      <c r="I1345" s="1">
        <v>6</v>
      </c>
      <c r="L1345" s="1">
        <v>3</v>
      </c>
      <c r="M1345" s="1" t="s">
        <v>493</v>
      </c>
      <c r="N1345" s="1" t="s">
        <v>9160</v>
      </c>
      <c r="S1345" s="1" t="s">
        <v>49</v>
      </c>
      <c r="T1345" s="1" t="s">
        <v>4842</v>
      </c>
      <c r="W1345" s="1" t="s">
        <v>1429</v>
      </c>
      <c r="X1345" s="1" t="s">
        <v>7007</v>
      </c>
      <c r="Y1345" s="1" t="s">
        <v>273</v>
      </c>
      <c r="Z1345" s="1" t="s">
        <v>7193</v>
      </c>
      <c r="AC1345" s="1">
        <v>48</v>
      </c>
      <c r="AD1345" s="1" t="s">
        <v>351</v>
      </c>
      <c r="AE1345" s="1" t="s">
        <v>7146</v>
      </c>
      <c r="AJ1345" s="1" t="s">
        <v>341</v>
      </c>
      <c r="AK1345" s="1" t="s">
        <v>8919</v>
      </c>
      <c r="AL1345" s="1" t="s">
        <v>3027</v>
      </c>
      <c r="AM1345" s="1" t="s">
        <v>8978</v>
      </c>
      <c r="AT1345" s="1" t="s">
        <v>991</v>
      </c>
      <c r="AU1345" s="1" t="s">
        <v>9259</v>
      </c>
      <c r="AV1345" s="1" t="s">
        <v>3028</v>
      </c>
      <c r="AW1345" s="1" t="s">
        <v>9635</v>
      </c>
      <c r="BG1345" s="1" t="s">
        <v>3029</v>
      </c>
      <c r="BH1345" s="1" t="s">
        <v>9246</v>
      </c>
      <c r="BI1345" s="1" t="s">
        <v>3030</v>
      </c>
      <c r="BJ1345" s="1" t="s">
        <v>10279</v>
      </c>
      <c r="BK1345" s="1" t="s">
        <v>3031</v>
      </c>
      <c r="BL1345" s="1" t="s">
        <v>10441</v>
      </c>
      <c r="BM1345" s="1" t="s">
        <v>3032</v>
      </c>
      <c r="BN1345" s="1" t="s">
        <v>10661</v>
      </c>
      <c r="BO1345" s="1" t="s">
        <v>47</v>
      </c>
      <c r="BP1345" s="1" t="s">
        <v>9039</v>
      </c>
      <c r="BQ1345" s="1" t="s">
        <v>3033</v>
      </c>
      <c r="BR1345" s="1" t="s">
        <v>12502</v>
      </c>
      <c r="BS1345" s="1" t="s">
        <v>2293</v>
      </c>
      <c r="BT1345" s="1" t="s">
        <v>8975</v>
      </c>
    </row>
    <row r="1346" spans="1:72" ht="13.5" customHeight="1">
      <c r="A1346" s="2" t="str">
        <f t="shared" si="39"/>
        <v>1687_각북면_350</v>
      </c>
      <c r="B1346" s="1">
        <v>1687</v>
      </c>
      <c r="C1346" s="1" t="s">
        <v>11423</v>
      </c>
      <c r="D1346" s="1" t="s">
        <v>11426</v>
      </c>
      <c r="E1346" s="1">
        <v>1345</v>
      </c>
      <c r="F1346" s="1">
        <v>8</v>
      </c>
      <c r="G1346" s="1" t="s">
        <v>2738</v>
      </c>
      <c r="H1346" s="1" t="s">
        <v>6468</v>
      </c>
      <c r="I1346" s="1">
        <v>6</v>
      </c>
      <c r="L1346" s="1">
        <v>3</v>
      </c>
      <c r="M1346" s="1" t="s">
        <v>493</v>
      </c>
      <c r="N1346" s="1" t="s">
        <v>9160</v>
      </c>
      <c r="S1346" s="1" t="s">
        <v>67</v>
      </c>
      <c r="T1346" s="1" t="s">
        <v>6597</v>
      </c>
      <c r="Y1346" s="1" t="s">
        <v>3034</v>
      </c>
      <c r="Z1346" s="1" t="s">
        <v>8256</v>
      </c>
      <c r="AC1346" s="1">
        <v>23</v>
      </c>
      <c r="AD1346" s="1" t="s">
        <v>251</v>
      </c>
      <c r="AE1346" s="1" t="s">
        <v>8777</v>
      </c>
    </row>
    <row r="1347" spans="1:72" ht="13.5" customHeight="1">
      <c r="A1347" s="2" t="str">
        <f t="shared" si="39"/>
        <v>1687_각북면_350</v>
      </c>
      <c r="B1347" s="1">
        <v>1687</v>
      </c>
      <c r="C1347" s="1" t="s">
        <v>11423</v>
      </c>
      <c r="D1347" s="1" t="s">
        <v>11426</v>
      </c>
      <c r="E1347" s="1">
        <v>1346</v>
      </c>
      <c r="F1347" s="1">
        <v>8</v>
      </c>
      <c r="G1347" s="1" t="s">
        <v>2738</v>
      </c>
      <c r="H1347" s="1" t="s">
        <v>6468</v>
      </c>
      <c r="I1347" s="1">
        <v>6</v>
      </c>
      <c r="L1347" s="1">
        <v>3</v>
      </c>
      <c r="M1347" s="1" t="s">
        <v>493</v>
      </c>
      <c r="N1347" s="1" t="s">
        <v>9160</v>
      </c>
      <c r="S1347" s="1" t="s">
        <v>63</v>
      </c>
      <c r="T1347" s="1" t="s">
        <v>6596</v>
      </c>
      <c r="AC1347" s="1">
        <v>22</v>
      </c>
      <c r="AD1347" s="1" t="s">
        <v>203</v>
      </c>
      <c r="AE1347" s="1" t="s">
        <v>8760</v>
      </c>
    </row>
    <row r="1348" spans="1:72" ht="13.5" customHeight="1">
      <c r="A1348" s="2" t="str">
        <f t="shared" si="39"/>
        <v>1687_각북면_350</v>
      </c>
      <c r="B1348" s="1">
        <v>1687</v>
      </c>
      <c r="C1348" s="1" t="s">
        <v>11423</v>
      </c>
      <c r="D1348" s="1" t="s">
        <v>11426</v>
      </c>
      <c r="E1348" s="1">
        <v>1347</v>
      </c>
      <c r="F1348" s="1">
        <v>8</v>
      </c>
      <c r="G1348" s="1" t="s">
        <v>2738</v>
      </c>
      <c r="H1348" s="1" t="s">
        <v>6468</v>
      </c>
      <c r="I1348" s="1">
        <v>6</v>
      </c>
      <c r="L1348" s="1">
        <v>3</v>
      </c>
      <c r="M1348" s="1" t="s">
        <v>493</v>
      </c>
      <c r="N1348" s="1" t="s">
        <v>9160</v>
      </c>
      <c r="S1348" s="1" t="s">
        <v>3035</v>
      </c>
      <c r="T1348" s="1" t="s">
        <v>6616</v>
      </c>
      <c r="U1348" s="1" t="s">
        <v>2613</v>
      </c>
      <c r="V1348" s="1" t="s">
        <v>6716</v>
      </c>
      <c r="W1348" s="1" t="s">
        <v>152</v>
      </c>
      <c r="X1348" s="1" t="s">
        <v>6978</v>
      </c>
      <c r="Y1348" s="1" t="s">
        <v>140</v>
      </c>
      <c r="Z1348" s="1" t="s">
        <v>7100</v>
      </c>
      <c r="AC1348" s="1">
        <v>36</v>
      </c>
      <c r="AD1348" s="1" t="s">
        <v>52</v>
      </c>
      <c r="AE1348" s="1" t="s">
        <v>8766</v>
      </c>
    </row>
    <row r="1349" spans="1:72" ht="13.5" customHeight="1">
      <c r="A1349" s="2" t="str">
        <f t="shared" si="39"/>
        <v>1687_각북면_350</v>
      </c>
      <c r="B1349" s="1">
        <v>1687</v>
      </c>
      <c r="C1349" s="1" t="s">
        <v>11423</v>
      </c>
      <c r="D1349" s="1" t="s">
        <v>11426</v>
      </c>
      <c r="E1349" s="1">
        <v>1348</v>
      </c>
      <c r="F1349" s="1">
        <v>8</v>
      </c>
      <c r="G1349" s="1" t="s">
        <v>2738</v>
      </c>
      <c r="H1349" s="1" t="s">
        <v>6468</v>
      </c>
      <c r="I1349" s="1">
        <v>6</v>
      </c>
      <c r="L1349" s="1">
        <v>3</v>
      </c>
      <c r="M1349" s="1" t="s">
        <v>493</v>
      </c>
      <c r="N1349" s="1" t="s">
        <v>9160</v>
      </c>
      <c r="T1349" s="1" t="s">
        <v>11563</v>
      </c>
      <c r="U1349" s="1" t="s">
        <v>1051</v>
      </c>
      <c r="V1349" s="1" t="s">
        <v>6700</v>
      </c>
      <c r="Y1349" s="1" t="s">
        <v>3036</v>
      </c>
      <c r="Z1349" s="1" t="s">
        <v>8255</v>
      </c>
      <c r="AC1349" s="1">
        <v>43</v>
      </c>
      <c r="AD1349" s="1" t="s">
        <v>335</v>
      </c>
      <c r="AE1349" s="1" t="s">
        <v>8779</v>
      </c>
      <c r="AT1349" s="1" t="s">
        <v>121</v>
      </c>
      <c r="AU1349" s="1" t="s">
        <v>6667</v>
      </c>
      <c r="AV1349" s="1" t="s">
        <v>3037</v>
      </c>
      <c r="AW1349" s="1" t="s">
        <v>7563</v>
      </c>
      <c r="BB1349" s="1" t="s">
        <v>171</v>
      </c>
      <c r="BC1349" s="1" t="s">
        <v>6676</v>
      </c>
      <c r="BD1349" s="1" t="s">
        <v>3038</v>
      </c>
      <c r="BE1349" s="1" t="s">
        <v>7627</v>
      </c>
    </row>
    <row r="1350" spans="1:72" ht="13.5" customHeight="1">
      <c r="A1350" s="2" t="str">
        <f t="shared" si="39"/>
        <v>1687_각북면_350</v>
      </c>
      <c r="B1350" s="1">
        <v>1687</v>
      </c>
      <c r="C1350" s="1" t="s">
        <v>11423</v>
      </c>
      <c r="D1350" s="1" t="s">
        <v>11426</v>
      </c>
      <c r="E1350" s="1">
        <v>1349</v>
      </c>
      <c r="F1350" s="1">
        <v>8</v>
      </c>
      <c r="G1350" s="1" t="s">
        <v>2738</v>
      </c>
      <c r="H1350" s="1" t="s">
        <v>6468</v>
      </c>
      <c r="I1350" s="1">
        <v>6</v>
      </c>
      <c r="L1350" s="1">
        <v>3</v>
      </c>
      <c r="M1350" s="1" t="s">
        <v>493</v>
      </c>
      <c r="N1350" s="1" t="s">
        <v>9160</v>
      </c>
      <c r="T1350" s="1" t="s">
        <v>11563</v>
      </c>
      <c r="U1350" s="1" t="s">
        <v>275</v>
      </c>
      <c r="V1350" s="1" t="s">
        <v>6693</v>
      </c>
      <c r="Y1350" s="1" t="s">
        <v>2045</v>
      </c>
      <c r="Z1350" s="1" t="s">
        <v>7205</v>
      </c>
      <c r="AF1350" s="1" t="s">
        <v>154</v>
      </c>
      <c r="AG1350" s="1" t="s">
        <v>8811</v>
      </c>
    </row>
    <row r="1351" spans="1:72" ht="13.5" customHeight="1">
      <c r="A1351" s="2" t="str">
        <f t="shared" si="39"/>
        <v>1687_각북면_350</v>
      </c>
      <c r="B1351" s="1">
        <v>1687</v>
      </c>
      <c r="C1351" s="1" t="s">
        <v>11423</v>
      </c>
      <c r="D1351" s="1" t="s">
        <v>11426</v>
      </c>
      <c r="E1351" s="1">
        <v>1350</v>
      </c>
      <c r="F1351" s="1">
        <v>8</v>
      </c>
      <c r="G1351" s="1" t="s">
        <v>2738</v>
      </c>
      <c r="H1351" s="1" t="s">
        <v>6468</v>
      </c>
      <c r="I1351" s="1">
        <v>6</v>
      </c>
      <c r="L1351" s="1">
        <v>3</v>
      </c>
      <c r="M1351" s="1" t="s">
        <v>493</v>
      </c>
      <c r="N1351" s="1" t="s">
        <v>9160</v>
      </c>
      <c r="T1351" s="1" t="s">
        <v>11563</v>
      </c>
      <c r="U1351" s="1" t="s">
        <v>278</v>
      </c>
      <c r="V1351" s="1" t="s">
        <v>6692</v>
      </c>
      <c r="Y1351" s="1" t="s">
        <v>855</v>
      </c>
      <c r="Z1351" s="1" t="s">
        <v>7340</v>
      </c>
      <c r="AC1351" s="1">
        <v>38</v>
      </c>
      <c r="AD1351" s="1" t="s">
        <v>294</v>
      </c>
      <c r="AE1351" s="1" t="s">
        <v>8781</v>
      </c>
      <c r="AT1351" s="1" t="s">
        <v>180</v>
      </c>
      <c r="AU1351" s="1" t="s">
        <v>11467</v>
      </c>
      <c r="AV1351" s="1" t="s">
        <v>1707</v>
      </c>
      <c r="AW1351" s="1" t="s">
        <v>12184</v>
      </c>
      <c r="BB1351" s="1" t="s">
        <v>115</v>
      </c>
      <c r="BC1351" s="1" t="s">
        <v>6665</v>
      </c>
      <c r="BD1351" s="1" t="s">
        <v>1010</v>
      </c>
      <c r="BE1351" s="1" t="s">
        <v>7102</v>
      </c>
    </row>
    <row r="1352" spans="1:72" ht="13.5" customHeight="1">
      <c r="A1352" s="2" t="str">
        <f t="shared" si="39"/>
        <v>1687_각북면_350</v>
      </c>
      <c r="B1352" s="1">
        <v>1687</v>
      </c>
      <c r="C1352" s="1" t="s">
        <v>11423</v>
      </c>
      <c r="D1352" s="1" t="s">
        <v>11426</v>
      </c>
      <c r="E1352" s="1">
        <v>1351</v>
      </c>
      <c r="F1352" s="1">
        <v>8</v>
      </c>
      <c r="G1352" s="1" t="s">
        <v>2738</v>
      </c>
      <c r="H1352" s="1" t="s">
        <v>6468</v>
      </c>
      <c r="I1352" s="1">
        <v>6</v>
      </c>
      <c r="L1352" s="1">
        <v>3</v>
      </c>
      <c r="M1352" s="1" t="s">
        <v>493</v>
      </c>
      <c r="N1352" s="1" t="s">
        <v>9160</v>
      </c>
      <c r="T1352" s="1" t="s">
        <v>11563</v>
      </c>
      <c r="U1352" s="1" t="s">
        <v>278</v>
      </c>
      <c r="V1352" s="1" t="s">
        <v>6692</v>
      </c>
      <c r="Y1352" s="1" t="s">
        <v>1020</v>
      </c>
      <c r="Z1352" s="1" t="s">
        <v>8254</v>
      </c>
      <c r="AC1352" s="1">
        <v>47</v>
      </c>
      <c r="AD1352" s="1" t="s">
        <v>89</v>
      </c>
      <c r="AE1352" s="1" t="s">
        <v>8784</v>
      </c>
      <c r="AT1352" s="1" t="s">
        <v>285</v>
      </c>
      <c r="AU1352" s="1" t="s">
        <v>9218</v>
      </c>
      <c r="AV1352" s="1" t="s">
        <v>1314</v>
      </c>
      <c r="AW1352" s="1" t="s">
        <v>7568</v>
      </c>
      <c r="BB1352" s="1" t="s">
        <v>171</v>
      </c>
      <c r="BC1352" s="1" t="s">
        <v>6676</v>
      </c>
      <c r="BD1352" s="1" t="s">
        <v>3039</v>
      </c>
      <c r="BE1352" s="1" t="s">
        <v>9921</v>
      </c>
    </row>
    <row r="1353" spans="1:72" ht="13.5" customHeight="1">
      <c r="A1353" s="2" t="str">
        <f t="shared" si="39"/>
        <v>1687_각북면_350</v>
      </c>
      <c r="B1353" s="1">
        <v>1687</v>
      </c>
      <c r="C1353" s="1" t="s">
        <v>11423</v>
      </c>
      <c r="D1353" s="1" t="s">
        <v>11426</v>
      </c>
      <c r="E1353" s="1">
        <v>1352</v>
      </c>
      <c r="F1353" s="1">
        <v>8</v>
      </c>
      <c r="G1353" s="1" t="s">
        <v>2738</v>
      </c>
      <c r="H1353" s="1" t="s">
        <v>6468</v>
      </c>
      <c r="I1353" s="1">
        <v>6</v>
      </c>
      <c r="L1353" s="1">
        <v>3</v>
      </c>
      <c r="M1353" s="1" t="s">
        <v>493</v>
      </c>
      <c r="N1353" s="1" t="s">
        <v>9160</v>
      </c>
      <c r="T1353" s="1" t="s">
        <v>11563</v>
      </c>
      <c r="U1353" s="1" t="s">
        <v>275</v>
      </c>
      <c r="V1353" s="1" t="s">
        <v>6693</v>
      </c>
      <c r="Y1353" s="1" t="s">
        <v>2289</v>
      </c>
      <c r="Z1353" s="1" t="s">
        <v>7405</v>
      </c>
      <c r="AF1353" s="1" t="s">
        <v>3040</v>
      </c>
      <c r="AG1353" s="1" t="s">
        <v>8819</v>
      </c>
    </row>
    <row r="1354" spans="1:72" ht="13.5" customHeight="1">
      <c r="A1354" s="2" t="str">
        <f t="shared" si="39"/>
        <v>1687_각북면_350</v>
      </c>
      <c r="B1354" s="1">
        <v>1687</v>
      </c>
      <c r="C1354" s="1" t="s">
        <v>11423</v>
      </c>
      <c r="D1354" s="1" t="s">
        <v>11426</v>
      </c>
      <c r="E1354" s="1">
        <v>1353</v>
      </c>
      <c r="F1354" s="1">
        <v>8</v>
      </c>
      <c r="G1354" s="1" t="s">
        <v>2738</v>
      </c>
      <c r="H1354" s="1" t="s">
        <v>6468</v>
      </c>
      <c r="I1354" s="1">
        <v>6</v>
      </c>
      <c r="L1354" s="1">
        <v>3</v>
      </c>
      <c r="M1354" s="1" t="s">
        <v>493</v>
      </c>
      <c r="N1354" s="1" t="s">
        <v>9160</v>
      </c>
      <c r="T1354" s="1" t="s">
        <v>11563</v>
      </c>
      <c r="U1354" s="1" t="s">
        <v>275</v>
      </c>
      <c r="V1354" s="1" t="s">
        <v>6693</v>
      </c>
      <c r="Y1354" s="1" t="s">
        <v>3041</v>
      </c>
      <c r="Z1354" s="1" t="s">
        <v>8094</v>
      </c>
      <c r="AC1354" s="1">
        <v>57</v>
      </c>
      <c r="AD1354" s="1" t="s">
        <v>935</v>
      </c>
      <c r="AE1354" s="1" t="s">
        <v>8763</v>
      </c>
      <c r="AT1354" s="1" t="s">
        <v>285</v>
      </c>
      <c r="AU1354" s="1" t="s">
        <v>9218</v>
      </c>
      <c r="AV1354" s="1" t="s">
        <v>1283</v>
      </c>
      <c r="AW1354" s="1" t="s">
        <v>9613</v>
      </c>
      <c r="BB1354" s="1" t="s">
        <v>171</v>
      </c>
      <c r="BC1354" s="1" t="s">
        <v>6676</v>
      </c>
      <c r="BD1354" s="1" t="s">
        <v>1257</v>
      </c>
      <c r="BE1354" s="1" t="s">
        <v>7242</v>
      </c>
    </row>
    <row r="1355" spans="1:72" ht="13.5" customHeight="1">
      <c r="A1355" s="2" t="str">
        <f t="shared" si="39"/>
        <v>1687_각북면_350</v>
      </c>
      <c r="B1355" s="1">
        <v>1687</v>
      </c>
      <c r="C1355" s="1" t="s">
        <v>11423</v>
      </c>
      <c r="D1355" s="1" t="s">
        <v>11426</v>
      </c>
      <c r="E1355" s="1">
        <v>1354</v>
      </c>
      <c r="F1355" s="1">
        <v>8</v>
      </c>
      <c r="G1355" s="1" t="s">
        <v>2738</v>
      </c>
      <c r="H1355" s="1" t="s">
        <v>6468</v>
      </c>
      <c r="I1355" s="1">
        <v>6</v>
      </c>
      <c r="L1355" s="1">
        <v>3</v>
      </c>
      <c r="M1355" s="1" t="s">
        <v>493</v>
      </c>
      <c r="N1355" s="1" t="s">
        <v>9160</v>
      </c>
      <c r="T1355" s="1" t="s">
        <v>11563</v>
      </c>
      <c r="U1355" s="1" t="s">
        <v>275</v>
      </c>
      <c r="V1355" s="1" t="s">
        <v>6693</v>
      </c>
      <c r="Y1355" s="1" t="s">
        <v>3042</v>
      </c>
      <c r="Z1355" s="1" t="s">
        <v>8253</v>
      </c>
      <c r="AC1355" s="1">
        <v>15</v>
      </c>
      <c r="AD1355" s="1" t="s">
        <v>210</v>
      </c>
      <c r="AE1355" s="1" t="s">
        <v>7181</v>
      </c>
      <c r="AF1355" s="1" t="s">
        <v>156</v>
      </c>
      <c r="AG1355" s="1" t="s">
        <v>8798</v>
      </c>
      <c r="AT1355" s="1" t="s">
        <v>280</v>
      </c>
      <c r="AU1355" s="1" t="s">
        <v>9258</v>
      </c>
      <c r="AW1355" s="1" t="s">
        <v>12756</v>
      </c>
      <c r="BB1355" s="1" t="s">
        <v>12116</v>
      </c>
      <c r="BC1355" s="1" t="s">
        <v>12117</v>
      </c>
      <c r="BF1355" s="1" t="s">
        <v>12268</v>
      </c>
    </row>
    <row r="1356" spans="1:72" ht="13.5" customHeight="1">
      <c r="A1356" s="2" t="str">
        <f t="shared" si="39"/>
        <v>1687_각북면_350</v>
      </c>
      <c r="B1356" s="1">
        <v>1687</v>
      </c>
      <c r="C1356" s="1" t="s">
        <v>11423</v>
      </c>
      <c r="D1356" s="1" t="s">
        <v>11426</v>
      </c>
      <c r="E1356" s="1">
        <v>1355</v>
      </c>
      <c r="F1356" s="1">
        <v>8</v>
      </c>
      <c r="G1356" s="1" t="s">
        <v>2738</v>
      </c>
      <c r="H1356" s="1" t="s">
        <v>6468</v>
      </c>
      <c r="I1356" s="1">
        <v>6</v>
      </c>
      <c r="L1356" s="1">
        <v>3</v>
      </c>
      <c r="M1356" s="1" t="s">
        <v>493</v>
      </c>
      <c r="N1356" s="1" t="s">
        <v>9160</v>
      </c>
      <c r="T1356" s="1" t="s">
        <v>11563</v>
      </c>
      <c r="U1356" s="1" t="s">
        <v>278</v>
      </c>
      <c r="V1356" s="1" t="s">
        <v>6692</v>
      </c>
      <c r="Y1356" s="1" t="s">
        <v>3043</v>
      </c>
      <c r="Z1356" s="1" t="s">
        <v>8252</v>
      </c>
      <c r="AC1356" s="1">
        <v>10</v>
      </c>
      <c r="AD1356" s="1" t="s">
        <v>212</v>
      </c>
      <c r="AE1356" s="1" t="s">
        <v>8778</v>
      </c>
      <c r="AF1356" s="1" t="s">
        <v>156</v>
      </c>
      <c r="AG1356" s="1" t="s">
        <v>8798</v>
      </c>
      <c r="AU1356" s="1" t="s">
        <v>9258</v>
      </c>
      <c r="AW1356" s="1" t="s">
        <v>12756</v>
      </c>
      <c r="BB1356" s="1" t="s">
        <v>50</v>
      </c>
      <c r="BC1356" s="1" t="s">
        <v>11472</v>
      </c>
      <c r="BD1356" s="1" t="s">
        <v>13610</v>
      </c>
      <c r="BE1356" s="1" t="s">
        <v>12259</v>
      </c>
      <c r="BF1356" s="1" t="s">
        <v>12267</v>
      </c>
    </row>
    <row r="1357" spans="1:72" ht="13.5" customHeight="1">
      <c r="A1357" s="2" t="str">
        <f t="shared" si="39"/>
        <v>1687_각북면_350</v>
      </c>
      <c r="B1357" s="1">
        <v>1687</v>
      </c>
      <c r="C1357" s="1" t="s">
        <v>11423</v>
      </c>
      <c r="D1357" s="1" t="s">
        <v>11426</v>
      </c>
      <c r="E1357" s="1">
        <v>1356</v>
      </c>
      <c r="F1357" s="1">
        <v>8</v>
      </c>
      <c r="G1357" s="1" t="s">
        <v>2738</v>
      </c>
      <c r="H1357" s="1" t="s">
        <v>6468</v>
      </c>
      <c r="I1357" s="1">
        <v>6</v>
      </c>
      <c r="L1357" s="1">
        <v>3</v>
      </c>
      <c r="M1357" s="1" t="s">
        <v>493</v>
      </c>
      <c r="N1357" s="1" t="s">
        <v>9160</v>
      </c>
      <c r="T1357" s="1" t="s">
        <v>11563</v>
      </c>
      <c r="U1357" s="1" t="s">
        <v>278</v>
      </c>
      <c r="V1357" s="1" t="s">
        <v>6692</v>
      </c>
      <c r="Y1357" s="1" t="s">
        <v>2234</v>
      </c>
      <c r="Z1357" s="1" t="s">
        <v>8251</v>
      </c>
      <c r="AF1357" s="1" t="s">
        <v>154</v>
      </c>
      <c r="AG1357" s="1" t="s">
        <v>8811</v>
      </c>
    </row>
    <row r="1358" spans="1:72" ht="13.5" customHeight="1">
      <c r="A1358" s="2" t="str">
        <f t="shared" si="39"/>
        <v>1687_각북면_350</v>
      </c>
      <c r="B1358" s="1">
        <v>1687</v>
      </c>
      <c r="C1358" s="1" t="s">
        <v>11423</v>
      </c>
      <c r="D1358" s="1" t="s">
        <v>11426</v>
      </c>
      <c r="E1358" s="1">
        <v>1357</v>
      </c>
      <c r="F1358" s="1">
        <v>8</v>
      </c>
      <c r="G1358" s="1" t="s">
        <v>2738</v>
      </c>
      <c r="H1358" s="1" t="s">
        <v>6468</v>
      </c>
      <c r="I1358" s="1">
        <v>6</v>
      </c>
      <c r="L1358" s="1">
        <v>3</v>
      </c>
      <c r="M1358" s="1" t="s">
        <v>493</v>
      </c>
      <c r="N1358" s="1" t="s">
        <v>9160</v>
      </c>
      <c r="T1358" s="1" t="s">
        <v>11563</v>
      </c>
      <c r="U1358" s="1" t="s">
        <v>278</v>
      </c>
      <c r="V1358" s="1" t="s">
        <v>6692</v>
      </c>
      <c r="Y1358" s="1" t="s">
        <v>1927</v>
      </c>
      <c r="Z1358" s="1" t="s">
        <v>7073</v>
      </c>
      <c r="AG1358" s="1" t="s">
        <v>8838</v>
      </c>
      <c r="AI1358" s="1" t="s">
        <v>11869</v>
      </c>
    </row>
    <row r="1359" spans="1:72" ht="13.5" customHeight="1">
      <c r="A1359" s="2" t="str">
        <f t="shared" si="39"/>
        <v>1687_각북면_350</v>
      </c>
      <c r="B1359" s="1">
        <v>1687</v>
      </c>
      <c r="C1359" s="1" t="s">
        <v>11423</v>
      </c>
      <c r="D1359" s="1" t="s">
        <v>11426</v>
      </c>
      <c r="E1359" s="1">
        <v>1358</v>
      </c>
      <c r="F1359" s="1">
        <v>8</v>
      </c>
      <c r="G1359" s="1" t="s">
        <v>2738</v>
      </c>
      <c r="H1359" s="1" t="s">
        <v>6468</v>
      </c>
      <c r="I1359" s="1">
        <v>6</v>
      </c>
      <c r="L1359" s="1">
        <v>3</v>
      </c>
      <c r="M1359" s="1" t="s">
        <v>493</v>
      </c>
      <c r="N1359" s="1" t="s">
        <v>9160</v>
      </c>
      <c r="T1359" s="1" t="s">
        <v>11563</v>
      </c>
      <c r="Y1359" s="1" t="s">
        <v>2388</v>
      </c>
      <c r="Z1359" s="1" t="s">
        <v>7260</v>
      </c>
      <c r="AF1359" s="1" t="s">
        <v>3044</v>
      </c>
      <c r="AG1359" s="1" t="s">
        <v>8838</v>
      </c>
      <c r="AH1359" s="1" t="s">
        <v>3045</v>
      </c>
      <c r="AI1359" s="1" t="s">
        <v>11869</v>
      </c>
    </row>
    <row r="1360" spans="1:72" ht="13.5" customHeight="1">
      <c r="A1360" s="2" t="str">
        <f t="shared" si="39"/>
        <v>1687_각북면_350</v>
      </c>
      <c r="B1360" s="1">
        <v>1687</v>
      </c>
      <c r="C1360" s="1" t="s">
        <v>11423</v>
      </c>
      <c r="D1360" s="1" t="s">
        <v>11426</v>
      </c>
      <c r="E1360" s="1">
        <v>1359</v>
      </c>
      <c r="F1360" s="1">
        <v>8</v>
      </c>
      <c r="G1360" s="1" t="s">
        <v>2738</v>
      </c>
      <c r="H1360" s="1" t="s">
        <v>6468</v>
      </c>
      <c r="I1360" s="1">
        <v>6</v>
      </c>
      <c r="L1360" s="1">
        <v>3</v>
      </c>
      <c r="M1360" s="1" t="s">
        <v>493</v>
      </c>
      <c r="N1360" s="1" t="s">
        <v>9160</v>
      </c>
      <c r="T1360" s="1" t="s">
        <v>11563</v>
      </c>
      <c r="U1360" s="1" t="s">
        <v>278</v>
      </c>
      <c r="V1360" s="1" t="s">
        <v>6692</v>
      </c>
      <c r="Y1360" s="1" t="s">
        <v>173</v>
      </c>
      <c r="Z1360" s="1" t="s">
        <v>8250</v>
      </c>
      <c r="AG1360" s="1" t="s">
        <v>8835</v>
      </c>
    </row>
    <row r="1361" spans="1:72" ht="13.5" customHeight="1">
      <c r="A1361" s="2" t="str">
        <f t="shared" si="39"/>
        <v>1687_각북면_350</v>
      </c>
      <c r="B1361" s="1">
        <v>1687</v>
      </c>
      <c r="C1361" s="1" t="s">
        <v>11423</v>
      </c>
      <c r="D1361" s="1" t="s">
        <v>11426</v>
      </c>
      <c r="E1361" s="1">
        <v>1360</v>
      </c>
      <c r="F1361" s="1">
        <v>8</v>
      </c>
      <c r="G1361" s="1" t="s">
        <v>2738</v>
      </c>
      <c r="H1361" s="1" t="s">
        <v>6468</v>
      </c>
      <c r="I1361" s="1">
        <v>6</v>
      </c>
      <c r="L1361" s="1">
        <v>3</v>
      </c>
      <c r="M1361" s="1" t="s">
        <v>493</v>
      </c>
      <c r="N1361" s="1" t="s">
        <v>9160</v>
      </c>
      <c r="T1361" s="1" t="s">
        <v>11563</v>
      </c>
      <c r="Y1361" s="1" t="s">
        <v>3046</v>
      </c>
      <c r="Z1361" s="1" t="s">
        <v>7394</v>
      </c>
      <c r="AG1361" s="1" t="s">
        <v>8835</v>
      </c>
    </row>
    <row r="1362" spans="1:72" ht="13.5" customHeight="1">
      <c r="A1362" s="2" t="str">
        <f t="shared" si="39"/>
        <v>1687_각북면_350</v>
      </c>
      <c r="B1362" s="1">
        <v>1687</v>
      </c>
      <c r="C1362" s="1" t="s">
        <v>11423</v>
      </c>
      <c r="D1362" s="1" t="s">
        <v>11426</v>
      </c>
      <c r="E1362" s="1">
        <v>1361</v>
      </c>
      <c r="F1362" s="1">
        <v>8</v>
      </c>
      <c r="G1362" s="1" t="s">
        <v>2738</v>
      </c>
      <c r="H1362" s="1" t="s">
        <v>6468</v>
      </c>
      <c r="I1362" s="1">
        <v>6</v>
      </c>
      <c r="L1362" s="1">
        <v>3</v>
      </c>
      <c r="M1362" s="1" t="s">
        <v>493</v>
      </c>
      <c r="N1362" s="1" t="s">
        <v>9160</v>
      </c>
      <c r="T1362" s="1" t="s">
        <v>11563</v>
      </c>
      <c r="Y1362" s="1" t="s">
        <v>451</v>
      </c>
      <c r="Z1362" s="1" t="s">
        <v>7948</v>
      </c>
      <c r="AG1362" s="1" t="s">
        <v>8835</v>
      </c>
    </row>
    <row r="1363" spans="1:72" ht="13.5" customHeight="1">
      <c r="A1363" s="2" t="str">
        <f t="shared" si="39"/>
        <v>1687_각북면_350</v>
      </c>
      <c r="B1363" s="1">
        <v>1687</v>
      </c>
      <c r="C1363" s="1" t="s">
        <v>11423</v>
      </c>
      <c r="D1363" s="1" t="s">
        <v>11426</v>
      </c>
      <c r="E1363" s="1">
        <v>1362</v>
      </c>
      <c r="F1363" s="1">
        <v>8</v>
      </c>
      <c r="G1363" s="1" t="s">
        <v>2738</v>
      </c>
      <c r="H1363" s="1" t="s">
        <v>6468</v>
      </c>
      <c r="I1363" s="1">
        <v>6</v>
      </c>
      <c r="L1363" s="1">
        <v>3</v>
      </c>
      <c r="M1363" s="1" t="s">
        <v>493</v>
      </c>
      <c r="N1363" s="1" t="s">
        <v>9160</v>
      </c>
      <c r="T1363" s="1" t="s">
        <v>11563</v>
      </c>
      <c r="U1363" s="1" t="s">
        <v>275</v>
      </c>
      <c r="V1363" s="1" t="s">
        <v>6693</v>
      </c>
      <c r="Y1363" s="1" t="s">
        <v>565</v>
      </c>
      <c r="Z1363" s="1" t="s">
        <v>7043</v>
      </c>
      <c r="AG1363" s="1" t="s">
        <v>8835</v>
      </c>
    </row>
    <row r="1364" spans="1:72" ht="13.5" customHeight="1">
      <c r="A1364" s="2" t="str">
        <f t="shared" si="39"/>
        <v>1687_각북면_350</v>
      </c>
      <c r="B1364" s="1">
        <v>1687</v>
      </c>
      <c r="C1364" s="1" t="s">
        <v>11423</v>
      </c>
      <c r="D1364" s="1" t="s">
        <v>11426</v>
      </c>
      <c r="E1364" s="1">
        <v>1363</v>
      </c>
      <c r="F1364" s="1">
        <v>8</v>
      </c>
      <c r="G1364" s="1" t="s">
        <v>2738</v>
      </c>
      <c r="H1364" s="1" t="s">
        <v>6468</v>
      </c>
      <c r="I1364" s="1">
        <v>6</v>
      </c>
      <c r="L1364" s="1">
        <v>3</v>
      </c>
      <c r="M1364" s="1" t="s">
        <v>493</v>
      </c>
      <c r="N1364" s="1" t="s">
        <v>9160</v>
      </c>
      <c r="T1364" s="1" t="s">
        <v>11563</v>
      </c>
      <c r="Y1364" s="1" t="s">
        <v>309</v>
      </c>
      <c r="Z1364" s="1" t="s">
        <v>8249</v>
      </c>
      <c r="AF1364" s="1" t="s">
        <v>3047</v>
      </c>
      <c r="AG1364" s="1" t="s">
        <v>12757</v>
      </c>
    </row>
    <row r="1365" spans="1:72" ht="13.5" customHeight="1">
      <c r="A1365" s="2" t="str">
        <f t="shared" si="39"/>
        <v>1687_각북면_350</v>
      </c>
      <c r="B1365" s="1">
        <v>1687</v>
      </c>
      <c r="C1365" s="1" t="s">
        <v>11423</v>
      </c>
      <c r="D1365" s="1" t="s">
        <v>11426</v>
      </c>
      <c r="E1365" s="1">
        <v>1364</v>
      </c>
      <c r="F1365" s="1">
        <v>8</v>
      </c>
      <c r="G1365" s="1" t="s">
        <v>2738</v>
      </c>
      <c r="H1365" s="1" t="s">
        <v>6468</v>
      </c>
      <c r="I1365" s="1">
        <v>6</v>
      </c>
      <c r="L1365" s="1">
        <v>3</v>
      </c>
      <c r="M1365" s="1" t="s">
        <v>493</v>
      </c>
      <c r="N1365" s="1" t="s">
        <v>9160</v>
      </c>
      <c r="T1365" s="1" t="s">
        <v>11563</v>
      </c>
      <c r="U1365" s="1" t="s">
        <v>3007</v>
      </c>
      <c r="V1365" s="1" t="s">
        <v>6768</v>
      </c>
      <c r="Y1365" s="1" t="s">
        <v>3048</v>
      </c>
      <c r="Z1365" s="1" t="s">
        <v>8248</v>
      </c>
      <c r="AC1365" s="1">
        <v>30</v>
      </c>
      <c r="AD1365" s="1" t="s">
        <v>606</v>
      </c>
      <c r="AE1365" s="1" t="s">
        <v>7034</v>
      </c>
      <c r="AF1365" s="1" t="s">
        <v>156</v>
      </c>
      <c r="AG1365" s="1" t="s">
        <v>8798</v>
      </c>
      <c r="AT1365" s="1" t="s">
        <v>121</v>
      </c>
      <c r="AU1365" s="1" t="s">
        <v>6667</v>
      </c>
      <c r="AV1365" s="1" t="s">
        <v>2382</v>
      </c>
      <c r="AW1365" s="1" t="s">
        <v>8409</v>
      </c>
      <c r="BB1365" s="1" t="s">
        <v>115</v>
      </c>
      <c r="BC1365" s="1" t="s">
        <v>6665</v>
      </c>
      <c r="BD1365" s="1" t="s">
        <v>1716</v>
      </c>
      <c r="BE1365" s="1" t="s">
        <v>8544</v>
      </c>
    </row>
    <row r="1366" spans="1:72" ht="13.5" customHeight="1">
      <c r="A1366" s="2" t="str">
        <f t="shared" si="39"/>
        <v>1687_각북면_350</v>
      </c>
      <c r="B1366" s="1">
        <v>1687</v>
      </c>
      <c r="C1366" s="1" t="s">
        <v>11423</v>
      </c>
      <c r="D1366" s="1" t="s">
        <v>11426</v>
      </c>
      <c r="E1366" s="1">
        <v>1365</v>
      </c>
      <c r="F1366" s="1">
        <v>8</v>
      </c>
      <c r="G1366" s="1" t="s">
        <v>2738</v>
      </c>
      <c r="H1366" s="1" t="s">
        <v>6468</v>
      </c>
      <c r="I1366" s="1">
        <v>6</v>
      </c>
      <c r="L1366" s="1">
        <v>3</v>
      </c>
      <c r="M1366" s="1" t="s">
        <v>493</v>
      </c>
      <c r="N1366" s="1" t="s">
        <v>9160</v>
      </c>
      <c r="T1366" s="1" t="s">
        <v>11563</v>
      </c>
      <c r="U1366" s="1" t="s">
        <v>3007</v>
      </c>
      <c r="V1366" s="1" t="s">
        <v>6768</v>
      </c>
      <c r="Y1366" s="1" t="s">
        <v>3049</v>
      </c>
      <c r="Z1366" s="1" t="s">
        <v>8247</v>
      </c>
      <c r="AC1366" s="1">
        <v>13</v>
      </c>
      <c r="AD1366" s="1" t="s">
        <v>372</v>
      </c>
      <c r="AE1366" s="1" t="s">
        <v>8788</v>
      </c>
      <c r="AF1366" s="1" t="s">
        <v>156</v>
      </c>
      <c r="AG1366" s="1" t="s">
        <v>8798</v>
      </c>
      <c r="AT1366" s="1" t="s">
        <v>121</v>
      </c>
      <c r="AU1366" s="1" t="s">
        <v>6667</v>
      </c>
      <c r="AV1366" s="1" t="s">
        <v>592</v>
      </c>
      <c r="AW1366" s="1" t="s">
        <v>8298</v>
      </c>
      <c r="BB1366" s="1" t="s">
        <v>115</v>
      </c>
      <c r="BC1366" s="1" t="s">
        <v>6665</v>
      </c>
      <c r="BD1366" s="1" t="s">
        <v>2280</v>
      </c>
      <c r="BE1366" s="1" t="s">
        <v>7408</v>
      </c>
    </row>
    <row r="1367" spans="1:72" ht="13.5" customHeight="1">
      <c r="A1367" s="2" t="str">
        <f t="shared" si="39"/>
        <v>1687_각북면_350</v>
      </c>
      <c r="B1367" s="1">
        <v>1687</v>
      </c>
      <c r="C1367" s="1" t="s">
        <v>11423</v>
      </c>
      <c r="D1367" s="1" t="s">
        <v>11426</v>
      </c>
      <c r="E1367" s="1">
        <v>1366</v>
      </c>
      <c r="F1367" s="1">
        <v>8</v>
      </c>
      <c r="G1367" s="1" t="s">
        <v>2738</v>
      </c>
      <c r="H1367" s="1" t="s">
        <v>6468</v>
      </c>
      <c r="I1367" s="1">
        <v>6</v>
      </c>
      <c r="L1367" s="1">
        <v>4</v>
      </c>
      <c r="M1367" s="1" t="s">
        <v>13019</v>
      </c>
      <c r="N1367" s="1" t="s">
        <v>13020</v>
      </c>
      <c r="T1367" s="1" t="s">
        <v>11527</v>
      </c>
      <c r="U1367" s="1" t="s">
        <v>3050</v>
      </c>
      <c r="V1367" s="1" t="s">
        <v>6863</v>
      </c>
      <c r="W1367" s="1" t="s">
        <v>152</v>
      </c>
      <c r="X1367" s="1" t="s">
        <v>6978</v>
      </c>
      <c r="Y1367" s="1" t="s">
        <v>2681</v>
      </c>
      <c r="Z1367" s="1" t="s">
        <v>7390</v>
      </c>
      <c r="AC1367" s="1">
        <v>46</v>
      </c>
      <c r="AD1367" s="1" t="s">
        <v>550</v>
      </c>
      <c r="AE1367" s="1" t="s">
        <v>8787</v>
      </c>
      <c r="AJ1367" s="1" t="s">
        <v>17</v>
      </c>
      <c r="AK1367" s="1" t="s">
        <v>8918</v>
      </c>
      <c r="AL1367" s="1" t="s">
        <v>227</v>
      </c>
      <c r="AM1367" s="1" t="s">
        <v>8859</v>
      </c>
      <c r="AT1367" s="1" t="s">
        <v>42</v>
      </c>
      <c r="AU1367" s="1" t="s">
        <v>6735</v>
      </c>
      <c r="AV1367" s="1" t="s">
        <v>3051</v>
      </c>
      <c r="AW1367" s="1" t="s">
        <v>9634</v>
      </c>
      <c r="BG1367" s="1" t="s">
        <v>44</v>
      </c>
      <c r="BH1367" s="1" t="s">
        <v>6728</v>
      </c>
      <c r="BI1367" s="1" t="s">
        <v>3052</v>
      </c>
      <c r="BJ1367" s="1" t="s">
        <v>7173</v>
      </c>
      <c r="BK1367" s="1" t="s">
        <v>44</v>
      </c>
      <c r="BL1367" s="1" t="s">
        <v>6728</v>
      </c>
      <c r="BM1367" s="1" t="s">
        <v>1255</v>
      </c>
      <c r="BN1367" s="1" t="s">
        <v>7524</v>
      </c>
      <c r="BO1367" s="1" t="s">
        <v>44</v>
      </c>
      <c r="BP1367" s="1" t="s">
        <v>6728</v>
      </c>
      <c r="BQ1367" s="1" t="s">
        <v>3053</v>
      </c>
      <c r="BR1367" s="1" t="s">
        <v>12458</v>
      </c>
      <c r="BS1367" s="1" t="s">
        <v>41</v>
      </c>
      <c r="BT1367" s="1" t="s">
        <v>11911</v>
      </c>
    </row>
    <row r="1368" spans="1:72" ht="13.5" customHeight="1">
      <c r="A1368" s="2" t="str">
        <f t="shared" si="39"/>
        <v>1687_각북면_350</v>
      </c>
      <c r="B1368" s="1">
        <v>1687</v>
      </c>
      <c r="C1368" s="1" t="s">
        <v>11423</v>
      </c>
      <c r="D1368" s="1" t="s">
        <v>11426</v>
      </c>
      <c r="E1368" s="1">
        <v>1367</v>
      </c>
      <c r="F1368" s="1">
        <v>8</v>
      </c>
      <c r="G1368" s="1" t="s">
        <v>2738</v>
      </c>
      <c r="H1368" s="1" t="s">
        <v>6468</v>
      </c>
      <c r="I1368" s="1">
        <v>6</v>
      </c>
      <c r="L1368" s="1">
        <v>4</v>
      </c>
      <c r="M1368" s="1" t="s">
        <v>13019</v>
      </c>
      <c r="N1368" s="1" t="s">
        <v>13020</v>
      </c>
      <c r="S1368" s="1" t="s">
        <v>49</v>
      </c>
      <c r="T1368" s="1" t="s">
        <v>4842</v>
      </c>
      <c r="U1368" s="1" t="s">
        <v>115</v>
      </c>
      <c r="V1368" s="1" t="s">
        <v>6665</v>
      </c>
      <c r="Y1368" s="1" t="s">
        <v>1638</v>
      </c>
      <c r="Z1368" s="1" t="s">
        <v>11827</v>
      </c>
      <c r="AC1368" s="1">
        <v>46</v>
      </c>
      <c r="AD1368" s="1" t="s">
        <v>550</v>
      </c>
      <c r="AE1368" s="1" t="s">
        <v>8787</v>
      </c>
      <c r="AJ1368" s="1" t="s">
        <v>17</v>
      </c>
      <c r="AK1368" s="1" t="s">
        <v>8918</v>
      </c>
      <c r="AL1368" s="1" t="s">
        <v>227</v>
      </c>
      <c r="AM1368" s="1" t="s">
        <v>8859</v>
      </c>
      <c r="AN1368" s="1" t="s">
        <v>227</v>
      </c>
      <c r="AO1368" s="1" t="s">
        <v>8859</v>
      </c>
      <c r="AP1368" s="1" t="s">
        <v>44</v>
      </c>
      <c r="AQ1368" s="1" t="s">
        <v>6728</v>
      </c>
      <c r="AR1368" s="1" t="s">
        <v>3054</v>
      </c>
      <c r="AS1368" s="1" t="s">
        <v>11995</v>
      </c>
      <c r="AT1368" s="1" t="s">
        <v>44</v>
      </c>
      <c r="AU1368" s="1" t="s">
        <v>6728</v>
      </c>
      <c r="AV1368" s="1" t="s">
        <v>3055</v>
      </c>
      <c r="AW1368" s="1" t="s">
        <v>9633</v>
      </c>
      <c r="BB1368" s="1" t="s">
        <v>171</v>
      </c>
      <c r="BC1368" s="1" t="s">
        <v>6676</v>
      </c>
      <c r="BD1368" s="1" t="s">
        <v>13611</v>
      </c>
      <c r="BE1368" s="1" t="s">
        <v>7125</v>
      </c>
      <c r="BG1368" s="1" t="s">
        <v>44</v>
      </c>
      <c r="BH1368" s="1" t="s">
        <v>6728</v>
      </c>
      <c r="BI1368" s="1" t="s">
        <v>1658</v>
      </c>
      <c r="BJ1368" s="1" t="s">
        <v>8229</v>
      </c>
      <c r="BK1368" s="1" t="s">
        <v>44</v>
      </c>
      <c r="BL1368" s="1" t="s">
        <v>6728</v>
      </c>
      <c r="BM1368" s="1" t="s">
        <v>181</v>
      </c>
      <c r="BN1368" s="1" t="s">
        <v>7054</v>
      </c>
      <c r="BO1368" s="1" t="s">
        <v>44</v>
      </c>
      <c r="BP1368" s="1" t="s">
        <v>6728</v>
      </c>
      <c r="BQ1368" s="1" t="s">
        <v>3056</v>
      </c>
      <c r="BR1368" s="1" t="s">
        <v>12541</v>
      </c>
      <c r="BS1368" s="1" t="s">
        <v>41</v>
      </c>
      <c r="BT1368" s="1" t="s">
        <v>11911</v>
      </c>
    </row>
    <row r="1369" spans="1:72" ht="13.5" customHeight="1">
      <c r="A1369" s="2" t="str">
        <f t="shared" si="39"/>
        <v>1687_각북면_350</v>
      </c>
      <c r="B1369" s="1">
        <v>1687</v>
      </c>
      <c r="C1369" s="1" t="s">
        <v>11423</v>
      </c>
      <c r="D1369" s="1" t="s">
        <v>11426</v>
      </c>
      <c r="E1369" s="1">
        <v>1368</v>
      </c>
      <c r="F1369" s="1">
        <v>8</v>
      </c>
      <c r="G1369" s="1" t="s">
        <v>2738</v>
      </c>
      <c r="H1369" s="1" t="s">
        <v>6468</v>
      </c>
      <c r="I1369" s="1">
        <v>6</v>
      </c>
      <c r="L1369" s="1">
        <v>4</v>
      </c>
      <c r="M1369" s="1" t="s">
        <v>13019</v>
      </c>
      <c r="N1369" s="1" t="s">
        <v>13020</v>
      </c>
      <c r="S1369" s="1" t="s">
        <v>134</v>
      </c>
      <c r="T1369" s="1" t="s">
        <v>6598</v>
      </c>
      <c r="Y1369" s="1" t="s">
        <v>454</v>
      </c>
      <c r="Z1369" s="1" t="s">
        <v>7660</v>
      </c>
      <c r="AC1369" s="1">
        <v>25</v>
      </c>
      <c r="AD1369" s="1" t="s">
        <v>529</v>
      </c>
      <c r="AE1369" s="1" t="s">
        <v>8769</v>
      </c>
    </row>
    <row r="1370" spans="1:72" ht="13.5" customHeight="1">
      <c r="A1370" s="2" t="str">
        <f t="shared" si="39"/>
        <v>1687_각북면_350</v>
      </c>
      <c r="B1370" s="1">
        <v>1687</v>
      </c>
      <c r="C1370" s="1" t="s">
        <v>11423</v>
      </c>
      <c r="D1370" s="1" t="s">
        <v>11426</v>
      </c>
      <c r="E1370" s="1">
        <v>1369</v>
      </c>
      <c r="F1370" s="1">
        <v>8</v>
      </c>
      <c r="G1370" s="1" t="s">
        <v>2738</v>
      </c>
      <c r="H1370" s="1" t="s">
        <v>6468</v>
      </c>
      <c r="I1370" s="1">
        <v>6</v>
      </c>
      <c r="L1370" s="1">
        <v>4</v>
      </c>
      <c r="M1370" s="1" t="s">
        <v>13019</v>
      </c>
      <c r="N1370" s="1" t="s">
        <v>13020</v>
      </c>
      <c r="S1370" s="1" t="s">
        <v>63</v>
      </c>
      <c r="T1370" s="1" t="s">
        <v>6596</v>
      </c>
      <c r="Y1370" s="1" t="s">
        <v>2808</v>
      </c>
      <c r="Z1370" s="1" t="s">
        <v>7453</v>
      </c>
      <c r="AC1370" s="1">
        <v>15</v>
      </c>
      <c r="AD1370" s="1" t="s">
        <v>210</v>
      </c>
      <c r="AE1370" s="1" t="s">
        <v>7181</v>
      </c>
    </row>
    <row r="1371" spans="1:72" ht="13.5" customHeight="1">
      <c r="A1371" s="2" t="str">
        <f t="shared" si="39"/>
        <v>1687_각북면_350</v>
      </c>
      <c r="B1371" s="1">
        <v>1687</v>
      </c>
      <c r="C1371" s="1" t="s">
        <v>11423</v>
      </c>
      <c r="D1371" s="1" t="s">
        <v>11426</v>
      </c>
      <c r="E1371" s="1">
        <v>1370</v>
      </c>
      <c r="F1371" s="1">
        <v>8</v>
      </c>
      <c r="G1371" s="1" t="s">
        <v>2738</v>
      </c>
      <c r="H1371" s="1" t="s">
        <v>6468</v>
      </c>
      <c r="I1371" s="1">
        <v>6</v>
      </c>
      <c r="L1371" s="1">
        <v>4</v>
      </c>
      <c r="M1371" s="1" t="s">
        <v>13019</v>
      </c>
      <c r="N1371" s="1" t="s">
        <v>13020</v>
      </c>
      <c r="S1371" s="1" t="s">
        <v>72</v>
      </c>
      <c r="T1371" s="1" t="s">
        <v>6595</v>
      </c>
      <c r="Y1371" s="1" t="s">
        <v>3057</v>
      </c>
      <c r="Z1371" s="1" t="s">
        <v>7187</v>
      </c>
      <c r="AC1371" s="1">
        <v>7</v>
      </c>
      <c r="AD1371" s="1" t="s">
        <v>475</v>
      </c>
      <c r="AE1371" s="1" t="s">
        <v>8747</v>
      </c>
    </row>
    <row r="1372" spans="1:72" ht="13.5" customHeight="1">
      <c r="A1372" s="2" t="str">
        <f t="shared" si="39"/>
        <v>1687_각북면_350</v>
      </c>
      <c r="B1372" s="1">
        <v>1687</v>
      </c>
      <c r="C1372" s="1" t="s">
        <v>11423</v>
      </c>
      <c r="D1372" s="1" t="s">
        <v>11426</v>
      </c>
      <c r="E1372" s="1">
        <v>1371</v>
      </c>
      <c r="F1372" s="1">
        <v>8</v>
      </c>
      <c r="G1372" s="1" t="s">
        <v>2738</v>
      </c>
      <c r="H1372" s="1" t="s">
        <v>6468</v>
      </c>
      <c r="I1372" s="1">
        <v>6</v>
      </c>
      <c r="L1372" s="1">
        <v>4</v>
      </c>
      <c r="M1372" s="1" t="s">
        <v>13019</v>
      </c>
      <c r="N1372" s="1" t="s">
        <v>13020</v>
      </c>
      <c r="S1372" s="1" t="s">
        <v>63</v>
      </c>
      <c r="T1372" s="1" t="s">
        <v>6596</v>
      </c>
      <c r="Y1372" s="1" t="s">
        <v>2593</v>
      </c>
      <c r="Z1372" s="1" t="s">
        <v>7823</v>
      </c>
      <c r="AC1372" s="1">
        <v>6</v>
      </c>
      <c r="AD1372" s="1" t="s">
        <v>217</v>
      </c>
      <c r="AE1372" s="1" t="s">
        <v>8765</v>
      </c>
    </row>
    <row r="1373" spans="1:72" ht="13.5" customHeight="1">
      <c r="A1373" s="2" t="str">
        <f t="shared" si="39"/>
        <v>1687_각북면_350</v>
      </c>
      <c r="B1373" s="1">
        <v>1687</v>
      </c>
      <c r="C1373" s="1" t="s">
        <v>11423</v>
      </c>
      <c r="D1373" s="1" t="s">
        <v>11426</v>
      </c>
      <c r="E1373" s="1">
        <v>1372</v>
      </c>
      <c r="F1373" s="1">
        <v>8</v>
      </c>
      <c r="G1373" s="1" t="s">
        <v>2738</v>
      </c>
      <c r="H1373" s="1" t="s">
        <v>6468</v>
      </c>
      <c r="I1373" s="1">
        <v>6</v>
      </c>
      <c r="L1373" s="1">
        <v>4</v>
      </c>
      <c r="M1373" s="1" t="s">
        <v>13019</v>
      </c>
      <c r="N1373" s="1" t="s">
        <v>13020</v>
      </c>
      <c r="S1373" s="1" t="s">
        <v>72</v>
      </c>
      <c r="T1373" s="1" t="s">
        <v>6595</v>
      </c>
      <c r="U1373" s="1" t="s">
        <v>2850</v>
      </c>
      <c r="V1373" s="1" t="s">
        <v>6860</v>
      </c>
      <c r="Y1373" s="1" t="s">
        <v>3058</v>
      </c>
      <c r="Z1373" s="1" t="s">
        <v>7654</v>
      </c>
      <c r="AC1373" s="1">
        <v>20</v>
      </c>
      <c r="AD1373" s="1" t="s">
        <v>96</v>
      </c>
      <c r="AE1373" s="1" t="s">
        <v>8792</v>
      </c>
      <c r="AF1373" s="1" t="s">
        <v>156</v>
      </c>
      <c r="AG1373" s="1" t="s">
        <v>8798</v>
      </c>
    </row>
    <row r="1374" spans="1:72" ht="13.5" customHeight="1">
      <c r="A1374" s="2" t="str">
        <f t="shared" ref="A1374:A1405" si="40">HYPERLINK("http://kyu.snu.ac.kr/sdhj/index.jsp?type=hj/GK14817_00IH_0001_0351.jpg","1687_각북면_351")</f>
        <v>1687_각북면_351</v>
      </c>
      <c r="B1374" s="1">
        <v>1687</v>
      </c>
      <c r="C1374" s="1" t="s">
        <v>11423</v>
      </c>
      <c r="D1374" s="1" t="s">
        <v>11426</v>
      </c>
      <c r="E1374" s="1">
        <v>1373</v>
      </c>
      <c r="F1374" s="1">
        <v>8</v>
      </c>
      <c r="G1374" s="1" t="s">
        <v>2738</v>
      </c>
      <c r="H1374" s="1" t="s">
        <v>6468</v>
      </c>
      <c r="I1374" s="1">
        <v>6</v>
      </c>
      <c r="L1374" s="1">
        <v>5</v>
      </c>
      <c r="M1374" s="1" t="s">
        <v>11297</v>
      </c>
      <c r="N1374" s="1" t="s">
        <v>11685</v>
      </c>
      <c r="T1374" s="1" t="s">
        <v>11527</v>
      </c>
      <c r="U1374" s="1" t="s">
        <v>2085</v>
      </c>
      <c r="V1374" s="1" t="s">
        <v>11646</v>
      </c>
      <c r="Y1374" s="1" t="s">
        <v>11297</v>
      </c>
      <c r="Z1374" s="1" t="s">
        <v>11685</v>
      </c>
      <c r="AC1374" s="1">
        <v>40</v>
      </c>
      <c r="AD1374" s="1" t="s">
        <v>189</v>
      </c>
      <c r="AE1374" s="1" t="s">
        <v>8767</v>
      </c>
      <c r="AJ1374" s="1" t="s">
        <v>17</v>
      </c>
      <c r="AK1374" s="1" t="s">
        <v>8918</v>
      </c>
      <c r="AL1374" s="1" t="s">
        <v>227</v>
      </c>
      <c r="AM1374" s="1" t="s">
        <v>8859</v>
      </c>
      <c r="AT1374" s="1" t="s">
        <v>121</v>
      </c>
      <c r="AU1374" s="1" t="s">
        <v>6667</v>
      </c>
      <c r="AV1374" s="1" t="s">
        <v>1969</v>
      </c>
      <c r="AW1374" s="1" t="s">
        <v>7082</v>
      </c>
      <c r="BB1374" s="1" t="s">
        <v>171</v>
      </c>
      <c r="BC1374" s="1" t="s">
        <v>6676</v>
      </c>
      <c r="BD1374" s="1" t="s">
        <v>2803</v>
      </c>
      <c r="BE1374" s="1" t="s">
        <v>8320</v>
      </c>
      <c r="BG1374" s="1" t="s">
        <v>121</v>
      </c>
      <c r="BH1374" s="1" t="s">
        <v>6667</v>
      </c>
      <c r="BI1374" s="1" t="s">
        <v>2804</v>
      </c>
      <c r="BJ1374" s="1" t="s">
        <v>10278</v>
      </c>
      <c r="BK1374" s="1" t="s">
        <v>121</v>
      </c>
      <c r="BL1374" s="1" t="s">
        <v>6667</v>
      </c>
      <c r="BM1374" s="1" t="s">
        <v>2805</v>
      </c>
      <c r="BN1374" s="1" t="s">
        <v>8415</v>
      </c>
      <c r="BO1374" s="1" t="s">
        <v>44</v>
      </c>
      <c r="BP1374" s="1" t="s">
        <v>6728</v>
      </c>
      <c r="BQ1374" s="1" t="s">
        <v>3059</v>
      </c>
      <c r="BR1374" s="1" t="s">
        <v>11090</v>
      </c>
      <c r="BS1374" s="1" t="s">
        <v>227</v>
      </c>
      <c r="BT1374" s="1" t="s">
        <v>8859</v>
      </c>
    </row>
    <row r="1375" spans="1:72" ht="13.5" customHeight="1">
      <c r="A1375" s="2" t="str">
        <f t="shared" si="40"/>
        <v>1687_각북면_351</v>
      </c>
      <c r="B1375" s="1">
        <v>1687</v>
      </c>
      <c r="C1375" s="1" t="s">
        <v>11423</v>
      </c>
      <c r="D1375" s="1" t="s">
        <v>11426</v>
      </c>
      <c r="E1375" s="1">
        <v>1374</v>
      </c>
      <c r="F1375" s="1">
        <v>8</v>
      </c>
      <c r="G1375" s="1" t="s">
        <v>2738</v>
      </c>
      <c r="H1375" s="1" t="s">
        <v>6468</v>
      </c>
      <c r="I1375" s="1">
        <v>6</v>
      </c>
      <c r="L1375" s="1">
        <v>5</v>
      </c>
      <c r="M1375" s="1" t="s">
        <v>11297</v>
      </c>
      <c r="N1375" s="1" t="s">
        <v>11685</v>
      </c>
      <c r="S1375" s="1" t="s">
        <v>49</v>
      </c>
      <c r="T1375" s="1" t="s">
        <v>4842</v>
      </c>
      <c r="U1375" s="1" t="s">
        <v>3060</v>
      </c>
      <c r="V1375" s="1" t="s">
        <v>11542</v>
      </c>
      <c r="Y1375" s="1" t="s">
        <v>3061</v>
      </c>
      <c r="Z1375" s="1" t="s">
        <v>8112</v>
      </c>
      <c r="AC1375" s="1">
        <v>35</v>
      </c>
      <c r="AD1375" s="1" t="s">
        <v>340</v>
      </c>
      <c r="AE1375" s="1" t="s">
        <v>8753</v>
      </c>
      <c r="AJ1375" s="1" t="s">
        <v>17</v>
      </c>
      <c r="AK1375" s="1" t="s">
        <v>8918</v>
      </c>
      <c r="AL1375" s="1" t="s">
        <v>227</v>
      </c>
      <c r="AM1375" s="1" t="s">
        <v>8859</v>
      </c>
      <c r="AT1375" s="1" t="s">
        <v>1331</v>
      </c>
      <c r="AU1375" s="1" t="s">
        <v>6717</v>
      </c>
      <c r="AV1375" s="1" t="s">
        <v>3062</v>
      </c>
      <c r="AW1375" s="1" t="s">
        <v>12178</v>
      </c>
      <c r="BB1375" s="1" t="s">
        <v>171</v>
      </c>
      <c r="BC1375" s="1" t="s">
        <v>6676</v>
      </c>
      <c r="BD1375" s="1" t="s">
        <v>3063</v>
      </c>
      <c r="BE1375" s="1" t="s">
        <v>9920</v>
      </c>
      <c r="BG1375" s="1" t="s">
        <v>82</v>
      </c>
      <c r="BH1375" s="1" t="s">
        <v>9231</v>
      </c>
      <c r="BI1375" s="1" t="s">
        <v>232</v>
      </c>
      <c r="BJ1375" s="1" t="s">
        <v>12296</v>
      </c>
      <c r="BK1375" s="1" t="s">
        <v>82</v>
      </c>
      <c r="BL1375" s="1" t="s">
        <v>9231</v>
      </c>
      <c r="BM1375" s="1" t="s">
        <v>3064</v>
      </c>
      <c r="BN1375" s="1" t="s">
        <v>10660</v>
      </c>
      <c r="BO1375" s="1" t="s">
        <v>144</v>
      </c>
      <c r="BP1375" s="1" t="s">
        <v>6759</v>
      </c>
      <c r="BQ1375" s="1" t="s">
        <v>2102</v>
      </c>
      <c r="BR1375" s="1" t="s">
        <v>12285</v>
      </c>
      <c r="BS1375" s="1" t="s">
        <v>190</v>
      </c>
      <c r="BT1375" s="1" t="s">
        <v>8852</v>
      </c>
    </row>
    <row r="1376" spans="1:72" ht="13.5" customHeight="1">
      <c r="A1376" s="2" t="str">
        <f t="shared" si="40"/>
        <v>1687_각북면_351</v>
      </c>
      <c r="B1376" s="1">
        <v>1687</v>
      </c>
      <c r="C1376" s="1" t="s">
        <v>11423</v>
      </c>
      <c r="D1376" s="1" t="s">
        <v>11426</v>
      </c>
      <c r="E1376" s="1">
        <v>1375</v>
      </c>
      <c r="F1376" s="1">
        <v>8</v>
      </c>
      <c r="G1376" s="1" t="s">
        <v>2738</v>
      </c>
      <c r="H1376" s="1" t="s">
        <v>6468</v>
      </c>
      <c r="I1376" s="1">
        <v>6</v>
      </c>
      <c r="L1376" s="1">
        <v>5</v>
      </c>
      <c r="M1376" s="1" t="s">
        <v>11297</v>
      </c>
      <c r="N1376" s="1" t="s">
        <v>11685</v>
      </c>
      <c r="S1376" s="1" t="s">
        <v>67</v>
      </c>
      <c r="T1376" s="1" t="s">
        <v>6597</v>
      </c>
      <c r="Y1376" s="1" t="s">
        <v>2840</v>
      </c>
      <c r="Z1376" s="1" t="s">
        <v>7629</v>
      </c>
      <c r="AC1376" s="1">
        <v>11</v>
      </c>
      <c r="AD1376" s="1" t="s">
        <v>71</v>
      </c>
      <c r="AE1376" s="1" t="s">
        <v>8756</v>
      </c>
    </row>
    <row r="1377" spans="1:73" ht="13.5" customHeight="1">
      <c r="A1377" s="2" t="str">
        <f t="shared" si="40"/>
        <v>1687_각북면_351</v>
      </c>
      <c r="B1377" s="1">
        <v>1687</v>
      </c>
      <c r="C1377" s="1" t="s">
        <v>11423</v>
      </c>
      <c r="D1377" s="1" t="s">
        <v>11426</v>
      </c>
      <c r="E1377" s="1">
        <v>1376</v>
      </c>
      <c r="F1377" s="1">
        <v>8</v>
      </c>
      <c r="G1377" s="1" t="s">
        <v>2738</v>
      </c>
      <c r="H1377" s="1" t="s">
        <v>6468</v>
      </c>
      <c r="I1377" s="1">
        <v>6</v>
      </c>
      <c r="L1377" s="1">
        <v>5</v>
      </c>
      <c r="M1377" s="1" t="s">
        <v>11297</v>
      </c>
      <c r="N1377" s="1" t="s">
        <v>11685</v>
      </c>
      <c r="S1377" s="1" t="s">
        <v>72</v>
      </c>
      <c r="T1377" s="1" t="s">
        <v>6595</v>
      </c>
      <c r="Y1377" s="1" t="s">
        <v>871</v>
      </c>
      <c r="Z1377" s="1" t="s">
        <v>7346</v>
      </c>
      <c r="AC1377" s="1">
        <v>8</v>
      </c>
      <c r="AD1377" s="1" t="s">
        <v>503</v>
      </c>
      <c r="AE1377" s="1" t="s">
        <v>8136</v>
      </c>
    </row>
    <row r="1378" spans="1:73" ht="13.5" customHeight="1">
      <c r="A1378" s="2" t="str">
        <f t="shared" si="40"/>
        <v>1687_각북면_351</v>
      </c>
      <c r="B1378" s="1">
        <v>1687</v>
      </c>
      <c r="C1378" s="1" t="s">
        <v>11423</v>
      </c>
      <c r="D1378" s="1" t="s">
        <v>11426</v>
      </c>
      <c r="E1378" s="1">
        <v>1377</v>
      </c>
      <c r="F1378" s="1">
        <v>8</v>
      </c>
      <c r="G1378" s="1" t="s">
        <v>2738</v>
      </c>
      <c r="H1378" s="1" t="s">
        <v>6468</v>
      </c>
      <c r="I1378" s="1">
        <v>6</v>
      </c>
      <c r="L1378" s="1">
        <v>5</v>
      </c>
      <c r="M1378" s="1" t="s">
        <v>11297</v>
      </c>
      <c r="N1378" s="1" t="s">
        <v>11685</v>
      </c>
      <c r="S1378" s="1" t="s">
        <v>63</v>
      </c>
      <c r="T1378" s="1" t="s">
        <v>6596</v>
      </c>
      <c r="Y1378" s="1" t="s">
        <v>1019</v>
      </c>
      <c r="Z1378" s="1" t="s">
        <v>11851</v>
      </c>
      <c r="AC1378" s="1">
        <v>5</v>
      </c>
      <c r="AD1378" s="1" t="s">
        <v>76</v>
      </c>
      <c r="AE1378" s="1" t="s">
        <v>8744</v>
      </c>
    </row>
    <row r="1379" spans="1:73" ht="13.5" customHeight="1">
      <c r="A1379" s="2" t="str">
        <f t="shared" si="40"/>
        <v>1687_각북면_351</v>
      </c>
      <c r="B1379" s="1">
        <v>1687</v>
      </c>
      <c r="C1379" s="1" t="s">
        <v>11423</v>
      </c>
      <c r="D1379" s="1" t="s">
        <v>11426</v>
      </c>
      <c r="E1379" s="1">
        <v>1378</v>
      </c>
      <c r="F1379" s="1">
        <v>8</v>
      </c>
      <c r="G1379" s="1" t="s">
        <v>2738</v>
      </c>
      <c r="H1379" s="1" t="s">
        <v>6468</v>
      </c>
      <c r="I1379" s="1">
        <v>7</v>
      </c>
      <c r="J1379" s="1" t="s">
        <v>3065</v>
      </c>
      <c r="K1379" s="1" t="s">
        <v>6543</v>
      </c>
      <c r="L1379" s="1">
        <v>1</v>
      </c>
      <c r="M1379" s="1" t="s">
        <v>3066</v>
      </c>
      <c r="N1379" s="1" t="s">
        <v>8184</v>
      </c>
      <c r="T1379" s="1" t="s">
        <v>11527</v>
      </c>
      <c r="U1379" s="1" t="s">
        <v>121</v>
      </c>
      <c r="V1379" s="1" t="s">
        <v>6667</v>
      </c>
      <c r="Y1379" s="1" t="s">
        <v>3066</v>
      </c>
      <c r="Z1379" s="1" t="s">
        <v>8184</v>
      </c>
      <c r="AC1379" s="1">
        <v>56</v>
      </c>
      <c r="AD1379" s="1" t="s">
        <v>483</v>
      </c>
      <c r="AE1379" s="1" t="s">
        <v>8794</v>
      </c>
      <c r="AJ1379" s="1" t="s">
        <v>17</v>
      </c>
      <c r="AK1379" s="1" t="s">
        <v>8918</v>
      </c>
      <c r="AL1379" s="1" t="s">
        <v>227</v>
      </c>
      <c r="AM1379" s="1" t="s">
        <v>8859</v>
      </c>
      <c r="AN1379" s="1" t="s">
        <v>3067</v>
      </c>
      <c r="AO1379" s="1" t="s">
        <v>9014</v>
      </c>
      <c r="AP1379" s="1" t="s">
        <v>3068</v>
      </c>
      <c r="AQ1379" s="1" t="s">
        <v>9032</v>
      </c>
      <c r="AR1379" s="1" t="s">
        <v>3069</v>
      </c>
      <c r="AS1379" s="1" t="s">
        <v>9165</v>
      </c>
      <c r="AT1379" s="1" t="s">
        <v>144</v>
      </c>
      <c r="AU1379" s="1" t="s">
        <v>6759</v>
      </c>
      <c r="AV1379" s="1" t="s">
        <v>2082</v>
      </c>
      <c r="AW1379" s="1" t="s">
        <v>9454</v>
      </c>
      <c r="BB1379" s="1" t="s">
        <v>171</v>
      </c>
      <c r="BC1379" s="1" t="s">
        <v>6676</v>
      </c>
      <c r="BD1379" s="1" t="s">
        <v>3070</v>
      </c>
      <c r="BE1379" s="1" t="s">
        <v>7387</v>
      </c>
      <c r="BG1379" s="1" t="s">
        <v>186</v>
      </c>
      <c r="BH1379" s="1" t="s">
        <v>12273</v>
      </c>
      <c r="BI1379" s="1" t="s">
        <v>2074</v>
      </c>
      <c r="BJ1379" s="1" t="s">
        <v>10168</v>
      </c>
      <c r="BK1379" s="1" t="s">
        <v>44</v>
      </c>
      <c r="BL1379" s="1" t="s">
        <v>6728</v>
      </c>
      <c r="BM1379" s="1" t="s">
        <v>3071</v>
      </c>
      <c r="BN1379" s="1" t="s">
        <v>10589</v>
      </c>
      <c r="BO1379" s="1" t="s">
        <v>44</v>
      </c>
      <c r="BP1379" s="1" t="s">
        <v>6728</v>
      </c>
      <c r="BQ1379" s="1" t="s">
        <v>3072</v>
      </c>
      <c r="BR1379" s="1" t="s">
        <v>11089</v>
      </c>
    </row>
    <row r="1380" spans="1:73" ht="13.5" customHeight="1">
      <c r="A1380" s="2" t="str">
        <f t="shared" si="40"/>
        <v>1687_각북면_351</v>
      </c>
      <c r="B1380" s="1">
        <v>1687</v>
      </c>
      <c r="C1380" s="1" t="s">
        <v>11423</v>
      </c>
      <c r="D1380" s="1" t="s">
        <v>11426</v>
      </c>
      <c r="E1380" s="1">
        <v>1379</v>
      </c>
      <c r="F1380" s="1">
        <v>8</v>
      </c>
      <c r="G1380" s="1" t="s">
        <v>2738</v>
      </c>
      <c r="H1380" s="1" t="s">
        <v>6468</v>
      </c>
      <c r="I1380" s="1">
        <v>7</v>
      </c>
      <c r="L1380" s="1">
        <v>1</v>
      </c>
      <c r="M1380" s="1" t="s">
        <v>3066</v>
      </c>
      <c r="N1380" s="1" t="s">
        <v>8184</v>
      </c>
      <c r="S1380" s="1" t="s">
        <v>49</v>
      </c>
      <c r="T1380" s="1" t="s">
        <v>4842</v>
      </c>
      <c r="U1380" s="1" t="s">
        <v>171</v>
      </c>
      <c r="V1380" s="1" t="s">
        <v>6676</v>
      </c>
      <c r="Y1380" s="1" t="s">
        <v>643</v>
      </c>
      <c r="Z1380" s="1" t="s">
        <v>7540</v>
      </c>
      <c r="AC1380" s="1">
        <v>46</v>
      </c>
      <c r="AD1380" s="1" t="s">
        <v>550</v>
      </c>
      <c r="AE1380" s="1" t="s">
        <v>8787</v>
      </c>
      <c r="AJ1380" s="1" t="s">
        <v>17</v>
      </c>
      <c r="AK1380" s="1" t="s">
        <v>8918</v>
      </c>
      <c r="AL1380" s="1" t="s">
        <v>227</v>
      </c>
      <c r="AM1380" s="1" t="s">
        <v>8859</v>
      </c>
      <c r="AN1380" s="1" t="s">
        <v>3067</v>
      </c>
      <c r="AO1380" s="1" t="s">
        <v>9014</v>
      </c>
      <c r="AP1380" s="1" t="s">
        <v>3068</v>
      </c>
      <c r="AQ1380" s="1" t="s">
        <v>9032</v>
      </c>
      <c r="AR1380" s="1" t="s">
        <v>3069</v>
      </c>
      <c r="AS1380" s="1" t="s">
        <v>9165</v>
      </c>
      <c r="AT1380" s="1" t="s">
        <v>180</v>
      </c>
      <c r="AU1380" s="1" t="s">
        <v>11467</v>
      </c>
      <c r="AV1380" s="1" t="s">
        <v>3073</v>
      </c>
      <c r="AW1380" s="1" t="s">
        <v>9632</v>
      </c>
      <c r="BB1380" s="1" t="s">
        <v>171</v>
      </c>
      <c r="BC1380" s="1" t="s">
        <v>6676</v>
      </c>
      <c r="BD1380" s="1" t="s">
        <v>1564</v>
      </c>
      <c r="BE1380" s="1" t="s">
        <v>7107</v>
      </c>
      <c r="BG1380" s="1" t="s">
        <v>44</v>
      </c>
      <c r="BH1380" s="1" t="s">
        <v>6728</v>
      </c>
      <c r="BI1380" s="1" t="s">
        <v>3074</v>
      </c>
      <c r="BJ1380" s="1" t="s">
        <v>10208</v>
      </c>
      <c r="BM1380" s="1" t="s">
        <v>164</v>
      </c>
      <c r="BN1380" s="1" t="s">
        <v>10510</v>
      </c>
      <c r="BQ1380" s="1" t="s">
        <v>164</v>
      </c>
      <c r="BR1380" s="1" t="s">
        <v>10510</v>
      </c>
      <c r="BU1380" s="1" t="s">
        <v>11317</v>
      </c>
    </row>
    <row r="1381" spans="1:73" ht="13.5" customHeight="1">
      <c r="A1381" s="2" t="str">
        <f t="shared" si="40"/>
        <v>1687_각북면_351</v>
      </c>
      <c r="B1381" s="1">
        <v>1687</v>
      </c>
      <c r="C1381" s="1" t="s">
        <v>11423</v>
      </c>
      <c r="D1381" s="1" t="s">
        <v>11426</v>
      </c>
      <c r="E1381" s="1">
        <v>1380</v>
      </c>
      <c r="F1381" s="1">
        <v>8</v>
      </c>
      <c r="G1381" s="1" t="s">
        <v>2738</v>
      </c>
      <c r="H1381" s="1" t="s">
        <v>6468</v>
      </c>
      <c r="I1381" s="1">
        <v>7</v>
      </c>
      <c r="L1381" s="1">
        <v>1</v>
      </c>
      <c r="M1381" s="1" t="s">
        <v>3066</v>
      </c>
      <c r="N1381" s="1" t="s">
        <v>8184</v>
      </c>
      <c r="S1381" s="1" t="s">
        <v>67</v>
      </c>
      <c r="T1381" s="1" t="s">
        <v>6597</v>
      </c>
      <c r="Y1381" s="1" t="s">
        <v>414</v>
      </c>
      <c r="Z1381" s="1" t="s">
        <v>8246</v>
      </c>
      <c r="AC1381" s="1">
        <v>11</v>
      </c>
      <c r="AD1381" s="1" t="s">
        <v>135</v>
      </c>
      <c r="AE1381" s="1" t="s">
        <v>8742</v>
      </c>
    </row>
    <row r="1382" spans="1:73" ht="13.5" customHeight="1">
      <c r="A1382" s="2" t="str">
        <f t="shared" si="40"/>
        <v>1687_각북면_351</v>
      </c>
      <c r="B1382" s="1">
        <v>1687</v>
      </c>
      <c r="C1382" s="1" t="s">
        <v>11423</v>
      </c>
      <c r="D1382" s="1" t="s">
        <v>11426</v>
      </c>
      <c r="E1382" s="1">
        <v>1381</v>
      </c>
      <c r="F1382" s="1">
        <v>8</v>
      </c>
      <c r="G1382" s="1" t="s">
        <v>2738</v>
      </c>
      <c r="H1382" s="1" t="s">
        <v>6468</v>
      </c>
      <c r="I1382" s="1">
        <v>7</v>
      </c>
      <c r="L1382" s="1">
        <v>1</v>
      </c>
      <c r="M1382" s="1" t="s">
        <v>3066</v>
      </c>
      <c r="N1382" s="1" t="s">
        <v>8184</v>
      </c>
      <c r="S1382" s="1" t="s">
        <v>72</v>
      </c>
      <c r="T1382" s="1" t="s">
        <v>6595</v>
      </c>
      <c r="Y1382" s="1" t="s">
        <v>3075</v>
      </c>
      <c r="Z1382" s="1" t="s">
        <v>8245</v>
      </c>
      <c r="AC1382" s="1">
        <v>7</v>
      </c>
      <c r="AD1382" s="1" t="s">
        <v>475</v>
      </c>
      <c r="AE1382" s="1" t="s">
        <v>8747</v>
      </c>
      <c r="BU1382" s="1" t="s">
        <v>3076</v>
      </c>
    </row>
    <row r="1383" spans="1:73" ht="13.5" customHeight="1">
      <c r="A1383" s="2" t="str">
        <f t="shared" si="40"/>
        <v>1687_각북면_351</v>
      </c>
      <c r="B1383" s="1">
        <v>1687</v>
      </c>
      <c r="C1383" s="1" t="s">
        <v>11423</v>
      </c>
      <c r="D1383" s="1" t="s">
        <v>11426</v>
      </c>
      <c r="E1383" s="1">
        <v>1382</v>
      </c>
      <c r="F1383" s="1">
        <v>8</v>
      </c>
      <c r="G1383" s="1" t="s">
        <v>2738</v>
      </c>
      <c r="H1383" s="1" t="s">
        <v>6468</v>
      </c>
      <c r="I1383" s="1">
        <v>7</v>
      </c>
      <c r="L1383" s="1">
        <v>1</v>
      </c>
      <c r="M1383" s="1" t="s">
        <v>3066</v>
      </c>
      <c r="N1383" s="1" t="s">
        <v>8184</v>
      </c>
      <c r="S1383" s="1" t="s">
        <v>261</v>
      </c>
      <c r="T1383" s="1" t="s">
        <v>6605</v>
      </c>
      <c r="U1383" s="1" t="s">
        <v>171</v>
      </c>
      <c r="V1383" s="1" t="s">
        <v>6676</v>
      </c>
      <c r="Y1383" s="1" t="s">
        <v>3070</v>
      </c>
      <c r="Z1383" s="1" t="s">
        <v>7387</v>
      </c>
      <c r="AC1383" s="1">
        <v>81</v>
      </c>
      <c r="AD1383" s="1" t="s">
        <v>264</v>
      </c>
      <c r="AE1383" s="1" t="s">
        <v>8750</v>
      </c>
      <c r="AF1383" s="1" t="s">
        <v>156</v>
      </c>
      <c r="AG1383" s="1" t="s">
        <v>8798</v>
      </c>
    </row>
    <row r="1384" spans="1:73" ht="13.5" customHeight="1">
      <c r="A1384" s="2" t="str">
        <f t="shared" si="40"/>
        <v>1687_각북면_351</v>
      </c>
      <c r="B1384" s="1">
        <v>1687</v>
      </c>
      <c r="C1384" s="1" t="s">
        <v>11423</v>
      </c>
      <c r="D1384" s="1" t="s">
        <v>11426</v>
      </c>
      <c r="E1384" s="1">
        <v>1383</v>
      </c>
      <c r="F1384" s="1">
        <v>8</v>
      </c>
      <c r="G1384" s="1" t="s">
        <v>2738</v>
      </c>
      <c r="H1384" s="1" t="s">
        <v>6468</v>
      </c>
      <c r="I1384" s="1">
        <v>7</v>
      </c>
      <c r="L1384" s="1">
        <v>2</v>
      </c>
      <c r="M1384" s="1" t="s">
        <v>13021</v>
      </c>
      <c r="N1384" s="1" t="s">
        <v>13022</v>
      </c>
      <c r="T1384" s="1" t="s">
        <v>11527</v>
      </c>
      <c r="U1384" s="1" t="s">
        <v>1986</v>
      </c>
      <c r="V1384" s="1" t="s">
        <v>6862</v>
      </c>
      <c r="W1384" s="1" t="s">
        <v>237</v>
      </c>
      <c r="X1384" s="1" t="s">
        <v>6977</v>
      </c>
      <c r="Y1384" s="1" t="s">
        <v>3077</v>
      </c>
      <c r="Z1384" s="1" t="s">
        <v>8244</v>
      </c>
      <c r="AC1384" s="1">
        <v>34</v>
      </c>
      <c r="AD1384" s="1" t="s">
        <v>207</v>
      </c>
      <c r="AE1384" s="1" t="s">
        <v>8762</v>
      </c>
      <c r="AJ1384" s="1" t="s">
        <v>17</v>
      </c>
      <c r="AK1384" s="1" t="s">
        <v>8918</v>
      </c>
      <c r="AL1384" s="1" t="s">
        <v>190</v>
      </c>
      <c r="AM1384" s="1" t="s">
        <v>8852</v>
      </c>
      <c r="AT1384" s="1" t="s">
        <v>44</v>
      </c>
      <c r="AU1384" s="1" t="s">
        <v>6728</v>
      </c>
      <c r="AV1384" s="1" t="s">
        <v>3078</v>
      </c>
      <c r="AW1384" s="1" t="s">
        <v>12150</v>
      </c>
      <c r="BG1384" s="1" t="s">
        <v>144</v>
      </c>
      <c r="BH1384" s="1" t="s">
        <v>6759</v>
      </c>
      <c r="BI1384" s="1" t="s">
        <v>3079</v>
      </c>
      <c r="BJ1384" s="1" t="s">
        <v>10277</v>
      </c>
      <c r="BK1384" s="1" t="s">
        <v>44</v>
      </c>
      <c r="BL1384" s="1" t="s">
        <v>6728</v>
      </c>
      <c r="BM1384" s="1" t="s">
        <v>3080</v>
      </c>
      <c r="BN1384" s="1" t="s">
        <v>10659</v>
      </c>
      <c r="BO1384" s="1" t="s">
        <v>180</v>
      </c>
      <c r="BP1384" s="1" t="s">
        <v>11467</v>
      </c>
      <c r="BQ1384" s="1" t="s">
        <v>3081</v>
      </c>
      <c r="BR1384" s="1" t="s">
        <v>11088</v>
      </c>
      <c r="BS1384" s="1" t="s">
        <v>227</v>
      </c>
      <c r="BT1384" s="1" t="s">
        <v>8859</v>
      </c>
    </row>
    <row r="1385" spans="1:73" ht="13.5" customHeight="1">
      <c r="A1385" s="2" t="str">
        <f t="shared" si="40"/>
        <v>1687_각북면_351</v>
      </c>
      <c r="B1385" s="1">
        <v>1687</v>
      </c>
      <c r="C1385" s="1" t="s">
        <v>11423</v>
      </c>
      <c r="D1385" s="1" t="s">
        <v>11426</v>
      </c>
      <c r="E1385" s="1">
        <v>1384</v>
      </c>
      <c r="F1385" s="1">
        <v>8</v>
      </c>
      <c r="G1385" s="1" t="s">
        <v>2738</v>
      </c>
      <c r="H1385" s="1" t="s">
        <v>6468</v>
      </c>
      <c r="I1385" s="1">
        <v>7</v>
      </c>
      <c r="L1385" s="1">
        <v>2</v>
      </c>
      <c r="M1385" s="1" t="s">
        <v>13021</v>
      </c>
      <c r="N1385" s="1" t="s">
        <v>13022</v>
      </c>
      <c r="S1385" s="1" t="s">
        <v>49</v>
      </c>
      <c r="T1385" s="1" t="s">
        <v>4842</v>
      </c>
      <c r="U1385" s="1" t="s">
        <v>50</v>
      </c>
      <c r="V1385" s="1" t="s">
        <v>11472</v>
      </c>
      <c r="W1385" s="1" t="s">
        <v>3082</v>
      </c>
      <c r="X1385" s="1" t="s">
        <v>6996</v>
      </c>
      <c r="Y1385" s="1" t="s">
        <v>3083</v>
      </c>
      <c r="Z1385" s="1" t="s">
        <v>8243</v>
      </c>
      <c r="AC1385" s="1">
        <v>37</v>
      </c>
      <c r="AD1385" s="1" t="s">
        <v>215</v>
      </c>
      <c r="AE1385" s="1" t="s">
        <v>8786</v>
      </c>
      <c r="AJ1385" s="1" t="s">
        <v>17</v>
      </c>
      <c r="AK1385" s="1" t="s">
        <v>8918</v>
      </c>
      <c r="AL1385" s="1" t="s">
        <v>239</v>
      </c>
      <c r="AM1385" s="1" t="s">
        <v>8877</v>
      </c>
      <c r="AT1385" s="1" t="s">
        <v>144</v>
      </c>
      <c r="AU1385" s="1" t="s">
        <v>6759</v>
      </c>
      <c r="AV1385" s="1" t="s">
        <v>3084</v>
      </c>
      <c r="AW1385" s="1" t="s">
        <v>9631</v>
      </c>
      <c r="BG1385" s="1" t="s">
        <v>768</v>
      </c>
      <c r="BH1385" s="1" t="s">
        <v>9233</v>
      </c>
      <c r="BI1385" s="1" t="s">
        <v>3085</v>
      </c>
      <c r="BJ1385" s="1" t="s">
        <v>10276</v>
      </c>
      <c r="BK1385" s="1" t="s">
        <v>144</v>
      </c>
      <c r="BL1385" s="1" t="s">
        <v>6759</v>
      </c>
      <c r="BM1385" s="1" t="s">
        <v>12389</v>
      </c>
      <c r="BN1385" s="1" t="s">
        <v>12390</v>
      </c>
      <c r="BO1385" s="1" t="s">
        <v>44</v>
      </c>
      <c r="BP1385" s="1" t="s">
        <v>6728</v>
      </c>
      <c r="BQ1385" s="1" t="s">
        <v>3086</v>
      </c>
      <c r="BR1385" s="1" t="s">
        <v>11087</v>
      </c>
      <c r="BS1385" s="1" t="s">
        <v>448</v>
      </c>
      <c r="BT1385" s="1" t="s">
        <v>8932</v>
      </c>
    </row>
    <row r="1386" spans="1:73" ht="13.5" customHeight="1">
      <c r="A1386" s="2" t="str">
        <f t="shared" si="40"/>
        <v>1687_각북면_351</v>
      </c>
      <c r="B1386" s="1">
        <v>1687</v>
      </c>
      <c r="C1386" s="1" t="s">
        <v>11423</v>
      </c>
      <c r="D1386" s="1" t="s">
        <v>11426</v>
      </c>
      <c r="E1386" s="1">
        <v>1385</v>
      </c>
      <c r="F1386" s="1">
        <v>8</v>
      </c>
      <c r="G1386" s="1" t="s">
        <v>2738</v>
      </c>
      <c r="H1386" s="1" t="s">
        <v>6468</v>
      </c>
      <c r="I1386" s="1">
        <v>7</v>
      </c>
      <c r="L1386" s="1">
        <v>2</v>
      </c>
      <c r="M1386" s="1" t="s">
        <v>13021</v>
      </c>
      <c r="N1386" s="1" t="s">
        <v>13022</v>
      </c>
      <c r="S1386" s="1" t="s">
        <v>134</v>
      </c>
      <c r="T1386" s="1" t="s">
        <v>6598</v>
      </c>
      <c r="Y1386" s="1" t="s">
        <v>2641</v>
      </c>
      <c r="Z1386" s="1" t="s">
        <v>8242</v>
      </c>
      <c r="AC1386" s="1">
        <v>11</v>
      </c>
      <c r="AD1386" s="1" t="s">
        <v>71</v>
      </c>
      <c r="AE1386" s="1" t="s">
        <v>8756</v>
      </c>
      <c r="AF1386" s="1" t="s">
        <v>74</v>
      </c>
      <c r="AG1386" s="1" t="s">
        <v>8800</v>
      </c>
    </row>
    <row r="1387" spans="1:73" ht="13.5" customHeight="1">
      <c r="A1387" s="2" t="str">
        <f t="shared" si="40"/>
        <v>1687_각북면_351</v>
      </c>
      <c r="B1387" s="1">
        <v>1687</v>
      </c>
      <c r="C1387" s="1" t="s">
        <v>11423</v>
      </c>
      <c r="D1387" s="1" t="s">
        <v>11426</v>
      </c>
      <c r="E1387" s="1">
        <v>1386</v>
      </c>
      <c r="F1387" s="1">
        <v>8</v>
      </c>
      <c r="G1387" s="1" t="s">
        <v>2738</v>
      </c>
      <c r="H1387" s="1" t="s">
        <v>6468</v>
      </c>
      <c r="I1387" s="1">
        <v>7</v>
      </c>
      <c r="L1387" s="1">
        <v>2</v>
      </c>
      <c r="M1387" s="1" t="s">
        <v>13021</v>
      </c>
      <c r="N1387" s="1" t="s">
        <v>13022</v>
      </c>
      <c r="S1387" s="1" t="s">
        <v>63</v>
      </c>
      <c r="T1387" s="1" t="s">
        <v>6596</v>
      </c>
      <c r="Y1387" s="1" t="s">
        <v>3087</v>
      </c>
      <c r="Z1387" s="1" t="s">
        <v>8241</v>
      </c>
      <c r="AC1387" s="1">
        <v>7</v>
      </c>
      <c r="AD1387" s="1" t="s">
        <v>475</v>
      </c>
      <c r="AE1387" s="1" t="s">
        <v>8747</v>
      </c>
    </row>
    <row r="1388" spans="1:73" ht="13.5" customHeight="1">
      <c r="A1388" s="2" t="str">
        <f t="shared" si="40"/>
        <v>1687_각북면_351</v>
      </c>
      <c r="B1388" s="1">
        <v>1687</v>
      </c>
      <c r="C1388" s="1" t="s">
        <v>11423</v>
      </c>
      <c r="D1388" s="1" t="s">
        <v>11426</v>
      </c>
      <c r="E1388" s="1">
        <v>1387</v>
      </c>
      <c r="F1388" s="1">
        <v>8</v>
      </c>
      <c r="G1388" s="1" t="s">
        <v>2738</v>
      </c>
      <c r="H1388" s="1" t="s">
        <v>6468</v>
      </c>
      <c r="I1388" s="1">
        <v>7</v>
      </c>
      <c r="L1388" s="1">
        <v>3</v>
      </c>
      <c r="M1388" s="1" t="s">
        <v>2401</v>
      </c>
      <c r="N1388" s="1" t="s">
        <v>11853</v>
      </c>
      <c r="T1388" s="1" t="s">
        <v>11527</v>
      </c>
      <c r="U1388" s="1" t="s">
        <v>121</v>
      </c>
      <c r="V1388" s="1" t="s">
        <v>6667</v>
      </c>
      <c r="Y1388" s="1" t="s">
        <v>2401</v>
      </c>
      <c r="Z1388" s="1" t="s">
        <v>11853</v>
      </c>
      <c r="AC1388" s="1">
        <v>57</v>
      </c>
      <c r="AD1388" s="1" t="s">
        <v>935</v>
      </c>
      <c r="AE1388" s="1" t="s">
        <v>8763</v>
      </c>
      <c r="AJ1388" s="1" t="s">
        <v>17</v>
      </c>
      <c r="AK1388" s="1" t="s">
        <v>8918</v>
      </c>
      <c r="AL1388" s="1" t="s">
        <v>422</v>
      </c>
      <c r="AM1388" s="1" t="s">
        <v>8924</v>
      </c>
      <c r="AN1388" s="1" t="s">
        <v>3088</v>
      </c>
      <c r="AO1388" s="1" t="s">
        <v>9013</v>
      </c>
      <c r="AR1388" s="1" t="s">
        <v>3089</v>
      </c>
      <c r="AS1388" s="1" t="s">
        <v>9164</v>
      </c>
      <c r="AT1388" s="1" t="s">
        <v>180</v>
      </c>
      <c r="AU1388" s="1" t="s">
        <v>11467</v>
      </c>
      <c r="AV1388" s="1" t="s">
        <v>1409</v>
      </c>
      <c r="AW1388" s="1" t="s">
        <v>7892</v>
      </c>
      <c r="BB1388" s="1" t="s">
        <v>171</v>
      </c>
      <c r="BC1388" s="1" t="s">
        <v>6676</v>
      </c>
      <c r="BD1388" s="1" t="s">
        <v>3090</v>
      </c>
      <c r="BE1388" s="1" t="s">
        <v>9919</v>
      </c>
      <c r="BG1388" s="1" t="s">
        <v>180</v>
      </c>
      <c r="BH1388" s="1" t="s">
        <v>11467</v>
      </c>
      <c r="BI1388" s="1" t="s">
        <v>3091</v>
      </c>
      <c r="BJ1388" s="1" t="s">
        <v>10275</v>
      </c>
      <c r="BK1388" s="1" t="s">
        <v>180</v>
      </c>
      <c r="BL1388" s="1" t="s">
        <v>11467</v>
      </c>
      <c r="BM1388" s="1" t="s">
        <v>3092</v>
      </c>
      <c r="BN1388" s="1" t="s">
        <v>10658</v>
      </c>
      <c r="BO1388" s="1" t="s">
        <v>180</v>
      </c>
      <c r="BP1388" s="1" t="s">
        <v>11467</v>
      </c>
      <c r="BQ1388" s="1" t="s">
        <v>3093</v>
      </c>
      <c r="BR1388" s="1" t="s">
        <v>11086</v>
      </c>
      <c r="BS1388" s="1" t="s">
        <v>59</v>
      </c>
      <c r="BT1388" s="1" t="s">
        <v>8921</v>
      </c>
    </row>
    <row r="1389" spans="1:73" ht="13.5" customHeight="1">
      <c r="A1389" s="2" t="str">
        <f t="shared" si="40"/>
        <v>1687_각북면_351</v>
      </c>
      <c r="B1389" s="1">
        <v>1687</v>
      </c>
      <c r="C1389" s="1" t="s">
        <v>11423</v>
      </c>
      <c r="D1389" s="1" t="s">
        <v>11426</v>
      </c>
      <c r="E1389" s="1">
        <v>1388</v>
      </c>
      <c r="F1389" s="1">
        <v>8</v>
      </c>
      <c r="G1389" s="1" t="s">
        <v>2738</v>
      </c>
      <c r="H1389" s="1" t="s">
        <v>6468</v>
      </c>
      <c r="I1389" s="1">
        <v>7</v>
      </c>
      <c r="L1389" s="1">
        <v>3</v>
      </c>
      <c r="M1389" s="1" t="s">
        <v>2401</v>
      </c>
      <c r="N1389" s="1" t="s">
        <v>11853</v>
      </c>
      <c r="S1389" s="1" t="s">
        <v>49</v>
      </c>
      <c r="T1389" s="1" t="s">
        <v>4842</v>
      </c>
      <c r="U1389" s="1" t="s">
        <v>171</v>
      </c>
      <c r="V1389" s="1" t="s">
        <v>6676</v>
      </c>
      <c r="Y1389" s="1" t="s">
        <v>3094</v>
      </c>
      <c r="Z1389" s="1" t="s">
        <v>8240</v>
      </c>
      <c r="AC1389" s="1">
        <v>48</v>
      </c>
      <c r="AD1389" s="1" t="s">
        <v>351</v>
      </c>
      <c r="AE1389" s="1" t="s">
        <v>7146</v>
      </c>
      <c r="AJ1389" s="1" t="s">
        <v>17</v>
      </c>
      <c r="AK1389" s="1" t="s">
        <v>8918</v>
      </c>
      <c r="AL1389" s="1" t="s">
        <v>422</v>
      </c>
      <c r="AM1389" s="1" t="s">
        <v>8924</v>
      </c>
      <c r="AN1389" s="1" t="s">
        <v>3088</v>
      </c>
      <c r="AO1389" s="1" t="s">
        <v>9013</v>
      </c>
      <c r="AR1389" s="1" t="s">
        <v>3089</v>
      </c>
      <c r="AS1389" s="1" t="s">
        <v>9164</v>
      </c>
      <c r="AT1389" s="1" t="s">
        <v>121</v>
      </c>
      <c r="AU1389" s="1" t="s">
        <v>6667</v>
      </c>
      <c r="AV1389" s="1" t="s">
        <v>3095</v>
      </c>
      <c r="AW1389" s="1" t="s">
        <v>7153</v>
      </c>
      <c r="BB1389" s="1" t="s">
        <v>171</v>
      </c>
      <c r="BC1389" s="1" t="s">
        <v>6676</v>
      </c>
      <c r="BD1389" s="1" t="s">
        <v>612</v>
      </c>
      <c r="BE1389" s="1" t="s">
        <v>7384</v>
      </c>
      <c r="BG1389" s="1" t="s">
        <v>121</v>
      </c>
      <c r="BH1389" s="1" t="s">
        <v>6667</v>
      </c>
      <c r="BI1389" s="1" t="s">
        <v>3096</v>
      </c>
      <c r="BJ1389" s="1" t="s">
        <v>10274</v>
      </c>
      <c r="BK1389" s="1" t="s">
        <v>121</v>
      </c>
      <c r="BL1389" s="1" t="s">
        <v>6667</v>
      </c>
      <c r="BM1389" s="1" t="s">
        <v>232</v>
      </c>
      <c r="BN1389" s="1" t="s">
        <v>7400</v>
      </c>
      <c r="BO1389" s="1" t="s">
        <v>121</v>
      </c>
      <c r="BP1389" s="1" t="s">
        <v>6667</v>
      </c>
      <c r="BQ1389" s="1" t="s">
        <v>3097</v>
      </c>
      <c r="BR1389" s="1" t="s">
        <v>11085</v>
      </c>
      <c r="BS1389" s="1" t="s">
        <v>422</v>
      </c>
      <c r="BT1389" s="1" t="s">
        <v>8924</v>
      </c>
      <c r="BU1389" s="1" t="s">
        <v>566</v>
      </c>
    </row>
    <row r="1390" spans="1:73" ht="13.5" customHeight="1">
      <c r="A1390" s="2" t="str">
        <f t="shared" si="40"/>
        <v>1687_각북면_351</v>
      </c>
      <c r="B1390" s="1">
        <v>1687</v>
      </c>
      <c r="C1390" s="1" t="s">
        <v>11423</v>
      </c>
      <c r="D1390" s="1" t="s">
        <v>11426</v>
      </c>
      <c r="E1390" s="1">
        <v>1389</v>
      </c>
      <c r="F1390" s="1">
        <v>8</v>
      </c>
      <c r="G1390" s="1" t="s">
        <v>2738</v>
      </c>
      <c r="H1390" s="1" t="s">
        <v>6468</v>
      </c>
      <c r="I1390" s="1">
        <v>7</v>
      </c>
      <c r="L1390" s="1">
        <v>3</v>
      </c>
      <c r="M1390" s="1" t="s">
        <v>2401</v>
      </c>
      <c r="N1390" s="1" t="s">
        <v>11853</v>
      </c>
      <c r="S1390" s="1" t="s">
        <v>67</v>
      </c>
      <c r="T1390" s="1" t="s">
        <v>6597</v>
      </c>
      <c r="Y1390" s="1" t="s">
        <v>3098</v>
      </c>
      <c r="Z1390" s="1" t="s">
        <v>8239</v>
      </c>
      <c r="AC1390" s="1">
        <v>12</v>
      </c>
      <c r="AD1390" s="1" t="s">
        <v>135</v>
      </c>
      <c r="AE1390" s="1" t="s">
        <v>8742</v>
      </c>
    </row>
    <row r="1391" spans="1:73" ht="13.5" customHeight="1">
      <c r="A1391" s="2" t="str">
        <f t="shared" si="40"/>
        <v>1687_각북면_351</v>
      </c>
      <c r="B1391" s="1">
        <v>1687</v>
      </c>
      <c r="C1391" s="1" t="s">
        <v>11423</v>
      </c>
      <c r="D1391" s="1" t="s">
        <v>11426</v>
      </c>
      <c r="E1391" s="1">
        <v>1390</v>
      </c>
      <c r="F1391" s="1">
        <v>8</v>
      </c>
      <c r="G1391" s="1" t="s">
        <v>2738</v>
      </c>
      <c r="H1391" s="1" t="s">
        <v>6468</v>
      </c>
      <c r="I1391" s="1">
        <v>7</v>
      </c>
      <c r="L1391" s="1">
        <v>4</v>
      </c>
      <c r="M1391" s="1" t="s">
        <v>13023</v>
      </c>
      <c r="N1391" s="1" t="s">
        <v>13024</v>
      </c>
      <c r="T1391" s="1" t="s">
        <v>11527</v>
      </c>
      <c r="U1391" s="1" t="s">
        <v>197</v>
      </c>
      <c r="V1391" s="1" t="s">
        <v>6836</v>
      </c>
      <c r="W1391" s="1" t="s">
        <v>152</v>
      </c>
      <c r="X1391" s="1" t="s">
        <v>6978</v>
      </c>
      <c r="Y1391" s="1" t="s">
        <v>3099</v>
      </c>
      <c r="Z1391" s="1" t="s">
        <v>8238</v>
      </c>
      <c r="AC1391" s="1">
        <v>32</v>
      </c>
      <c r="AD1391" s="1" t="s">
        <v>660</v>
      </c>
      <c r="AE1391" s="1" t="s">
        <v>8752</v>
      </c>
      <c r="AJ1391" s="1" t="s">
        <v>17</v>
      </c>
      <c r="AK1391" s="1" t="s">
        <v>8918</v>
      </c>
      <c r="AL1391" s="1" t="s">
        <v>227</v>
      </c>
      <c r="AM1391" s="1" t="s">
        <v>8859</v>
      </c>
      <c r="AT1391" s="1" t="s">
        <v>119</v>
      </c>
      <c r="AU1391" s="1" t="s">
        <v>6694</v>
      </c>
      <c r="AV1391" s="1" t="s">
        <v>6399</v>
      </c>
      <c r="AW1391" s="1" t="s">
        <v>8268</v>
      </c>
      <c r="BG1391" s="1" t="s">
        <v>2976</v>
      </c>
      <c r="BH1391" s="1" t="s">
        <v>11633</v>
      </c>
      <c r="BI1391" s="1" t="s">
        <v>11326</v>
      </c>
      <c r="BJ1391" s="1" t="s">
        <v>9636</v>
      </c>
      <c r="BK1391" s="1" t="s">
        <v>2891</v>
      </c>
      <c r="BL1391" s="1" t="s">
        <v>9261</v>
      </c>
      <c r="BM1391" s="1" t="s">
        <v>2892</v>
      </c>
      <c r="BN1391" s="1" t="s">
        <v>9641</v>
      </c>
      <c r="BO1391" s="1" t="s">
        <v>2978</v>
      </c>
      <c r="BP1391" s="1" t="s">
        <v>9260</v>
      </c>
      <c r="BQ1391" s="1" t="s">
        <v>3100</v>
      </c>
      <c r="BR1391" s="1" t="s">
        <v>12646</v>
      </c>
      <c r="BS1391" s="1" t="s">
        <v>729</v>
      </c>
      <c r="BT1391" s="1" t="s">
        <v>8886</v>
      </c>
    </row>
    <row r="1392" spans="1:73" ht="13.5" customHeight="1">
      <c r="A1392" s="2" t="str">
        <f t="shared" si="40"/>
        <v>1687_각북면_351</v>
      </c>
      <c r="B1392" s="1">
        <v>1687</v>
      </c>
      <c r="C1392" s="1" t="s">
        <v>11423</v>
      </c>
      <c r="D1392" s="1" t="s">
        <v>11426</v>
      </c>
      <c r="E1392" s="1">
        <v>1391</v>
      </c>
      <c r="F1392" s="1">
        <v>8</v>
      </c>
      <c r="G1392" s="1" t="s">
        <v>2738</v>
      </c>
      <c r="H1392" s="1" t="s">
        <v>6468</v>
      </c>
      <c r="I1392" s="1">
        <v>7</v>
      </c>
      <c r="L1392" s="1">
        <v>4</v>
      </c>
      <c r="M1392" s="1" t="s">
        <v>13023</v>
      </c>
      <c r="N1392" s="1" t="s">
        <v>13024</v>
      </c>
      <c r="S1392" s="1" t="s">
        <v>49</v>
      </c>
      <c r="T1392" s="1" t="s">
        <v>4842</v>
      </c>
      <c r="W1392" s="1" t="s">
        <v>1429</v>
      </c>
      <c r="X1392" s="1" t="s">
        <v>7007</v>
      </c>
      <c r="Y1392" s="1" t="s">
        <v>273</v>
      </c>
      <c r="Z1392" s="1" t="s">
        <v>7193</v>
      </c>
      <c r="AC1392" s="1">
        <v>34</v>
      </c>
      <c r="AD1392" s="1" t="s">
        <v>207</v>
      </c>
      <c r="AE1392" s="1" t="s">
        <v>8762</v>
      </c>
      <c r="AJ1392" s="1" t="s">
        <v>341</v>
      </c>
      <c r="AK1392" s="1" t="s">
        <v>8919</v>
      </c>
      <c r="AL1392" s="1" t="s">
        <v>3101</v>
      </c>
      <c r="AM1392" s="1" t="s">
        <v>8977</v>
      </c>
      <c r="AT1392" s="1" t="s">
        <v>270</v>
      </c>
      <c r="AU1392" s="1" t="s">
        <v>9036</v>
      </c>
      <c r="AV1392" s="1" t="s">
        <v>11328</v>
      </c>
      <c r="AW1392" s="1" t="s">
        <v>7017</v>
      </c>
      <c r="BG1392" s="1" t="s">
        <v>991</v>
      </c>
      <c r="BH1392" s="1" t="s">
        <v>9259</v>
      </c>
      <c r="BI1392" s="1" t="s">
        <v>3102</v>
      </c>
      <c r="BJ1392" s="1" t="s">
        <v>10273</v>
      </c>
      <c r="BK1392" s="1" t="s">
        <v>2978</v>
      </c>
      <c r="BL1392" s="1" t="s">
        <v>9260</v>
      </c>
      <c r="BM1392" s="1" t="s">
        <v>3103</v>
      </c>
      <c r="BN1392" s="1" t="s">
        <v>7499</v>
      </c>
      <c r="BO1392" s="1" t="s">
        <v>270</v>
      </c>
      <c r="BP1392" s="1" t="s">
        <v>9036</v>
      </c>
      <c r="BQ1392" s="1" t="s">
        <v>3104</v>
      </c>
      <c r="BR1392" s="1" t="s">
        <v>12666</v>
      </c>
      <c r="BS1392" s="1" t="s">
        <v>3105</v>
      </c>
      <c r="BT1392" s="1" t="s">
        <v>11241</v>
      </c>
    </row>
    <row r="1393" spans="1:72" ht="13.5" customHeight="1">
      <c r="A1393" s="2" t="str">
        <f t="shared" si="40"/>
        <v>1687_각북면_351</v>
      </c>
      <c r="B1393" s="1">
        <v>1687</v>
      </c>
      <c r="C1393" s="1" t="s">
        <v>11423</v>
      </c>
      <c r="D1393" s="1" t="s">
        <v>11426</v>
      </c>
      <c r="E1393" s="1">
        <v>1392</v>
      </c>
      <c r="F1393" s="1">
        <v>8</v>
      </c>
      <c r="G1393" s="1" t="s">
        <v>2738</v>
      </c>
      <c r="H1393" s="1" t="s">
        <v>6468</v>
      </c>
      <c r="I1393" s="1">
        <v>7</v>
      </c>
      <c r="L1393" s="1">
        <v>4</v>
      </c>
      <c r="M1393" s="1" t="s">
        <v>13023</v>
      </c>
      <c r="N1393" s="1" t="s">
        <v>13024</v>
      </c>
      <c r="S1393" s="1" t="s">
        <v>63</v>
      </c>
      <c r="T1393" s="1" t="s">
        <v>6596</v>
      </c>
      <c r="AC1393" s="1">
        <v>9</v>
      </c>
      <c r="AD1393" s="1" t="s">
        <v>253</v>
      </c>
      <c r="AE1393" s="1" t="s">
        <v>8793</v>
      </c>
    </row>
    <row r="1394" spans="1:72" ht="13.5" customHeight="1">
      <c r="A1394" s="2" t="str">
        <f t="shared" si="40"/>
        <v>1687_각북면_351</v>
      </c>
      <c r="B1394" s="1">
        <v>1687</v>
      </c>
      <c r="C1394" s="1" t="s">
        <v>11423</v>
      </c>
      <c r="D1394" s="1" t="s">
        <v>11426</v>
      </c>
      <c r="E1394" s="1">
        <v>1393</v>
      </c>
      <c r="F1394" s="1">
        <v>8</v>
      </c>
      <c r="G1394" s="1" t="s">
        <v>2738</v>
      </c>
      <c r="H1394" s="1" t="s">
        <v>6468</v>
      </c>
      <c r="I1394" s="1">
        <v>7</v>
      </c>
      <c r="L1394" s="1">
        <v>4</v>
      </c>
      <c r="M1394" s="1" t="s">
        <v>13023</v>
      </c>
      <c r="N1394" s="1" t="s">
        <v>13024</v>
      </c>
      <c r="S1394" s="1" t="s">
        <v>72</v>
      </c>
      <c r="T1394" s="1" t="s">
        <v>6595</v>
      </c>
      <c r="Y1394" s="1" t="s">
        <v>3106</v>
      </c>
      <c r="Z1394" s="1" t="s">
        <v>8237</v>
      </c>
      <c r="AC1394" s="1">
        <v>6</v>
      </c>
      <c r="AD1394" s="1" t="s">
        <v>217</v>
      </c>
      <c r="AE1394" s="1" t="s">
        <v>8765</v>
      </c>
    </row>
    <row r="1395" spans="1:72" ht="13.5" customHeight="1">
      <c r="A1395" s="2" t="str">
        <f t="shared" si="40"/>
        <v>1687_각북면_351</v>
      </c>
      <c r="B1395" s="1">
        <v>1687</v>
      </c>
      <c r="C1395" s="1" t="s">
        <v>11423</v>
      </c>
      <c r="D1395" s="1" t="s">
        <v>11426</v>
      </c>
      <c r="E1395" s="1">
        <v>1394</v>
      </c>
      <c r="F1395" s="1">
        <v>8</v>
      </c>
      <c r="G1395" s="1" t="s">
        <v>2738</v>
      </c>
      <c r="H1395" s="1" t="s">
        <v>6468</v>
      </c>
      <c r="I1395" s="1">
        <v>7</v>
      </c>
      <c r="L1395" s="1">
        <v>4</v>
      </c>
      <c r="M1395" s="1" t="s">
        <v>13023</v>
      </c>
      <c r="N1395" s="1" t="s">
        <v>13024</v>
      </c>
      <c r="T1395" s="1" t="s">
        <v>11563</v>
      </c>
      <c r="U1395" s="1" t="s">
        <v>1051</v>
      </c>
      <c r="V1395" s="1" t="s">
        <v>6700</v>
      </c>
      <c r="Y1395" s="1" t="s">
        <v>947</v>
      </c>
      <c r="Z1395" s="1" t="s">
        <v>7822</v>
      </c>
      <c r="AC1395" s="1">
        <v>36</v>
      </c>
      <c r="AD1395" s="1" t="s">
        <v>52</v>
      </c>
      <c r="AE1395" s="1" t="s">
        <v>8766</v>
      </c>
      <c r="AT1395" s="1" t="s">
        <v>285</v>
      </c>
      <c r="AU1395" s="1" t="s">
        <v>9218</v>
      </c>
      <c r="AV1395" s="1" t="s">
        <v>1283</v>
      </c>
      <c r="AW1395" s="1" t="s">
        <v>9613</v>
      </c>
      <c r="BB1395" s="1" t="s">
        <v>171</v>
      </c>
      <c r="BC1395" s="1" t="s">
        <v>6676</v>
      </c>
      <c r="BD1395" s="1" t="s">
        <v>1257</v>
      </c>
      <c r="BE1395" s="1" t="s">
        <v>7242</v>
      </c>
    </row>
    <row r="1396" spans="1:72" ht="13.5" customHeight="1">
      <c r="A1396" s="2" t="str">
        <f t="shared" si="40"/>
        <v>1687_각북면_351</v>
      </c>
      <c r="B1396" s="1">
        <v>1687</v>
      </c>
      <c r="C1396" s="1" t="s">
        <v>11423</v>
      </c>
      <c r="D1396" s="1" t="s">
        <v>11426</v>
      </c>
      <c r="E1396" s="1">
        <v>1395</v>
      </c>
      <c r="F1396" s="1">
        <v>8</v>
      </c>
      <c r="G1396" s="1" t="s">
        <v>2738</v>
      </c>
      <c r="H1396" s="1" t="s">
        <v>6468</v>
      </c>
      <c r="I1396" s="1">
        <v>7</v>
      </c>
      <c r="L1396" s="1">
        <v>4</v>
      </c>
      <c r="M1396" s="1" t="s">
        <v>13023</v>
      </c>
      <c r="N1396" s="1" t="s">
        <v>13024</v>
      </c>
      <c r="T1396" s="1" t="s">
        <v>11563</v>
      </c>
      <c r="U1396" s="1" t="s">
        <v>275</v>
      </c>
      <c r="V1396" s="1" t="s">
        <v>6693</v>
      </c>
      <c r="Y1396" s="1" t="s">
        <v>1204</v>
      </c>
      <c r="Z1396" s="1" t="s">
        <v>7781</v>
      </c>
      <c r="AC1396" s="1">
        <v>13</v>
      </c>
      <c r="AD1396" s="1" t="s">
        <v>149</v>
      </c>
      <c r="AE1396" s="1" t="s">
        <v>8757</v>
      </c>
      <c r="AT1396" s="1" t="s">
        <v>121</v>
      </c>
      <c r="AU1396" s="1" t="s">
        <v>6667</v>
      </c>
      <c r="AV1396" s="1" t="s">
        <v>2191</v>
      </c>
      <c r="AW1396" s="1" t="s">
        <v>8445</v>
      </c>
      <c r="BB1396" s="1" t="s">
        <v>171</v>
      </c>
      <c r="BC1396" s="1" t="s">
        <v>6676</v>
      </c>
      <c r="BD1396" s="1" t="s">
        <v>490</v>
      </c>
      <c r="BE1396" s="1" t="s">
        <v>7056</v>
      </c>
    </row>
    <row r="1397" spans="1:72" ht="13.5" customHeight="1">
      <c r="A1397" s="2" t="str">
        <f t="shared" si="40"/>
        <v>1687_각북면_351</v>
      </c>
      <c r="B1397" s="1">
        <v>1687</v>
      </c>
      <c r="C1397" s="1" t="s">
        <v>11423</v>
      </c>
      <c r="D1397" s="1" t="s">
        <v>11426</v>
      </c>
      <c r="E1397" s="1">
        <v>1396</v>
      </c>
      <c r="F1397" s="1">
        <v>8</v>
      </c>
      <c r="G1397" s="1" t="s">
        <v>2738</v>
      </c>
      <c r="H1397" s="1" t="s">
        <v>6468</v>
      </c>
      <c r="I1397" s="1">
        <v>7</v>
      </c>
      <c r="L1397" s="1">
        <v>4</v>
      </c>
      <c r="M1397" s="1" t="s">
        <v>13023</v>
      </c>
      <c r="N1397" s="1" t="s">
        <v>13024</v>
      </c>
      <c r="T1397" s="1" t="s">
        <v>11563</v>
      </c>
      <c r="U1397" s="1" t="s">
        <v>278</v>
      </c>
      <c r="V1397" s="1" t="s">
        <v>6692</v>
      </c>
      <c r="Y1397" s="1" t="s">
        <v>3107</v>
      </c>
      <c r="Z1397" s="1" t="s">
        <v>8236</v>
      </c>
      <c r="AC1397" s="1">
        <v>27</v>
      </c>
      <c r="AD1397" s="1" t="s">
        <v>379</v>
      </c>
      <c r="AE1397" s="1" t="s">
        <v>8768</v>
      </c>
      <c r="AT1397" s="1" t="s">
        <v>121</v>
      </c>
      <c r="AU1397" s="1" t="s">
        <v>6667</v>
      </c>
      <c r="AV1397" s="1" t="s">
        <v>362</v>
      </c>
      <c r="AW1397" s="1" t="s">
        <v>7144</v>
      </c>
      <c r="BB1397" s="1" t="s">
        <v>171</v>
      </c>
      <c r="BC1397" s="1" t="s">
        <v>6676</v>
      </c>
      <c r="BD1397" s="1" t="s">
        <v>3108</v>
      </c>
      <c r="BE1397" s="1" t="s">
        <v>9918</v>
      </c>
    </row>
    <row r="1398" spans="1:72" ht="13.5" customHeight="1">
      <c r="A1398" s="2" t="str">
        <f t="shared" si="40"/>
        <v>1687_각북면_351</v>
      </c>
      <c r="B1398" s="1">
        <v>1687</v>
      </c>
      <c r="C1398" s="1" t="s">
        <v>11423</v>
      </c>
      <c r="D1398" s="1" t="s">
        <v>11426</v>
      </c>
      <c r="E1398" s="1">
        <v>1397</v>
      </c>
      <c r="F1398" s="1">
        <v>8</v>
      </c>
      <c r="G1398" s="1" t="s">
        <v>2738</v>
      </c>
      <c r="H1398" s="1" t="s">
        <v>6468</v>
      </c>
      <c r="I1398" s="1">
        <v>7</v>
      </c>
      <c r="L1398" s="1">
        <v>4</v>
      </c>
      <c r="M1398" s="1" t="s">
        <v>13023</v>
      </c>
      <c r="N1398" s="1" t="s">
        <v>13024</v>
      </c>
      <c r="T1398" s="1" t="s">
        <v>11563</v>
      </c>
      <c r="U1398" s="1" t="s">
        <v>278</v>
      </c>
      <c r="V1398" s="1" t="s">
        <v>6692</v>
      </c>
      <c r="Y1398" s="1" t="s">
        <v>3109</v>
      </c>
      <c r="Z1398" s="1" t="s">
        <v>7874</v>
      </c>
      <c r="AC1398" s="1">
        <v>32</v>
      </c>
      <c r="AD1398" s="1" t="s">
        <v>660</v>
      </c>
      <c r="AE1398" s="1" t="s">
        <v>8752</v>
      </c>
      <c r="AT1398" s="1" t="s">
        <v>44</v>
      </c>
      <c r="AU1398" s="1" t="s">
        <v>6728</v>
      </c>
      <c r="AV1398" s="1" t="s">
        <v>3110</v>
      </c>
      <c r="AW1398" s="1" t="s">
        <v>9630</v>
      </c>
      <c r="BB1398" s="1" t="s">
        <v>171</v>
      </c>
      <c r="BC1398" s="1" t="s">
        <v>6676</v>
      </c>
      <c r="BD1398" s="1" t="s">
        <v>3111</v>
      </c>
      <c r="BE1398" s="1" t="s">
        <v>9917</v>
      </c>
    </row>
    <row r="1399" spans="1:72" ht="13.5" customHeight="1">
      <c r="A1399" s="2" t="str">
        <f t="shared" si="40"/>
        <v>1687_각북면_351</v>
      </c>
      <c r="B1399" s="1">
        <v>1687</v>
      </c>
      <c r="C1399" s="1" t="s">
        <v>11423</v>
      </c>
      <c r="D1399" s="1" t="s">
        <v>11426</v>
      </c>
      <c r="E1399" s="1">
        <v>1398</v>
      </c>
      <c r="F1399" s="1">
        <v>8</v>
      </c>
      <c r="G1399" s="1" t="s">
        <v>2738</v>
      </c>
      <c r="H1399" s="1" t="s">
        <v>6468</v>
      </c>
      <c r="I1399" s="1">
        <v>7</v>
      </c>
      <c r="L1399" s="1">
        <v>4</v>
      </c>
      <c r="M1399" s="1" t="s">
        <v>13023</v>
      </c>
      <c r="N1399" s="1" t="s">
        <v>13024</v>
      </c>
      <c r="T1399" s="1" t="s">
        <v>11563</v>
      </c>
      <c r="U1399" s="1" t="s">
        <v>278</v>
      </c>
      <c r="V1399" s="1" t="s">
        <v>6692</v>
      </c>
      <c r="Y1399" s="1" t="s">
        <v>2993</v>
      </c>
      <c r="Z1399" s="1" t="s">
        <v>7567</v>
      </c>
      <c r="AC1399" s="1">
        <v>17</v>
      </c>
      <c r="AD1399" s="1" t="s">
        <v>773</v>
      </c>
      <c r="AE1399" s="1" t="s">
        <v>8783</v>
      </c>
      <c r="AT1399" s="1" t="s">
        <v>285</v>
      </c>
      <c r="AU1399" s="1" t="s">
        <v>9218</v>
      </c>
      <c r="AV1399" s="1" t="s">
        <v>3112</v>
      </c>
      <c r="AW1399" s="1" t="s">
        <v>9629</v>
      </c>
      <c r="BB1399" s="1" t="s">
        <v>50</v>
      </c>
      <c r="BC1399" s="1" t="s">
        <v>11472</v>
      </c>
      <c r="BD1399" s="1" t="s">
        <v>3113</v>
      </c>
      <c r="BE1399" s="1" t="s">
        <v>12236</v>
      </c>
    </row>
    <row r="1400" spans="1:72" ht="13.5" customHeight="1">
      <c r="A1400" s="2" t="str">
        <f t="shared" si="40"/>
        <v>1687_각북면_351</v>
      </c>
      <c r="B1400" s="1">
        <v>1687</v>
      </c>
      <c r="C1400" s="1" t="s">
        <v>11423</v>
      </c>
      <c r="D1400" s="1" t="s">
        <v>11426</v>
      </c>
      <c r="E1400" s="1">
        <v>1399</v>
      </c>
      <c r="F1400" s="1">
        <v>8</v>
      </c>
      <c r="G1400" s="1" t="s">
        <v>2738</v>
      </c>
      <c r="H1400" s="1" t="s">
        <v>6468</v>
      </c>
      <c r="I1400" s="1">
        <v>7</v>
      </c>
      <c r="L1400" s="1">
        <v>4</v>
      </c>
      <c r="M1400" s="1" t="s">
        <v>13023</v>
      </c>
      <c r="N1400" s="1" t="s">
        <v>13024</v>
      </c>
      <c r="T1400" s="1" t="s">
        <v>11563</v>
      </c>
      <c r="U1400" s="1" t="s">
        <v>278</v>
      </c>
      <c r="V1400" s="1" t="s">
        <v>6692</v>
      </c>
      <c r="Y1400" s="1" t="s">
        <v>116</v>
      </c>
      <c r="Z1400" s="1" t="s">
        <v>7515</v>
      </c>
      <c r="AC1400" s="1">
        <v>57</v>
      </c>
      <c r="AD1400" s="1" t="s">
        <v>935</v>
      </c>
      <c r="AE1400" s="1" t="s">
        <v>8763</v>
      </c>
      <c r="AF1400" s="1" t="s">
        <v>3114</v>
      </c>
      <c r="AG1400" s="1" t="s">
        <v>8837</v>
      </c>
    </row>
    <row r="1401" spans="1:72" ht="13.5" customHeight="1">
      <c r="A1401" s="2" t="str">
        <f t="shared" si="40"/>
        <v>1687_각북면_351</v>
      </c>
      <c r="B1401" s="1">
        <v>1687</v>
      </c>
      <c r="C1401" s="1" t="s">
        <v>11423</v>
      </c>
      <c r="D1401" s="1" t="s">
        <v>11426</v>
      </c>
      <c r="E1401" s="1">
        <v>1400</v>
      </c>
      <c r="F1401" s="1">
        <v>8</v>
      </c>
      <c r="G1401" s="1" t="s">
        <v>2738</v>
      </c>
      <c r="H1401" s="1" t="s">
        <v>6468</v>
      </c>
      <c r="I1401" s="1">
        <v>7</v>
      </c>
      <c r="L1401" s="1">
        <v>4</v>
      </c>
      <c r="M1401" s="1" t="s">
        <v>13023</v>
      </c>
      <c r="N1401" s="1" t="s">
        <v>13024</v>
      </c>
      <c r="T1401" s="1" t="s">
        <v>11563</v>
      </c>
      <c r="U1401" s="1" t="s">
        <v>278</v>
      </c>
      <c r="V1401" s="1" t="s">
        <v>6692</v>
      </c>
      <c r="Y1401" s="1" t="s">
        <v>184</v>
      </c>
      <c r="Z1401" s="1" t="s">
        <v>7296</v>
      </c>
      <c r="AG1401" s="1" t="s">
        <v>8836</v>
      </c>
    </row>
    <row r="1402" spans="1:72" ht="13.5" customHeight="1">
      <c r="A1402" s="2" t="str">
        <f t="shared" si="40"/>
        <v>1687_각북면_351</v>
      </c>
      <c r="B1402" s="1">
        <v>1687</v>
      </c>
      <c r="C1402" s="1" t="s">
        <v>11423</v>
      </c>
      <c r="D1402" s="1" t="s">
        <v>11426</v>
      </c>
      <c r="E1402" s="1">
        <v>1401</v>
      </c>
      <c r="F1402" s="1">
        <v>8</v>
      </c>
      <c r="G1402" s="1" t="s">
        <v>2738</v>
      </c>
      <c r="H1402" s="1" t="s">
        <v>6468</v>
      </c>
      <c r="I1402" s="1">
        <v>7</v>
      </c>
      <c r="L1402" s="1">
        <v>4</v>
      </c>
      <c r="M1402" s="1" t="s">
        <v>13023</v>
      </c>
      <c r="N1402" s="1" t="s">
        <v>13024</v>
      </c>
      <c r="S1402" s="1" t="s">
        <v>1896</v>
      </c>
      <c r="T1402" s="1" t="s">
        <v>6634</v>
      </c>
      <c r="Y1402" s="1" t="s">
        <v>2778</v>
      </c>
      <c r="Z1402" s="1" t="s">
        <v>8235</v>
      </c>
      <c r="AF1402" s="1" t="s">
        <v>2967</v>
      </c>
      <c r="AG1402" s="1" t="s">
        <v>8836</v>
      </c>
    </row>
    <row r="1403" spans="1:72" ht="13.5" customHeight="1">
      <c r="A1403" s="2" t="str">
        <f t="shared" si="40"/>
        <v>1687_각북면_351</v>
      </c>
      <c r="B1403" s="1">
        <v>1687</v>
      </c>
      <c r="C1403" s="1" t="s">
        <v>11423</v>
      </c>
      <c r="D1403" s="1" t="s">
        <v>11426</v>
      </c>
      <c r="E1403" s="1">
        <v>1402</v>
      </c>
      <c r="F1403" s="1">
        <v>8</v>
      </c>
      <c r="G1403" s="1" t="s">
        <v>2738</v>
      </c>
      <c r="H1403" s="1" t="s">
        <v>6468</v>
      </c>
      <c r="I1403" s="1">
        <v>7</v>
      </c>
      <c r="L1403" s="1">
        <v>4</v>
      </c>
      <c r="M1403" s="1" t="s">
        <v>13023</v>
      </c>
      <c r="N1403" s="1" t="s">
        <v>13024</v>
      </c>
      <c r="S1403" s="1" t="s">
        <v>151</v>
      </c>
      <c r="T1403" s="1" t="s">
        <v>6601</v>
      </c>
      <c r="U1403" s="1" t="s">
        <v>2147</v>
      </c>
      <c r="V1403" s="1" t="s">
        <v>6673</v>
      </c>
      <c r="W1403" s="1" t="s">
        <v>1429</v>
      </c>
      <c r="X1403" s="1" t="s">
        <v>7007</v>
      </c>
      <c r="Y1403" s="1" t="s">
        <v>3115</v>
      </c>
      <c r="Z1403" s="1" t="s">
        <v>8234</v>
      </c>
      <c r="AC1403" s="1">
        <v>46</v>
      </c>
      <c r="AD1403" s="1" t="s">
        <v>550</v>
      </c>
      <c r="AE1403" s="1" t="s">
        <v>8787</v>
      </c>
    </row>
    <row r="1404" spans="1:72" ht="13.5" customHeight="1">
      <c r="A1404" s="2" t="str">
        <f t="shared" si="40"/>
        <v>1687_각북면_351</v>
      </c>
      <c r="B1404" s="1">
        <v>1687</v>
      </c>
      <c r="C1404" s="1" t="s">
        <v>11423</v>
      </c>
      <c r="D1404" s="1" t="s">
        <v>11426</v>
      </c>
      <c r="E1404" s="1">
        <v>1403</v>
      </c>
      <c r="F1404" s="1">
        <v>8</v>
      </c>
      <c r="G1404" s="1" t="s">
        <v>2738</v>
      </c>
      <c r="H1404" s="1" t="s">
        <v>6468</v>
      </c>
      <c r="I1404" s="1">
        <v>7</v>
      </c>
      <c r="L1404" s="1">
        <v>4</v>
      </c>
      <c r="M1404" s="1" t="s">
        <v>13023</v>
      </c>
      <c r="N1404" s="1" t="s">
        <v>13024</v>
      </c>
      <c r="T1404" s="1" t="s">
        <v>11563</v>
      </c>
      <c r="U1404" s="1" t="s">
        <v>278</v>
      </c>
      <c r="V1404" s="1" t="s">
        <v>6692</v>
      </c>
      <c r="Y1404" s="1" t="s">
        <v>3116</v>
      </c>
      <c r="Z1404" s="1" t="s">
        <v>8233</v>
      </c>
      <c r="AC1404" s="1">
        <v>14</v>
      </c>
      <c r="AD1404" s="1" t="s">
        <v>248</v>
      </c>
      <c r="AE1404" s="1" t="s">
        <v>8745</v>
      </c>
      <c r="AF1404" s="1" t="s">
        <v>156</v>
      </c>
      <c r="AG1404" s="1" t="s">
        <v>8798</v>
      </c>
      <c r="AT1404" s="1" t="s">
        <v>285</v>
      </c>
      <c r="AU1404" s="1" t="s">
        <v>9218</v>
      </c>
      <c r="AV1404" s="1" t="s">
        <v>385</v>
      </c>
      <c r="AW1404" s="1" t="s">
        <v>7808</v>
      </c>
      <c r="BB1404" s="1" t="s">
        <v>171</v>
      </c>
      <c r="BC1404" s="1" t="s">
        <v>6676</v>
      </c>
      <c r="BD1404" s="1" t="s">
        <v>277</v>
      </c>
      <c r="BE1404" s="1" t="s">
        <v>7783</v>
      </c>
    </row>
    <row r="1405" spans="1:72" ht="13.5" customHeight="1">
      <c r="A1405" s="2" t="str">
        <f t="shared" si="40"/>
        <v>1687_각북면_351</v>
      </c>
      <c r="B1405" s="1">
        <v>1687</v>
      </c>
      <c r="C1405" s="1" t="s">
        <v>11423</v>
      </c>
      <c r="D1405" s="1" t="s">
        <v>11426</v>
      </c>
      <c r="E1405" s="1">
        <v>1404</v>
      </c>
      <c r="F1405" s="1">
        <v>8</v>
      </c>
      <c r="G1405" s="1" t="s">
        <v>2738</v>
      </c>
      <c r="H1405" s="1" t="s">
        <v>6468</v>
      </c>
      <c r="I1405" s="1">
        <v>7</v>
      </c>
      <c r="L1405" s="1">
        <v>5</v>
      </c>
      <c r="M1405" s="1" t="s">
        <v>13025</v>
      </c>
      <c r="N1405" s="1" t="s">
        <v>13026</v>
      </c>
      <c r="T1405" s="1" t="s">
        <v>11527</v>
      </c>
      <c r="U1405" s="1" t="s">
        <v>119</v>
      </c>
      <c r="V1405" s="1" t="s">
        <v>6694</v>
      </c>
      <c r="W1405" s="1" t="s">
        <v>152</v>
      </c>
      <c r="X1405" s="1" t="s">
        <v>6978</v>
      </c>
      <c r="Y1405" s="1" t="s">
        <v>3117</v>
      </c>
      <c r="Z1405" s="1" t="s">
        <v>8232</v>
      </c>
      <c r="AC1405" s="1">
        <v>30</v>
      </c>
      <c r="AD1405" s="1" t="s">
        <v>606</v>
      </c>
      <c r="AE1405" s="1" t="s">
        <v>7034</v>
      </c>
      <c r="AJ1405" s="1" t="s">
        <v>17</v>
      </c>
      <c r="AK1405" s="1" t="s">
        <v>8918</v>
      </c>
      <c r="AL1405" s="1" t="s">
        <v>227</v>
      </c>
      <c r="AM1405" s="1" t="s">
        <v>8859</v>
      </c>
      <c r="AT1405" s="1" t="s">
        <v>119</v>
      </c>
      <c r="AU1405" s="1" t="s">
        <v>6694</v>
      </c>
      <c r="AV1405" s="1" t="s">
        <v>6399</v>
      </c>
      <c r="AW1405" s="1" t="s">
        <v>8268</v>
      </c>
      <c r="BG1405" s="1" t="s">
        <v>2976</v>
      </c>
      <c r="BH1405" s="1" t="s">
        <v>11633</v>
      </c>
      <c r="BI1405" s="1" t="s">
        <v>11326</v>
      </c>
      <c r="BJ1405" s="1" t="s">
        <v>9636</v>
      </c>
      <c r="BK1405" s="1" t="s">
        <v>2891</v>
      </c>
      <c r="BL1405" s="1" t="s">
        <v>9261</v>
      </c>
      <c r="BM1405" s="1" t="s">
        <v>2892</v>
      </c>
      <c r="BN1405" s="1" t="s">
        <v>9641</v>
      </c>
      <c r="BO1405" s="1" t="s">
        <v>2978</v>
      </c>
      <c r="BP1405" s="1" t="s">
        <v>9260</v>
      </c>
      <c r="BQ1405" s="1" t="s">
        <v>3100</v>
      </c>
      <c r="BR1405" s="1" t="s">
        <v>12646</v>
      </c>
      <c r="BS1405" s="1" t="s">
        <v>729</v>
      </c>
      <c r="BT1405" s="1" t="s">
        <v>8886</v>
      </c>
    </row>
    <row r="1406" spans="1:72" ht="13.5" customHeight="1">
      <c r="A1406" s="2" t="str">
        <f t="shared" ref="A1406:A1422" si="41">HYPERLINK("http://kyu.snu.ac.kr/sdhj/index.jsp?type=hj/GK14817_00IH_0001_0351.jpg","1687_각북면_351")</f>
        <v>1687_각북면_351</v>
      </c>
      <c r="B1406" s="1">
        <v>1687</v>
      </c>
      <c r="C1406" s="1" t="s">
        <v>11423</v>
      </c>
      <c r="D1406" s="1" t="s">
        <v>11426</v>
      </c>
      <c r="E1406" s="1">
        <v>1405</v>
      </c>
      <c r="F1406" s="1">
        <v>8</v>
      </c>
      <c r="G1406" s="1" t="s">
        <v>2738</v>
      </c>
      <c r="H1406" s="1" t="s">
        <v>6468</v>
      </c>
      <c r="I1406" s="1">
        <v>7</v>
      </c>
      <c r="L1406" s="1">
        <v>5</v>
      </c>
      <c r="M1406" s="1" t="s">
        <v>13025</v>
      </c>
      <c r="N1406" s="1" t="s">
        <v>13026</v>
      </c>
      <c r="S1406" s="1" t="s">
        <v>49</v>
      </c>
      <c r="T1406" s="1" t="s">
        <v>4842</v>
      </c>
      <c r="W1406" s="1" t="s">
        <v>420</v>
      </c>
      <c r="X1406" s="1" t="s">
        <v>6979</v>
      </c>
      <c r="Y1406" s="1" t="s">
        <v>273</v>
      </c>
      <c r="Z1406" s="1" t="s">
        <v>7193</v>
      </c>
      <c r="AC1406" s="1">
        <v>33</v>
      </c>
      <c r="AD1406" s="1" t="s">
        <v>353</v>
      </c>
      <c r="AE1406" s="1" t="s">
        <v>8775</v>
      </c>
      <c r="AJ1406" s="1" t="s">
        <v>341</v>
      </c>
      <c r="AK1406" s="1" t="s">
        <v>8919</v>
      </c>
      <c r="AL1406" s="1" t="s">
        <v>1101</v>
      </c>
      <c r="AM1406" s="1" t="s">
        <v>8929</v>
      </c>
      <c r="AT1406" s="1" t="s">
        <v>47</v>
      </c>
      <c r="AU1406" s="1" t="s">
        <v>9039</v>
      </c>
      <c r="AV1406" s="1" t="s">
        <v>3118</v>
      </c>
      <c r="AW1406" s="1" t="s">
        <v>8687</v>
      </c>
      <c r="BG1406" s="1" t="s">
        <v>397</v>
      </c>
      <c r="BH1406" s="1" t="s">
        <v>10018</v>
      </c>
      <c r="BI1406" s="1" t="s">
        <v>3119</v>
      </c>
      <c r="BJ1406" s="1" t="s">
        <v>10272</v>
      </c>
      <c r="BK1406" s="1" t="s">
        <v>3120</v>
      </c>
      <c r="BL1406" s="1" t="s">
        <v>10440</v>
      </c>
      <c r="BM1406" s="1" t="s">
        <v>3121</v>
      </c>
      <c r="BN1406" s="1" t="s">
        <v>10657</v>
      </c>
      <c r="BO1406" s="1" t="s">
        <v>3122</v>
      </c>
      <c r="BP1406" s="1" t="s">
        <v>10778</v>
      </c>
      <c r="BQ1406" s="1" t="s">
        <v>3123</v>
      </c>
      <c r="BR1406" s="1" t="s">
        <v>12654</v>
      </c>
      <c r="BS1406" s="1" t="s">
        <v>993</v>
      </c>
      <c r="BT1406" s="1" t="s">
        <v>8993</v>
      </c>
    </row>
    <row r="1407" spans="1:72" ht="13.5" customHeight="1">
      <c r="A1407" s="2" t="str">
        <f t="shared" si="41"/>
        <v>1687_각북면_351</v>
      </c>
      <c r="B1407" s="1">
        <v>1687</v>
      </c>
      <c r="C1407" s="1" t="s">
        <v>11423</v>
      </c>
      <c r="D1407" s="1" t="s">
        <v>11426</v>
      </c>
      <c r="E1407" s="1">
        <v>1406</v>
      </c>
      <c r="F1407" s="1">
        <v>8</v>
      </c>
      <c r="G1407" s="1" t="s">
        <v>2738</v>
      </c>
      <c r="H1407" s="1" t="s">
        <v>6468</v>
      </c>
      <c r="I1407" s="1">
        <v>7</v>
      </c>
      <c r="L1407" s="1">
        <v>5</v>
      </c>
      <c r="M1407" s="1" t="s">
        <v>13025</v>
      </c>
      <c r="N1407" s="1" t="s">
        <v>13026</v>
      </c>
      <c r="T1407" s="1" t="s">
        <v>11563</v>
      </c>
      <c r="U1407" s="1" t="s">
        <v>1051</v>
      </c>
      <c r="V1407" s="1" t="s">
        <v>6700</v>
      </c>
      <c r="Y1407" s="1" t="s">
        <v>3124</v>
      </c>
      <c r="Z1407" s="1" t="s">
        <v>7657</v>
      </c>
      <c r="AC1407" s="1">
        <v>31</v>
      </c>
      <c r="AD1407" s="1" t="s">
        <v>130</v>
      </c>
      <c r="AE1407" s="1" t="s">
        <v>8774</v>
      </c>
      <c r="AT1407" s="1" t="s">
        <v>180</v>
      </c>
      <c r="AU1407" s="1" t="s">
        <v>11467</v>
      </c>
      <c r="AV1407" s="1" t="s">
        <v>3125</v>
      </c>
      <c r="AW1407" s="1" t="s">
        <v>9628</v>
      </c>
      <c r="BB1407" s="1" t="s">
        <v>171</v>
      </c>
      <c r="BC1407" s="1" t="s">
        <v>6676</v>
      </c>
      <c r="BD1407" s="1" t="s">
        <v>2628</v>
      </c>
      <c r="BE1407" s="1" t="s">
        <v>8361</v>
      </c>
    </row>
    <row r="1408" spans="1:72" ht="13.5" customHeight="1">
      <c r="A1408" s="2" t="str">
        <f t="shared" si="41"/>
        <v>1687_각북면_351</v>
      </c>
      <c r="B1408" s="1">
        <v>1687</v>
      </c>
      <c r="C1408" s="1" t="s">
        <v>11423</v>
      </c>
      <c r="D1408" s="1" t="s">
        <v>11426</v>
      </c>
      <c r="E1408" s="1">
        <v>1407</v>
      </c>
      <c r="F1408" s="1">
        <v>8</v>
      </c>
      <c r="G1408" s="1" t="s">
        <v>2738</v>
      </c>
      <c r="H1408" s="1" t="s">
        <v>6468</v>
      </c>
      <c r="I1408" s="1">
        <v>7</v>
      </c>
      <c r="L1408" s="1">
        <v>5</v>
      </c>
      <c r="M1408" s="1" t="s">
        <v>13025</v>
      </c>
      <c r="N1408" s="1" t="s">
        <v>13026</v>
      </c>
      <c r="T1408" s="1" t="s">
        <v>11563</v>
      </c>
      <c r="U1408" s="1" t="s">
        <v>275</v>
      </c>
      <c r="V1408" s="1" t="s">
        <v>6693</v>
      </c>
      <c r="Y1408" s="1" t="s">
        <v>1897</v>
      </c>
      <c r="Z1408" s="1" t="s">
        <v>7075</v>
      </c>
      <c r="AC1408" s="1">
        <v>17</v>
      </c>
      <c r="AD1408" s="1" t="s">
        <v>773</v>
      </c>
      <c r="AE1408" s="1" t="s">
        <v>8783</v>
      </c>
      <c r="AT1408" s="1" t="s">
        <v>285</v>
      </c>
      <c r="AU1408" s="1" t="s">
        <v>9218</v>
      </c>
      <c r="AV1408" s="1" t="s">
        <v>3126</v>
      </c>
      <c r="AW1408" s="1" t="s">
        <v>7754</v>
      </c>
      <c r="BB1408" s="1" t="s">
        <v>50</v>
      </c>
      <c r="BC1408" s="1" t="s">
        <v>11472</v>
      </c>
      <c r="BD1408" s="1" t="s">
        <v>3127</v>
      </c>
      <c r="BE1408" s="1" t="s">
        <v>12230</v>
      </c>
    </row>
    <row r="1409" spans="1:73" ht="13.5" customHeight="1">
      <c r="A1409" s="2" t="str">
        <f t="shared" si="41"/>
        <v>1687_각북면_351</v>
      </c>
      <c r="B1409" s="1">
        <v>1687</v>
      </c>
      <c r="C1409" s="1" t="s">
        <v>11423</v>
      </c>
      <c r="D1409" s="1" t="s">
        <v>11426</v>
      </c>
      <c r="E1409" s="1">
        <v>1408</v>
      </c>
      <c r="F1409" s="1">
        <v>8</v>
      </c>
      <c r="G1409" s="1" t="s">
        <v>2738</v>
      </c>
      <c r="H1409" s="1" t="s">
        <v>6468</v>
      </c>
      <c r="I1409" s="1">
        <v>7</v>
      </c>
      <c r="L1409" s="1">
        <v>5</v>
      </c>
      <c r="M1409" s="1" t="s">
        <v>13025</v>
      </c>
      <c r="N1409" s="1" t="s">
        <v>13026</v>
      </c>
      <c r="T1409" s="1" t="s">
        <v>11563</v>
      </c>
      <c r="U1409" s="1" t="s">
        <v>275</v>
      </c>
      <c r="V1409" s="1" t="s">
        <v>6693</v>
      </c>
      <c r="Y1409" s="1" t="s">
        <v>13612</v>
      </c>
      <c r="Z1409" s="1" t="s">
        <v>11802</v>
      </c>
      <c r="AC1409" s="1">
        <v>30</v>
      </c>
      <c r="AD1409" s="1" t="s">
        <v>606</v>
      </c>
      <c r="AE1409" s="1" t="s">
        <v>7034</v>
      </c>
      <c r="AT1409" s="1" t="s">
        <v>121</v>
      </c>
      <c r="AU1409" s="1" t="s">
        <v>6667</v>
      </c>
      <c r="AV1409" s="1" t="s">
        <v>3128</v>
      </c>
      <c r="AW1409" s="1" t="s">
        <v>8178</v>
      </c>
      <c r="BB1409" s="1" t="s">
        <v>171</v>
      </c>
      <c r="BC1409" s="1" t="s">
        <v>6676</v>
      </c>
      <c r="BD1409" s="1" t="s">
        <v>6377</v>
      </c>
      <c r="BE1409" s="1" t="s">
        <v>7076</v>
      </c>
    </row>
    <row r="1410" spans="1:73" ht="13.5" customHeight="1">
      <c r="A1410" s="2" t="str">
        <f t="shared" si="41"/>
        <v>1687_각북면_351</v>
      </c>
      <c r="B1410" s="1">
        <v>1687</v>
      </c>
      <c r="C1410" s="1" t="s">
        <v>11423</v>
      </c>
      <c r="D1410" s="1" t="s">
        <v>11426</v>
      </c>
      <c r="E1410" s="1">
        <v>1409</v>
      </c>
      <c r="F1410" s="1">
        <v>8</v>
      </c>
      <c r="G1410" s="1" t="s">
        <v>2738</v>
      </c>
      <c r="H1410" s="1" t="s">
        <v>6468</v>
      </c>
      <c r="I1410" s="1">
        <v>7</v>
      </c>
      <c r="L1410" s="1">
        <v>5</v>
      </c>
      <c r="M1410" s="1" t="s">
        <v>13025</v>
      </c>
      <c r="N1410" s="1" t="s">
        <v>13026</v>
      </c>
      <c r="T1410" s="1" t="s">
        <v>11563</v>
      </c>
      <c r="U1410" s="1" t="s">
        <v>278</v>
      </c>
      <c r="V1410" s="1" t="s">
        <v>6692</v>
      </c>
      <c r="Y1410" s="1" t="s">
        <v>6400</v>
      </c>
      <c r="Z1410" s="1" t="s">
        <v>8231</v>
      </c>
      <c r="AC1410" s="1">
        <v>16</v>
      </c>
      <c r="AD1410" s="1" t="s">
        <v>69</v>
      </c>
      <c r="AE1410" s="1" t="s">
        <v>8755</v>
      </c>
      <c r="AT1410" s="1" t="s">
        <v>121</v>
      </c>
      <c r="AU1410" s="1" t="s">
        <v>6667</v>
      </c>
      <c r="AV1410" s="1" t="s">
        <v>2191</v>
      </c>
      <c r="AW1410" s="1" t="s">
        <v>8445</v>
      </c>
      <c r="BB1410" s="1" t="s">
        <v>171</v>
      </c>
      <c r="BC1410" s="1" t="s">
        <v>6676</v>
      </c>
      <c r="BD1410" s="1" t="s">
        <v>490</v>
      </c>
      <c r="BE1410" s="1" t="s">
        <v>7056</v>
      </c>
    </row>
    <row r="1411" spans="1:73" ht="13.5" customHeight="1">
      <c r="A1411" s="2" t="str">
        <f t="shared" si="41"/>
        <v>1687_각북면_351</v>
      </c>
      <c r="B1411" s="1">
        <v>1687</v>
      </c>
      <c r="C1411" s="1" t="s">
        <v>11423</v>
      </c>
      <c r="D1411" s="1" t="s">
        <v>11426</v>
      </c>
      <c r="E1411" s="1">
        <v>1410</v>
      </c>
      <c r="F1411" s="1">
        <v>8</v>
      </c>
      <c r="G1411" s="1" t="s">
        <v>2738</v>
      </c>
      <c r="H1411" s="1" t="s">
        <v>6468</v>
      </c>
      <c r="I1411" s="1">
        <v>7</v>
      </c>
      <c r="L1411" s="1">
        <v>5</v>
      </c>
      <c r="M1411" s="1" t="s">
        <v>13025</v>
      </c>
      <c r="N1411" s="1" t="s">
        <v>13026</v>
      </c>
      <c r="T1411" s="1" t="s">
        <v>11563</v>
      </c>
      <c r="U1411" s="1" t="s">
        <v>278</v>
      </c>
      <c r="V1411" s="1" t="s">
        <v>6692</v>
      </c>
      <c r="Y1411" s="1" t="s">
        <v>2299</v>
      </c>
      <c r="Z1411" s="1" t="s">
        <v>7690</v>
      </c>
      <c r="AF1411" s="1" t="s">
        <v>463</v>
      </c>
      <c r="AG1411" s="1" t="s">
        <v>8835</v>
      </c>
    </row>
    <row r="1412" spans="1:73" ht="13.5" customHeight="1">
      <c r="A1412" s="2" t="str">
        <f t="shared" si="41"/>
        <v>1687_각북면_351</v>
      </c>
      <c r="B1412" s="1">
        <v>1687</v>
      </c>
      <c r="C1412" s="1" t="s">
        <v>11423</v>
      </c>
      <c r="D1412" s="1" t="s">
        <v>11426</v>
      </c>
      <c r="E1412" s="1">
        <v>1411</v>
      </c>
      <c r="F1412" s="1">
        <v>8</v>
      </c>
      <c r="G1412" s="1" t="s">
        <v>2738</v>
      </c>
      <c r="H1412" s="1" t="s">
        <v>6468</v>
      </c>
      <c r="I1412" s="1">
        <v>7</v>
      </c>
      <c r="L1412" s="1">
        <v>5</v>
      </c>
      <c r="M1412" s="1" t="s">
        <v>13025</v>
      </c>
      <c r="N1412" s="1" t="s">
        <v>13026</v>
      </c>
      <c r="T1412" s="1" t="s">
        <v>11563</v>
      </c>
      <c r="U1412" s="1" t="s">
        <v>278</v>
      </c>
      <c r="V1412" s="1" t="s">
        <v>6692</v>
      </c>
      <c r="Y1412" s="1" t="s">
        <v>3129</v>
      </c>
      <c r="Z1412" s="1" t="s">
        <v>8230</v>
      </c>
      <c r="AC1412" s="1">
        <v>26</v>
      </c>
      <c r="AD1412" s="1" t="s">
        <v>552</v>
      </c>
      <c r="AE1412" s="1" t="s">
        <v>8104</v>
      </c>
      <c r="AT1412" s="1" t="s">
        <v>285</v>
      </c>
      <c r="AU1412" s="1" t="s">
        <v>9218</v>
      </c>
      <c r="AV1412" s="1" t="s">
        <v>826</v>
      </c>
      <c r="AW1412" s="1" t="s">
        <v>8648</v>
      </c>
      <c r="BB1412" s="1" t="s">
        <v>50</v>
      </c>
      <c r="BC1412" s="1" t="s">
        <v>11472</v>
      </c>
      <c r="BD1412" s="1" t="s">
        <v>3000</v>
      </c>
      <c r="BE1412" s="1" t="s">
        <v>9916</v>
      </c>
    </row>
    <row r="1413" spans="1:73" ht="13.5" customHeight="1">
      <c r="A1413" s="2" t="str">
        <f t="shared" si="41"/>
        <v>1687_각북면_351</v>
      </c>
      <c r="B1413" s="1">
        <v>1687</v>
      </c>
      <c r="C1413" s="1" t="s">
        <v>11423</v>
      </c>
      <c r="D1413" s="1" t="s">
        <v>11426</v>
      </c>
      <c r="E1413" s="1">
        <v>1412</v>
      </c>
      <c r="F1413" s="1">
        <v>8</v>
      </c>
      <c r="G1413" s="1" t="s">
        <v>2738</v>
      </c>
      <c r="H1413" s="1" t="s">
        <v>6468</v>
      </c>
      <c r="I1413" s="1">
        <v>7</v>
      </c>
      <c r="L1413" s="1">
        <v>5</v>
      </c>
      <c r="M1413" s="1" t="s">
        <v>13025</v>
      </c>
      <c r="N1413" s="1" t="s">
        <v>13026</v>
      </c>
      <c r="S1413" s="1" t="s">
        <v>151</v>
      </c>
      <c r="T1413" s="1" t="s">
        <v>6601</v>
      </c>
      <c r="U1413" s="1" t="s">
        <v>121</v>
      </c>
      <c r="V1413" s="1" t="s">
        <v>6667</v>
      </c>
      <c r="Y1413" s="1" t="s">
        <v>11324</v>
      </c>
      <c r="Z1413" s="1" t="s">
        <v>11325</v>
      </c>
      <c r="AF1413" s="1" t="s">
        <v>2426</v>
      </c>
      <c r="AG1413" s="1" t="s">
        <v>8817</v>
      </c>
    </row>
    <row r="1414" spans="1:73" ht="13.5" customHeight="1">
      <c r="A1414" s="2" t="str">
        <f t="shared" si="41"/>
        <v>1687_각북면_351</v>
      </c>
      <c r="B1414" s="1">
        <v>1687</v>
      </c>
      <c r="C1414" s="1" t="s">
        <v>11423</v>
      </c>
      <c r="D1414" s="1" t="s">
        <v>11426</v>
      </c>
      <c r="E1414" s="1">
        <v>1413</v>
      </c>
      <c r="F1414" s="1">
        <v>8</v>
      </c>
      <c r="G1414" s="1" t="s">
        <v>2738</v>
      </c>
      <c r="H1414" s="1" t="s">
        <v>6468</v>
      </c>
      <c r="I1414" s="1">
        <v>7</v>
      </c>
      <c r="L1414" s="1">
        <v>5</v>
      </c>
      <c r="M1414" s="1" t="s">
        <v>13025</v>
      </c>
      <c r="N1414" s="1" t="s">
        <v>13026</v>
      </c>
      <c r="T1414" s="1" t="s">
        <v>11563</v>
      </c>
      <c r="U1414" s="1" t="s">
        <v>278</v>
      </c>
      <c r="V1414" s="1" t="s">
        <v>6692</v>
      </c>
      <c r="Y1414" s="1" t="s">
        <v>3130</v>
      </c>
      <c r="Z1414" s="1" t="s">
        <v>11804</v>
      </c>
      <c r="AC1414" s="1">
        <v>9</v>
      </c>
      <c r="AD1414" s="1" t="s">
        <v>253</v>
      </c>
      <c r="AE1414" s="1" t="s">
        <v>8793</v>
      </c>
      <c r="AF1414" s="1" t="s">
        <v>156</v>
      </c>
      <c r="AG1414" s="1" t="s">
        <v>8798</v>
      </c>
      <c r="BU1414" s="1" t="s">
        <v>3131</v>
      </c>
    </row>
    <row r="1415" spans="1:73" ht="13.5" customHeight="1">
      <c r="A1415" s="2" t="str">
        <f t="shared" si="41"/>
        <v>1687_각북면_351</v>
      </c>
      <c r="B1415" s="1">
        <v>1687</v>
      </c>
      <c r="C1415" s="1" t="s">
        <v>11423</v>
      </c>
      <c r="D1415" s="1" t="s">
        <v>11426</v>
      </c>
      <c r="E1415" s="1">
        <v>1414</v>
      </c>
      <c r="F1415" s="1">
        <v>8</v>
      </c>
      <c r="G1415" s="1" t="s">
        <v>2738</v>
      </c>
      <c r="H1415" s="1" t="s">
        <v>6468</v>
      </c>
      <c r="I1415" s="1">
        <v>8</v>
      </c>
      <c r="J1415" s="1" t="s">
        <v>3132</v>
      </c>
      <c r="K1415" s="1" t="s">
        <v>11521</v>
      </c>
      <c r="L1415" s="1">
        <v>1</v>
      </c>
      <c r="M1415" s="1" t="s">
        <v>13027</v>
      </c>
      <c r="N1415" s="1" t="s">
        <v>13028</v>
      </c>
      <c r="T1415" s="1" t="s">
        <v>11527</v>
      </c>
      <c r="U1415" s="1" t="s">
        <v>2850</v>
      </c>
      <c r="V1415" s="1" t="s">
        <v>6860</v>
      </c>
      <c r="W1415" s="1" t="s">
        <v>167</v>
      </c>
      <c r="X1415" s="1" t="s">
        <v>8644</v>
      </c>
      <c r="Y1415" s="1" t="s">
        <v>3133</v>
      </c>
      <c r="Z1415" s="1" t="s">
        <v>8040</v>
      </c>
      <c r="AC1415" s="1">
        <v>24</v>
      </c>
      <c r="AD1415" s="1" t="s">
        <v>297</v>
      </c>
      <c r="AE1415" s="1" t="s">
        <v>8761</v>
      </c>
      <c r="AJ1415" s="1" t="s">
        <v>17</v>
      </c>
      <c r="AK1415" s="1" t="s">
        <v>8918</v>
      </c>
      <c r="AL1415" s="1" t="s">
        <v>3134</v>
      </c>
      <c r="AM1415" s="1" t="s">
        <v>8936</v>
      </c>
      <c r="AT1415" s="1" t="s">
        <v>44</v>
      </c>
      <c r="AU1415" s="1" t="s">
        <v>6728</v>
      </c>
      <c r="AV1415" s="1" t="s">
        <v>3135</v>
      </c>
      <c r="AW1415" s="1" t="s">
        <v>9627</v>
      </c>
      <c r="BG1415" s="1" t="s">
        <v>44</v>
      </c>
      <c r="BH1415" s="1" t="s">
        <v>6728</v>
      </c>
      <c r="BI1415" s="1" t="s">
        <v>3136</v>
      </c>
      <c r="BJ1415" s="1" t="s">
        <v>10271</v>
      </c>
      <c r="BM1415" s="1" t="s">
        <v>164</v>
      </c>
      <c r="BN1415" s="1" t="s">
        <v>10510</v>
      </c>
      <c r="BO1415" s="1" t="s">
        <v>44</v>
      </c>
      <c r="BP1415" s="1" t="s">
        <v>6728</v>
      </c>
      <c r="BQ1415" s="1" t="s">
        <v>3137</v>
      </c>
      <c r="BR1415" s="1" t="s">
        <v>11084</v>
      </c>
      <c r="BS1415" s="1" t="s">
        <v>711</v>
      </c>
      <c r="BT1415" s="1" t="s">
        <v>8943</v>
      </c>
    </row>
    <row r="1416" spans="1:73" ht="13.5" customHeight="1">
      <c r="A1416" s="2" t="str">
        <f t="shared" si="41"/>
        <v>1687_각북면_351</v>
      </c>
      <c r="B1416" s="1">
        <v>1687</v>
      </c>
      <c r="C1416" s="1" t="s">
        <v>11423</v>
      </c>
      <c r="D1416" s="1" t="s">
        <v>11426</v>
      </c>
      <c r="E1416" s="1">
        <v>1415</v>
      </c>
      <c r="F1416" s="1">
        <v>8</v>
      </c>
      <c r="G1416" s="1" t="s">
        <v>2738</v>
      </c>
      <c r="H1416" s="1" t="s">
        <v>6468</v>
      </c>
      <c r="I1416" s="1">
        <v>8</v>
      </c>
      <c r="L1416" s="1">
        <v>1</v>
      </c>
      <c r="M1416" s="1" t="s">
        <v>13027</v>
      </c>
      <c r="N1416" s="1" t="s">
        <v>13028</v>
      </c>
      <c r="S1416" s="1" t="s">
        <v>49</v>
      </c>
      <c r="T1416" s="1" t="s">
        <v>4842</v>
      </c>
      <c r="U1416" s="1" t="s">
        <v>50</v>
      </c>
      <c r="V1416" s="1" t="s">
        <v>11472</v>
      </c>
      <c r="W1416" s="1" t="s">
        <v>38</v>
      </c>
      <c r="X1416" s="1" t="s">
        <v>11733</v>
      </c>
      <c r="Y1416" s="1" t="s">
        <v>3138</v>
      </c>
      <c r="Z1416" s="1" t="s">
        <v>7186</v>
      </c>
      <c r="AC1416" s="1">
        <v>18</v>
      </c>
      <c r="AD1416" s="1" t="s">
        <v>302</v>
      </c>
      <c r="AE1416" s="1" t="s">
        <v>8785</v>
      </c>
      <c r="AF1416" s="1" t="s">
        <v>156</v>
      </c>
      <c r="AG1416" s="1" t="s">
        <v>8798</v>
      </c>
      <c r="AJ1416" s="1" t="s">
        <v>17</v>
      </c>
      <c r="AK1416" s="1" t="s">
        <v>8918</v>
      </c>
      <c r="AL1416" s="1" t="s">
        <v>41</v>
      </c>
      <c r="AM1416" s="1" t="s">
        <v>11911</v>
      </c>
      <c r="AV1416" s="1" t="s">
        <v>3139</v>
      </c>
      <c r="AW1416" s="1" t="s">
        <v>9626</v>
      </c>
      <c r="BI1416" s="1" t="s">
        <v>164</v>
      </c>
      <c r="BJ1416" s="1" t="s">
        <v>10510</v>
      </c>
      <c r="BM1416" s="1" t="s">
        <v>164</v>
      </c>
      <c r="BN1416" s="1" t="s">
        <v>10510</v>
      </c>
      <c r="BQ1416" s="1" t="s">
        <v>164</v>
      </c>
      <c r="BR1416" s="1" t="s">
        <v>10510</v>
      </c>
      <c r="BU1416" s="1" t="s">
        <v>1135</v>
      </c>
    </row>
    <row r="1417" spans="1:73" ht="13.5" customHeight="1">
      <c r="A1417" s="2" t="str">
        <f t="shared" si="41"/>
        <v>1687_각북면_351</v>
      </c>
      <c r="B1417" s="1">
        <v>1687</v>
      </c>
      <c r="C1417" s="1" t="s">
        <v>11423</v>
      </c>
      <c r="D1417" s="1" t="s">
        <v>11426</v>
      </c>
      <c r="E1417" s="1">
        <v>1416</v>
      </c>
      <c r="F1417" s="1">
        <v>8</v>
      </c>
      <c r="G1417" s="1" t="s">
        <v>2738</v>
      </c>
      <c r="H1417" s="1" t="s">
        <v>6468</v>
      </c>
      <c r="I1417" s="1">
        <v>8</v>
      </c>
      <c r="L1417" s="1">
        <v>1</v>
      </c>
      <c r="M1417" s="1" t="s">
        <v>13027</v>
      </c>
      <c r="N1417" s="1" t="s">
        <v>13028</v>
      </c>
      <c r="S1417" s="1" t="s">
        <v>261</v>
      </c>
      <c r="T1417" s="1" t="s">
        <v>6605</v>
      </c>
      <c r="U1417" s="1" t="s">
        <v>50</v>
      </c>
      <c r="V1417" s="1" t="s">
        <v>11472</v>
      </c>
      <c r="Y1417" s="1" t="s">
        <v>3140</v>
      </c>
      <c r="Z1417" s="1" t="s">
        <v>7352</v>
      </c>
      <c r="AC1417" s="1">
        <v>55</v>
      </c>
      <c r="AD1417" s="1" t="s">
        <v>653</v>
      </c>
      <c r="AE1417" s="1" t="s">
        <v>8780</v>
      </c>
    </row>
    <row r="1418" spans="1:73" ht="13.5" customHeight="1">
      <c r="A1418" s="2" t="str">
        <f t="shared" si="41"/>
        <v>1687_각북면_351</v>
      </c>
      <c r="B1418" s="1">
        <v>1687</v>
      </c>
      <c r="C1418" s="1" t="s">
        <v>11423</v>
      </c>
      <c r="D1418" s="1" t="s">
        <v>11426</v>
      </c>
      <c r="E1418" s="1">
        <v>1417</v>
      </c>
      <c r="F1418" s="1">
        <v>8</v>
      </c>
      <c r="G1418" s="1" t="s">
        <v>2738</v>
      </c>
      <c r="H1418" s="1" t="s">
        <v>6468</v>
      </c>
      <c r="I1418" s="1">
        <v>8</v>
      </c>
      <c r="L1418" s="1">
        <v>1</v>
      </c>
      <c r="M1418" s="1" t="s">
        <v>13027</v>
      </c>
      <c r="N1418" s="1" t="s">
        <v>13028</v>
      </c>
      <c r="S1418" s="1" t="s">
        <v>1744</v>
      </c>
      <c r="T1418" s="1" t="s">
        <v>6603</v>
      </c>
      <c r="Y1418" s="1" t="s">
        <v>1658</v>
      </c>
      <c r="Z1418" s="1" t="s">
        <v>8229</v>
      </c>
      <c r="AC1418" s="1">
        <v>18</v>
      </c>
      <c r="AD1418" s="1" t="s">
        <v>302</v>
      </c>
      <c r="AE1418" s="1" t="s">
        <v>8785</v>
      </c>
      <c r="AF1418" s="1" t="s">
        <v>156</v>
      </c>
      <c r="AG1418" s="1" t="s">
        <v>8798</v>
      </c>
    </row>
    <row r="1419" spans="1:73" ht="13.5" customHeight="1">
      <c r="A1419" s="2" t="str">
        <f t="shared" si="41"/>
        <v>1687_각북면_351</v>
      </c>
      <c r="B1419" s="1">
        <v>1687</v>
      </c>
      <c r="C1419" s="1" t="s">
        <v>11423</v>
      </c>
      <c r="D1419" s="1" t="s">
        <v>11426</v>
      </c>
      <c r="E1419" s="1">
        <v>1418</v>
      </c>
      <c r="F1419" s="1">
        <v>8</v>
      </c>
      <c r="G1419" s="1" t="s">
        <v>2738</v>
      </c>
      <c r="H1419" s="1" t="s">
        <v>6468</v>
      </c>
      <c r="I1419" s="1">
        <v>8</v>
      </c>
      <c r="L1419" s="1">
        <v>1</v>
      </c>
      <c r="M1419" s="1" t="s">
        <v>13027</v>
      </c>
      <c r="N1419" s="1" t="s">
        <v>13028</v>
      </c>
      <c r="S1419" s="1" t="s">
        <v>208</v>
      </c>
      <c r="T1419" s="1" t="s">
        <v>6622</v>
      </c>
      <c r="Y1419" s="1" t="s">
        <v>6401</v>
      </c>
      <c r="Z1419" s="1" t="s">
        <v>7315</v>
      </c>
      <c r="AC1419" s="1">
        <v>15</v>
      </c>
      <c r="AD1419" s="1" t="s">
        <v>210</v>
      </c>
      <c r="AE1419" s="1" t="s">
        <v>7181</v>
      </c>
      <c r="AF1419" s="1" t="s">
        <v>156</v>
      </c>
      <c r="AG1419" s="1" t="s">
        <v>8798</v>
      </c>
    </row>
    <row r="1420" spans="1:73" ht="13.5" customHeight="1">
      <c r="A1420" s="2" t="str">
        <f t="shared" si="41"/>
        <v>1687_각북면_351</v>
      </c>
      <c r="B1420" s="1">
        <v>1687</v>
      </c>
      <c r="C1420" s="1" t="s">
        <v>11423</v>
      </c>
      <c r="D1420" s="1" t="s">
        <v>11426</v>
      </c>
      <c r="E1420" s="1">
        <v>1419</v>
      </c>
      <c r="F1420" s="1">
        <v>8</v>
      </c>
      <c r="G1420" s="1" t="s">
        <v>2738</v>
      </c>
      <c r="H1420" s="1" t="s">
        <v>6468</v>
      </c>
      <c r="I1420" s="1">
        <v>8</v>
      </c>
      <c r="L1420" s="1">
        <v>2</v>
      </c>
      <c r="M1420" s="1" t="s">
        <v>13029</v>
      </c>
      <c r="N1420" s="1" t="s">
        <v>13030</v>
      </c>
      <c r="T1420" s="1" t="s">
        <v>11527</v>
      </c>
      <c r="U1420" s="1" t="s">
        <v>2868</v>
      </c>
      <c r="V1420" s="1" t="s">
        <v>6861</v>
      </c>
      <c r="W1420" s="1" t="s">
        <v>38</v>
      </c>
      <c r="X1420" s="1" t="s">
        <v>11733</v>
      </c>
      <c r="Y1420" s="1" t="s">
        <v>3141</v>
      </c>
      <c r="Z1420" s="1" t="s">
        <v>8228</v>
      </c>
      <c r="AC1420" s="1">
        <v>70</v>
      </c>
      <c r="AD1420" s="1" t="s">
        <v>212</v>
      </c>
      <c r="AE1420" s="1" t="s">
        <v>8778</v>
      </c>
      <c r="AJ1420" s="1" t="s">
        <v>17</v>
      </c>
      <c r="AK1420" s="1" t="s">
        <v>8918</v>
      </c>
      <c r="AL1420" s="1" t="s">
        <v>766</v>
      </c>
      <c r="AM1420" s="1" t="s">
        <v>8922</v>
      </c>
      <c r="AT1420" s="1" t="s">
        <v>180</v>
      </c>
      <c r="AU1420" s="1" t="s">
        <v>11467</v>
      </c>
      <c r="AV1420" s="1" t="s">
        <v>1088</v>
      </c>
      <c r="AW1420" s="1" t="s">
        <v>8325</v>
      </c>
      <c r="BG1420" s="1" t="s">
        <v>180</v>
      </c>
      <c r="BH1420" s="1" t="s">
        <v>11467</v>
      </c>
      <c r="BI1420" s="1" t="s">
        <v>389</v>
      </c>
      <c r="BJ1420" s="1" t="s">
        <v>9472</v>
      </c>
      <c r="BM1420" s="1" t="s">
        <v>164</v>
      </c>
      <c r="BN1420" s="1" t="s">
        <v>10510</v>
      </c>
      <c r="BO1420" s="1" t="s">
        <v>44</v>
      </c>
      <c r="BP1420" s="1" t="s">
        <v>6728</v>
      </c>
      <c r="BQ1420" s="1" t="s">
        <v>3142</v>
      </c>
      <c r="BR1420" s="1" t="s">
        <v>12683</v>
      </c>
      <c r="BS1420" s="1" t="s">
        <v>766</v>
      </c>
      <c r="BT1420" s="1" t="s">
        <v>8922</v>
      </c>
    </row>
    <row r="1421" spans="1:73" ht="13.5" customHeight="1">
      <c r="A1421" s="2" t="str">
        <f t="shared" si="41"/>
        <v>1687_각북면_351</v>
      </c>
      <c r="B1421" s="1">
        <v>1687</v>
      </c>
      <c r="C1421" s="1" t="s">
        <v>11423</v>
      </c>
      <c r="D1421" s="1" t="s">
        <v>11426</v>
      </c>
      <c r="E1421" s="1">
        <v>1420</v>
      </c>
      <c r="F1421" s="1">
        <v>8</v>
      </c>
      <c r="G1421" s="1" t="s">
        <v>2738</v>
      </c>
      <c r="H1421" s="1" t="s">
        <v>6468</v>
      </c>
      <c r="I1421" s="1">
        <v>8</v>
      </c>
      <c r="L1421" s="1">
        <v>2</v>
      </c>
      <c r="M1421" s="1" t="s">
        <v>13029</v>
      </c>
      <c r="N1421" s="1" t="s">
        <v>13030</v>
      </c>
      <c r="S1421" s="1" t="s">
        <v>49</v>
      </c>
      <c r="T1421" s="1" t="s">
        <v>4842</v>
      </c>
      <c r="U1421" s="1" t="s">
        <v>115</v>
      </c>
      <c r="V1421" s="1" t="s">
        <v>6665</v>
      </c>
      <c r="Y1421" s="1" t="s">
        <v>2093</v>
      </c>
      <c r="Z1421" s="1" t="s">
        <v>8196</v>
      </c>
      <c r="AF1421" s="1" t="s">
        <v>326</v>
      </c>
      <c r="AG1421" s="1" t="s">
        <v>8802</v>
      </c>
    </row>
    <row r="1422" spans="1:73" ht="13.5" customHeight="1">
      <c r="A1422" s="2" t="str">
        <f t="shared" si="41"/>
        <v>1687_각북면_351</v>
      </c>
      <c r="B1422" s="1">
        <v>1687</v>
      </c>
      <c r="C1422" s="1" t="s">
        <v>11423</v>
      </c>
      <c r="D1422" s="1" t="s">
        <v>11426</v>
      </c>
      <c r="E1422" s="1">
        <v>1421</v>
      </c>
      <c r="F1422" s="1">
        <v>8</v>
      </c>
      <c r="G1422" s="1" t="s">
        <v>2738</v>
      </c>
      <c r="H1422" s="1" t="s">
        <v>6468</v>
      </c>
      <c r="I1422" s="1">
        <v>8</v>
      </c>
      <c r="L1422" s="1">
        <v>2</v>
      </c>
      <c r="M1422" s="1" t="s">
        <v>13029</v>
      </c>
      <c r="N1422" s="1" t="s">
        <v>13030</v>
      </c>
      <c r="S1422" s="1" t="s">
        <v>67</v>
      </c>
      <c r="T1422" s="1" t="s">
        <v>6597</v>
      </c>
      <c r="U1422" s="1" t="s">
        <v>391</v>
      </c>
      <c r="V1422" s="1" t="s">
        <v>6664</v>
      </c>
      <c r="Y1422" s="1" t="s">
        <v>3143</v>
      </c>
      <c r="Z1422" s="1" t="s">
        <v>6601</v>
      </c>
      <c r="AC1422" s="1">
        <v>21</v>
      </c>
      <c r="AD1422" s="1" t="s">
        <v>264</v>
      </c>
      <c r="AE1422" s="1" t="s">
        <v>8750</v>
      </c>
    </row>
    <row r="1423" spans="1:73" ht="13.5" customHeight="1">
      <c r="A1423" s="2" t="str">
        <f t="shared" ref="A1423:A1461" si="42">HYPERLINK("http://kyu.snu.ac.kr/sdhj/index.jsp?type=hj/GK14817_00IH_0001_0352.jpg","1687_각북면_352")</f>
        <v>1687_각북면_352</v>
      </c>
      <c r="B1423" s="1">
        <v>1687</v>
      </c>
      <c r="C1423" s="1" t="s">
        <v>11423</v>
      </c>
      <c r="D1423" s="1" t="s">
        <v>11426</v>
      </c>
      <c r="E1423" s="1">
        <v>1422</v>
      </c>
      <c r="F1423" s="1">
        <v>8</v>
      </c>
      <c r="G1423" s="1" t="s">
        <v>2738</v>
      </c>
      <c r="H1423" s="1" t="s">
        <v>6468</v>
      </c>
      <c r="I1423" s="1">
        <v>8</v>
      </c>
      <c r="L1423" s="1">
        <v>3</v>
      </c>
      <c r="M1423" s="1" t="s">
        <v>13031</v>
      </c>
      <c r="N1423" s="1" t="s">
        <v>13032</v>
      </c>
      <c r="T1423" s="1" t="s">
        <v>11527</v>
      </c>
      <c r="U1423" s="1" t="s">
        <v>2850</v>
      </c>
      <c r="V1423" s="1" t="s">
        <v>6860</v>
      </c>
      <c r="W1423" s="1" t="s">
        <v>38</v>
      </c>
      <c r="X1423" s="1" t="s">
        <v>11733</v>
      </c>
      <c r="Y1423" s="1" t="s">
        <v>1073</v>
      </c>
      <c r="Z1423" s="1" t="s">
        <v>8201</v>
      </c>
      <c r="AC1423" s="1">
        <v>29</v>
      </c>
      <c r="AD1423" s="1" t="s">
        <v>238</v>
      </c>
      <c r="AE1423" s="1" t="s">
        <v>8751</v>
      </c>
      <c r="AJ1423" s="1" t="s">
        <v>17</v>
      </c>
      <c r="AK1423" s="1" t="s">
        <v>8918</v>
      </c>
      <c r="AL1423" s="1" t="s">
        <v>41</v>
      </c>
      <c r="AM1423" s="1" t="s">
        <v>11911</v>
      </c>
      <c r="AT1423" s="1" t="s">
        <v>180</v>
      </c>
      <c r="AU1423" s="1" t="s">
        <v>11467</v>
      </c>
      <c r="AV1423" s="1" t="s">
        <v>2813</v>
      </c>
      <c r="AW1423" s="1" t="s">
        <v>9625</v>
      </c>
      <c r="BG1423" s="1" t="s">
        <v>44</v>
      </c>
      <c r="BH1423" s="1" t="s">
        <v>6728</v>
      </c>
      <c r="BI1423" s="1" t="s">
        <v>551</v>
      </c>
      <c r="BJ1423" s="1" t="s">
        <v>11828</v>
      </c>
      <c r="BK1423" s="1" t="s">
        <v>180</v>
      </c>
      <c r="BL1423" s="1" t="s">
        <v>11467</v>
      </c>
      <c r="BM1423" s="1" t="s">
        <v>389</v>
      </c>
      <c r="BN1423" s="1" t="s">
        <v>9472</v>
      </c>
      <c r="BO1423" s="1" t="s">
        <v>180</v>
      </c>
      <c r="BP1423" s="1" t="s">
        <v>11467</v>
      </c>
      <c r="BQ1423" s="1" t="s">
        <v>3144</v>
      </c>
      <c r="BR1423" s="1" t="s">
        <v>12707</v>
      </c>
      <c r="BS1423" s="1" t="s">
        <v>766</v>
      </c>
      <c r="BT1423" s="1" t="s">
        <v>8922</v>
      </c>
    </row>
    <row r="1424" spans="1:73" ht="13.5" customHeight="1">
      <c r="A1424" s="2" t="str">
        <f t="shared" si="42"/>
        <v>1687_각북면_352</v>
      </c>
      <c r="B1424" s="1">
        <v>1687</v>
      </c>
      <c r="C1424" s="1" t="s">
        <v>11423</v>
      </c>
      <c r="D1424" s="1" t="s">
        <v>11426</v>
      </c>
      <c r="E1424" s="1">
        <v>1423</v>
      </c>
      <c r="F1424" s="1">
        <v>8</v>
      </c>
      <c r="G1424" s="1" t="s">
        <v>2738</v>
      </c>
      <c r="H1424" s="1" t="s">
        <v>6468</v>
      </c>
      <c r="I1424" s="1">
        <v>8</v>
      </c>
      <c r="L1424" s="1">
        <v>3</v>
      </c>
      <c r="M1424" s="1" t="s">
        <v>13031</v>
      </c>
      <c r="N1424" s="1" t="s">
        <v>13032</v>
      </c>
      <c r="S1424" s="1" t="s">
        <v>49</v>
      </c>
      <c r="T1424" s="1" t="s">
        <v>4842</v>
      </c>
      <c r="U1424" s="1" t="s">
        <v>50</v>
      </c>
      <c r="V1424" s="1" t="s">
        <v>11472</v>
      </c>
      <c r="W1424" s="1" t="s">
        <v>167</v>
      </c>
      <c r="X1424" s="1" t="s">
        <v>8644</v>
      </c>
      <c r="Y1424" s="1" t="s">
        <v>2993</v>
      </c>
      <c r="Z1424" s="1" t="s">
        <v>7567</v>
      </c>
      <c r="AC1424" s="1">
        <v>30</v>
      </c>
      <c r="AD1424" s="1" t="s">
        <v>606</v>
      </c>
      <c r="AE1424" s="1" t="s">
        <v>7034</v>
      </c>
      <c r="AF1424" s="1" t="s">
        <v>156</v>
      </c>
      <c r="AG1424" s="1" t="s">
        <v>8798</v>
      </c>
      <c r="AJ1424" s="1" t="s">
        <v>17</v>
      </c>
      <c r="AK1424" s="1" t="s">
        <v>8918</v>
      </c>
      <c r="AL1424" s="1" t="s">
        <v>158</v>
      </c>
      <c r="AM1424" s="1" t="s">
        <v>8931</v>
      </c>
      <c r="AT1424" s="1" t="s">
        <v>180</v>
      </c>
      <c r="AU1424" s="1" t="s">
        <v>11467</v>
      </c>
      <c r="AV1424" s="1" t="s">
        <v>3145</v>
      </c>
      <c r="AW1424" s="1" t="s">
        <v>9624</v>
      </c>
      <c r="BG1424" s="1" t="s">
        <v>44</v>
      </c>
      <c r="BH1424" s="1" t="s">
        <v>6728</v>
      </c>
      <c r="BI1424" s="1" t="s">
        <v>3146</v>
      </c>
      <c r="BJ1424" s="1" t="s">
        <v>10270</v>
      </c>
      <c r="BK1424" s="1" t="s">
        <v>44</v>
      </c>
      <c r="BL1424" s="1" t="s">
        <v>6728</v>
      </c>
      <c r="BM1424" s="1" t="s">
        <v>2159</v>
      </c>
      <c r="BN1424" s="1" t="s">
        <v>7216</v>
      </c>
      <c r="BO1424" s="1" t="s">
        <v>180</v>
      </c>
      <c r="BP1424" s="1" t="s">
        <v>11467</v>
      </c>
      <c r="BQ1424" s="1" t="s">
        <v>3147</v>
      </c>
      <c r="BR1424" s="1" t="s">
        <v>12514</v>
      </c>
      <c r="BS1424" s="1" t="s">
        <v>41</v>
      </c>
      <c r="BT1424" s="1" t="s">
        <v>11911</v>
      </c>
    </row>
    <row r="1425" spans="1:72" ht="13.5" customHeight="1">
      <c r="A1425" s="2" t="str">
        <f t="shared" si="42"/>
        <v>1687_각북면_352</v>
      </c>
      <c r="B1425" s="1">
        <v>1687</v>
      </c>
      <c r="C1425" s="1" t="s">
        <v>11423</v>
      </c>
      <c r="D1425" s="1" t="s">
        <v>11426</v>
      </c>
      <c r="E1425" s="1">
        <v>1424</v>
      </c>
      <c r="F1425" s="1">
        <v>8</v>
      </c>
      <c r="G1425" s="1" t="s">
        <v>2738</v>
      </c>
      <c r="H1425" s="1" t="s">
        <v>6468</v>
      </c>
      <c r="I1425" s="1">
        <v>8</v>
      </c>
      <c r="L1425" s="1">
        <v>3</v>
      </c>
      <c r="M1425" s="1" t="s">
        <v>13031</v>
      </c>
      <c r="N1425" s="1" t="s">
        <v>13032</v>
      </c>
      <c r="S1425" s="1" t="s">
        <v>261</v>
      </c>
      <c r="T1425" s="1" t="s">
        <v>6605</v>
      </c>
      <c r="U1425" s="1" t="s">
        <v>50</v>
      </c>
      <c r="V1425" s="1" t="s">
        <v>11472</v>
      </c>
      <c r="W1425" s="1" t="s">
        <v>3148</v>
      </c>
      <c r="X1425" s="1" t="s">
        <v>7006</v>
      </c>
      <c r="Y1425" s="1" t="s">
        <v>13587</v>
      </c>
      <c r="Z1425" s="1" t="s">
        <v>11812</v>
      </c>
      <c r="AC1425" s="1">
        <v>64</v>
      </c>
      <c r="AD1425" s="1" t="s">
        <v>103</v>
      </c>
      <c r="AE1425" s="1" t="s">
        <v>8773</v>
      </c>
    </row>
    <row r="1426" spans="1:72" ht="13.5" customHeight="1">
      <c r="A1426" s="2" t="str">
        <f t="shared" si="42"/>
        <v>1687_각북면_352</v>
      </c>
      <c r="B1426" s="1">
        <v>1687</v>
      </c>
      <c r="C1426" s="1" t="s">
        <v>11423</v>
      </c>
      <c r="D1426" s="1" t="s">
        <v>11426</v>
      </c>
      <c r="E1426" s="1">
        <v>1425</v>
      </c>
      <c r="F1426" s="1">
        <v>8</v>
      </c>
      <c r="G1426" s="1" t="s">
        <v>2738</v>
      </c>
      <c r="H1426" s="1" t="s">
        <v>6468</v>
      </c>
      <c r="I1426" s="1">
        <v>8</v>
      </c>
      <c r="L1426" s="1">
        <v>3</v>
      </c>
      <c r="M1426" s="1" t="s">
        <v>13031</v>
      </c>
      <c r="N1426" s="1" t="s">
        <v>13032</v>
      </c>
      <c r="S1426" s="1" t="s">
        <v>204</v>
      </c>
      <c r="T1426" s="1" t="s">
        <v>6633</v>
      </c>
      <c r="Y1426" s="1" t="s">
        <v>3149</v>
      </c>
      <c r="Z1426" s="1" t="s">
        <v>8227</v>
      </c>
      <c r="AC1426" s="1">
        <v>18</v>
      </c>
      <c r="AD1426" s="1" t="s">
        <v>302</v>
      </c>
      <c r="AE1426" s="1" t="s">
        <v>8785</v>
      </c>
    </row>
    <row r="1427" spans="1:72" ht="13.5" customHeight="1">
      <c r="A1427" s="2" t="str">
        <f t="shared" si="42"/>
        <v>1687_각북면_352</v>
      </c>
      <c r="B1427" s="1">
        <v>1687</v>
      </c>
      <c r="C1427" s="1" t="s">
        <v>11423</v>
      </c>
      <c r="D1427" s="1" t="s">
        <v>11426</v>
      </c>
      <c r="E1427" s="1">
        <v>1426</v>
      </c>
      <c r="F1427" s="1">
        <v>8</v>
      </c>
      <c r="G1427" s="1" t="s">
        <v>2738</v>
      </c>
      <c r="H1427" s="1" t="s">
        <v>6468</v>
      </c>
      <c r="I1427" s="1">
        <v>8</v>
      </c>
      <c r="L1427" s="1">
        <v>3</v>
      </c>
      <c r="M1427" s="1" t="s">
        <v>13031</v>
      </c>
      <c r="N1427" s="1" t="s">
        <v>13032</v>
      </c>
      <c r="S1427" s="1" t="s">
        <v>72</v>
      </c>
      <c r="T1427" s="1" t="s">
        <v>6595</v>
      </c>
      <c r="Y1427" s="1" t="s">
        <v>866</v>
      </c>
      <c r="Z1427" s="1" t="s">
        <v>8226</v>
      </c>
      <c r="AC1427" s="1">
        <v>3</v>
      </c>
      <c r="AD1427" s="1" t="s">
        <v>138</v>
      </c>
      <c r="AE1427" s="1" t="s">
        <v>8754</v>
      </c>
      <c r="AF1427" s="1" t="s">
        <v>156</v>
      </c>
      <c r="AG1427" s="1" t="s">
        <v>8798</v>
      </c>
    </row>
    <row r="1428" spans="1:72" ht="13.5" customHeight="1">
      <c r="A1428" s="2" t="str">
        <f t="shared" si="42"/>
        <v>1687_각북면_352</v>
      </c>
      <c r="B1428" s="1">
        <v>1687</v>
      </c>
      <c r="C1428" s="1" t="s">
        <v>11423</v>
      </c>
      <c r="D1428" s="1" t="s">
        <v>11426</v>
      </c>
      <c r="E1428" s="1">
        <v>1427</v>
      </c>
      <c r="F1428" s="1">
        <v>8</v>
      </c>
      <c r="G1428" s="1" t="s">
        <v>2738</v>
      </c>
      <c r="H1428" s="1" t="s">
        <v>6468</v>
      </c>
      <c r="I1428" s="1">
        <v>8</v>
      </c>
      <c r="L1428" s="1">
        <v>4</v>
      </c>
      <c r="M1428" s="1" t="s">
        <v>13033</v>
      </c>
      <c r="N1428" s="1" t="s">
        <v>13034</v>
      </c>
      <c r="T1428" s="1" t="s">
        <v>11527</v>
      </c>
      <c r="U1428" s="1" t="s">
        <v>2868</v>
      </c>
      <c r="V1428" s="1" t="s">
        <v>6861</v>
      </c>
      <c r="W1428" s="1" t="s">
        <v>38</v>
      </c>
      <c r="X1428" s="1" t="s">
        <v>11733</v>
      </c>
      <c r="Y1428" s="1" t="s">
        <v>3150</v>
      </c>
      <c r="Z1428" s="1" t="s">
        <v>8225</v>
      </c>
      <c r="AC1428" s="1">
        <v>53</v>
      </c>
      <c r="AD1428" s="1" t="s">
        <v>681</v>
      </c>
      <c r="AE1428" s="1" t="s">
        <v>8795</v>
      </c>
      <c r="AJ1428" s="1" t="s">
        <v>17</v>
      </c>
      <c r="AK1428" s="1" t="s">
        <v>8918</v>
      </c>
      <c r="AL1428" s="1" t="s">
        <v>766</v>
      </c>
      <c r="AM1428" s="1" t="s">
        <v>8922</v>
      </c>
      <c r="AT1428" s="1" t="s">
        <v>180</v>
      </c>
      <c r="AU1428" s="1" t="s">
        <v>11467</v>
      </c>
      <c r="AV1428" s="1" t="s">
        <v>551</v>
      </c>
      <c r="AW1428" s="1" t="s">
        <v>11828</v>
      </c>
      <c r="BG1428" s="1" t="s">
        <v>180</v>
      </c>
      <c r="BH1428" s="1" t="s">
        <v>11467</v>
      </c>
      <c r="BI1428" s="1" t="s">
        <v>389</v>
      </c>
      <c r="BJ1428" s="1" t="s">
        <v>9472</v>
      </c>
      <c r="BM1428" s="1" t="s">
        <v>164</v>
      </c>
      <c r="BN1428" s="1" t="s">
        <v>10510</v>
      </c>
      <c r="BO1428" s="1" t="s">
        <v>180</v>
      </c>
      <c r="BP1428" s="1" t="s">
        <v>11467</v>
      </c>
      <c r="BQ1428" s="1" t="s">
        <v>3151</v>
      </c>
      <c r="BR1428" s="1" t="s">
        <v>12682</v>
      </c>
      <c r="BS1428" s="1" t="s">
        <v>766</v>
      </c>
      <c r="BT1428" s="1" t="s">
        <v>8922</v>
      </c>
    </row>
    <row r="1429" spans="1:72" ht="13.5" customHeight="1">
      <c r="A1429" s="2" t="str">
        <f t="shared" si="42"/>
        <v>1687_각북면_352</v>
      </c>
      <c r="B1429" s="1">
        <v>1687</v>
      </c>
      <c r="C1429" s="1" t="s">
        <v>11423</v>
      </c>
      <c r="D1429" s="1" t="s">
        <v>11426</v>
      </c>
      <c r="E1429" s="1">
        <v>1428</v>
      </c>
      <c r="F1429" s="1">
        <v>8</v>
      </c>
      <c r="G1429" s="1" t="s">
        <v>2738</v>
      </c>
      <c r="H1429" s="1" t="s">
        <v>6468</v>
      </c>
      <c r="I1429" s="1">
        <v>8</v>
      </c>
      <c r="L1429" s="1">
        <v>4</v>
      </c>
      <c r="M1429" s="1" t="s">
        <v>13033</v>
      </c>
      <c r="N1429" s="1" t="s">
        <v>13034</v>
      </c>
      <c r="S1429" s="1" t="s">
        <v>49</v>
      </c>
      <c r="T1429" s="1" t="s">
        <v>4842</v>
      </c>
      <c r="U1429" s="1" t="s">
        <v>50</v>
      </c>
      <c r="V1429" s="1" t="s">
        <v>11472</v>
      </c>
      <c r="W1429" s="1" t="s">
        <v>1061</v>
      </c>
      <c r="X1429" s="1" t="s">
        <v>6981</v>
      </c>
      <c r="Y1429" s="1" t="s">
        <v>11295</v>
      </c>
      <c r="Z1429" s="1" t="s">
        <v>11684</v>
      </c>
      <c r="AC1429" s="1">
        <v>32</v>
      </c>
      <c r="AD1429" s="1" t="s">
        <v>660</v>
      </c>
      <c r="AE1429" s="1" t="s">
        <v>8752</v>
      </c>
      <c r="AF1429" s="1" t="s">
        <v>156</v>
      </c>
      <c r="AG1429" s="1" t="s">
        <v>8798</v>
      </c>
      <c r="AJ1429" s="1" t="s">
        <v>17</v>
      </c>
      <c r="AK1429" s="1" t="s">
        <v>8918</v>
      </c>
      <c r="AL1429" s="1" t="s">
        <v>199</v>
      </c>
      <c r="AM1429" s="1" t="s">
        <v>8930</v>
      </c>
      <c r="AT1429" s="1" t="s">
        <v>44</v>
      </c>
      <c r="AU1429" s="1" t="s">
        <v>6728</v>
      </c>
      <c r="AV1429" s="1" t="s">
        <v>2491</v>
      </c>
      <c r="AW1429" s="1" t="s">
        <v>7214</v>
      </c>
      <c r="BG1429" s="1" t="s">
        <v>44</v>
      </c>
      <c r="BH1429" s="1" t="s">
        <v>6728</v>
      </c>
      <c r="BI1429" s="1" t="s">
        <v>3152</v>
      </c>
      <c r="BJ1429" s="1" t="s">
        <v>10269</v>
      </c>
      <c r="BK1429" s="1" t="s">
        <v>44</v>
      </c>
      <c r="BL1429" s="1" t="s">
        <v>6728</v>
      </c>
      <c r="BM1429" s="1" t="s">
        <v>163</v>
      </c>
      <c r="BN1429" s="1" t="s">
        <v>9352</v>
      </c>
      <c r="BQ1429" s="1" t="s">
        <v>3153</v>
      </c>
      <c r="BR1429" s="1" t="s">
        <v>11083</v>
      </c>
      <c r="BS1429" s="1" t="s">
        <v>1101</v>
      </c>
      <c r="BT1429" s="1" t="s">
        <v>8929</v>
      </c>
    </row>
    <row r="1430" spans="1:72" ht="13.5" customHeight="1">
      <c r="A1430" s="2" t="str">
        <f t="shared" si="42"/>
        <v>1687_각북면_352</v>
      </c>
      <c r="B1430" s="1">
        <v>1687</v>
      </c>
      <c r="C1430" s="1" t="s">
        <v>11423</v>
      </c>
      <c r="D1430" s="1" t="s">
        <v>11426</v>
      </c>
      <c r="E1430" s="1">
        <v>1429</v>
      </c>
      <c r="F1430" s="1">
        <v>8</v>
      </c>
      <c r="G1430" s="1" t="s">
        <v>2738</v>
      </c>
      <c r="H1430" s="1" t="s">
        <v>6468</v>
      </c>
      <c r="I1430" s="1">
        <v>8</v>
      </c>
      <c r="L1430" s="1">
        <v>4</v>
      </c>
      <c r="M1430" s="1" t="s">
        <v>13033</v>
      </c>
      <c r="N1430" s="1" t="s">
        <v>13034</v>
      </c>
      <c r="S1430" s="1" t="s">
        <v>67</v>
      </c>
      <c r="T1430" s="1" t="s">
        <v>6597</v>
      </c>
      <c r="U1430" s="1" t="s">
        <v>2850</v>
      </c>
      <c r="V1430" s="1" t="s">
        <v>6860</v>
      </c>
      <c r="Y1430" s="1" t="s">
        <v>3154</v>
      </c>
      <c r="Z1430" s="1" t="s">
        <v>8224</v>
      </c>
      <c r="AC1430" s="1">
        <v>24</v>
      </c>
      <c r="AD1430" s="1" t="s">
        <v>297</v>
      </c>
      <c r="AE1430" s="1" t="s">
        <v>8761</v>
      </c>
    </row>
    <row r="1431" spans="1:72" ht="13.5" customHeight="1">
      <c r="A1431" s="2" t="str">
        <f t="shared" si="42"/>
        <v>1687_각북면_352</v>
      </c>
      <c r="B1431" s="1">
        <v>1687</v>
      </c>
      <c r="C1431" s="1" t="s">
        <v>11423</v>
      </c>
      <c r="D1431" s="1" t="s">
        <v>11426</v>
      </c>
      <c r="E1431" s="1">
        <v>1430</v>
      </c>
      <c r="F1431" s="1">
        <v>8</v>
      </c>
      <c r="G1431" s="1" t="s">
        <v>2738</v>
      </c>
      <c r="H1431" s="1" t="s">
        <v>6468</v>
      </c>
      <c r="I1431" s="1">
        <v>8</v>
      </c>
      <c r="L1431" s="1">
        <v>4</v>
      </c>
      <c r="M1431" s="1" t="s">
        <v>13033</v>
      </c>
      <c r="N1431" s="1" t="s">
        <v>13034</v>
      </c>
      <c r="S1431" s="1" t="s">
        <v>6368</v>
      </c>
      <c r="T1431" s="1" t="s">
        <v>6609</v>
      </c>
      <c r="W1431" s="1" t="s">
        <v>38</v>
      </c>
      <c r="X1431" s="1" t="s">
        <v>11733</v>
      </c>
      <c r="Y1431" s="1" t="s">
        <v>583</v>
      </c>
      <c r="Z1431" s="1" t="s">
        <v>7409</v>
      </c>
      <c r="AF1431" s="1" t="s">
        <v>154</v>
      </c>
      <c r="AG1431" s="1" t="s">
        <v>8811</v>
      </c>
    </row>
    <row r="1432" spans="1:72" ht="13.5" customHeight="1">
      <c r="A1432" s="2" t="str">
        <f t="shared" si="42"/>
        <v>1687_각북면_352</v>
      </c>
      <c r="B1432" s="1">
        <v>1687</v>
      </c>
      <c r="C1432" s="1" t="s">
        <v>11423</v>
      </c>
      <c r="D1432" s="1" t="s">
        <v>11426</v>
      </c>
      <c r="E1432" s="1">
        <v>1431</v>
      </c>
      <c r="F1432" s="1">
        <v>8</v>
      </c>
      <c r="G1432" s="1" t="s">
        <v>2738</v>
      </c>
      <c r="H1432" s="1" t="s">
        <v>6468</v>
      </c>
      <c r="I1432" s="1">
        <v>8</v>
      </c>
      <c r="L1432" s="1">
        <v>4</v>
      </c>
      <c r="M1432" s="1" t="s">
        <v>13033</v>
      </c>
      <c r="N1432" s="1" t="s">
        <v>13034</v>
      </c>
      <c r="S1432" s="1" t="s">
        <v>329</v>
      </c>
      <c r="T1432" s="1" t="s">
        <v>6594</v>
      </c>
      <c r="U1432" s="1" t="s">
        <v>50</v>
      </c>
      <c r="V1432" s="1" t="s">
        <v>11472</v>
      </c>
      <c r="W1432" s="1" t="s">
        <v>107</v>
      </c>
      <c r="X1432" s="1" t="s">
        <v>6975</v>
      </c>
      <c r="Y1432" s="1" t="s">
        <v>3155</v>
      </c>
      <c r="Z1432" s="1" t="s">
        <v>8223</v>
      </c>
      <c r="AC1432" s="1">
        <v>25</v>
      </c>
      <c r="AD1432" s="1" t="s">
        <v>529</v>
      </c>
      <c r="AE1432" s="1" t="s">
        <v>8769</v>
      </c>
      <c r="AF1432" s="1" t="s">
        <v>156</v>
      </c>
      <c r="AG1432" s="1" t="s">
        <v>8798</v>
      </c>
      <c r="AJ1432" s="1" t="s">
        <v>17</v>
      </c>
      <c r="AK1432" s="1" t="s">
        <v>8918</v>
      </c>
      <c r="AL1432" s="1" t="s">
        <v>109</v>
      </c>
      <c r="AM1432" s="1" t="s">
        <v>8937</v>
      </c>
    </row>
    <row r="1433" spans="1:72" ht="13.5" customHeight="1">
      <c r="A1433" s="2" t="str">
        <f t="shared" si="42"/>
        <v>1687_각북면_352</v>
      </c>
      <c r="B1433" s="1">
        <v>1687</v>
      </c>
      <c r="C1433" s="1" t="s">
        <v>11423</v>
      </c>
      <c r="D1433" s="1" t="s">
        <v>11426</v>
      </c>
      <c r="E1433" s="1">
        <v>1432</v>
      </c>
      <c r="F1433" s="1">
        <v>8</v>
      </c>
      <c r="G1433" s="1" t="s">
        <v>2738</v>
      </c>
      <c r="H1433" s="1" t="s">
        <v>6468</v>
      </c>
      <c r="I1433" s="1">
        <v>8</v>
      </c>
      <c r="L1433" s="1">
        <v>5</v>
      </c>
      <c r="M1433" s="1" t="s">
        <v>13035</v>
      </c>
      <c r="N1433" s="1" t="s">
        <v>13036</v>
      </c>
      <c r="T1433" s="1" t="s">
        <v>11527</v>
      </c>
      <c r="U1433" s="1" t="s">
        <v>2868</v>
      </c>
      <c r="V1433" s="1" t="s">
        <v>6861</v>
      </c>
      <c r="W1433" s="1" t="s">
        <v>38</v>
      </c>
      <c r="X1433" s="1" t="s">
        <v>11733</v>
      </c>
      <c r="Y1433" s="1" t="s">
        <v>3156</v>
      </c>
      <c r="Z1433" s="1" t="s">
        <v>8222</v>
      </c>
      <c r="AC1433" s="1">
        <v>38</v>
      </c>
      <c r="AD1433" s="1" t="s">
        <v>294</v>
      </c>
      <c r="AE1433" s="1" t="s">
        <v>8781</v>
      </c>
      <c r="AJ1433" s="1" t="s">
        <v>17</v>
      </c>
      <c r="AK1433" s="1" t="s">
        <v>8918</v>
      </c>
      <c r="AL1433" s="1" t="s">
        <v>766</v>
      </c>
      <c r="AM1433" s="1" t="s">
        <v>8922</v>
      </c>
      <c r="AT1433" s="1" t="s">
        <v>12093</v>
      </c>
      <c r="AU1433" s="1" t="s">
        <v>12094</v>
      </c>
      <c r="AV1433" s="1" t="s">
        <v>2931</v>
      </c>
      <c r="AW1433" s="1" t="s">
        <v>7843</v>
      </c>
      <c r="BG1433" s="1" t="s">
        <v>180</v>
      </c>
      <c r="BH1433" s="1" t="s">
        <v>11467</v>
      </c>
      <c r="BI1433" s="1" t="s">
        <v>551</v>
      </c>
      <c r="BJ1433" s="1" t="s">
        <v>11828</v>
      </c>
      <c r="BK1433" s="1" t="s">
        <v>44</v>
      </c>
      <c r="BL1433" s="1" t="s">
        <v>6728</v>
      </c>
      <c r="BM1433" s="1" t="s">
        <v>389</v>
      </c>
      <c r="BN1433" s="1" t="s">
        <v>9472</v>
      </c>
      <c r="BQ1433" s="1" t="s">
        <v>164</v>
      </c>
      <c r="BR1433" s="1" t="s">
        <v>10510</v>
      </c>
    </row>
    <row r="1434" spans="1:72" ht="13.5" customHeight="1">
      <c r="A1434" s="2" t="str">
        <f t="shared" si="42"/>
        <v>1687_각북면_352</v>
      </c>
      <c r="B1434" s="1">
        <v>1687</v>
      </c>
      <c r="C1434" s="1" t="s">
        <v>11423</v>
      </c>
      <c r="D1434" s="1" t="s">
        <v>11426</v>
      </c>
      <c r="E1434" s="1">
        <v>1433</v>
      </c>
      <c r="F1434" s="1">
        <v>8</v>
      </c>
      <c r="G1434" s="1" t="s">
        <v>2738</v>
      </c>
      <c r="H1434" s="1" t="s">
        <v>6468</v>
      </c>
      <c r="I1434" s="1">
        <v>8</v>
      </c>
      <c r="L1434" s="1">
        <v>5</v>
      </c>
      <c r="M1434" s="1" t="s">
        <v>13035</v>
      </c>
      <c r="N1434" s="1" t="s">
        <v>13036</v>
      </c>
      <c r="S1434" s="1" t="s">
        <v>49</v>
      </c>
      <c r="T1434" s="1" t="s">
        <v>4842</v>
      </c>
      <c r="U1434" s="1" t="s">
        <v>50</v>
      </c>
      <c r="V1434" s="1" t="s">
        <v>11472</v>
      </c>
      <c r="Y1434" s="1" t="s">
        <v>3157</v>
      </c>
      <c r="Z1434" s="1" t="s">
        <v>11824</v>
      </c>
      <c r="AC1434" s="1">
        <v>34</v>
      </c>
      <c r="AD1434" s="1" t="s">
        <v>207</v>
      </c>
      <c r="AE1434" s="1" t="s">
        <v>8762</v>
      </c>
      <c r="AJ1434" s="1" t="s">
        <v>17</v>
      </c>
      <c r="AK1434" s="1" t="s">
        <v>8918</v>
      </c>
      <c r="AL1434" s="1" t="s">
        <v>159</v>
      </c>
      <c r="AM1434" s="1" t="s">
        <v>8879</v>
      </c>
      <c r="AT1434" s="1" t="s">
        <v>44</v>
      </c>
      <c r="AU1434" s="1" t="s">
        <v>6728</v>
      </c>
      <c r="AV1434" s="1" t="s">
        <v>1969</v>
      </c>
      <c r="AW1434" s="1" t="s">
        <v>7082</v>
      </c>
      <c r="BG1434" s="1" t="s">
        <v>44</v>
      </c>
      <c r="BH1434" s="1" t="s">
        <v>6728</v>
      </c>
      <c r="BI1434" s="1" t="s">
        <v>2842</v>
      </c>
      <c r="BJ1434" s="1" t="s">
        <v>7392</v>
      </c>
      <c r="BK1434" s="1" t="s">
        <v>44</v>
      </c>
      <c r="BL1434" s="1" t="s">
        <v>6728</v>
      </c>
      <c r="BM1434" s="1" t="s">
        <v>2525</v>
      </c>
      <c r="BN1434" s="1" t="s">
        <v>7508</v>
      </c>
      <c r="BO1434" s="1" t="s">
        <v>3158</v>
      </c>
      <c r="BP1434" s="1" t="s">
        <v>6678</v>
      </c>
      <c r="BQ1434" s="1" t="s">
        <v>3159</v>
      </c>
      <c r="BR1434" s="1" t="s">
        <v>11082</v>
      </c>
      <c r="BS1434" s="1" t="s">
        <v>1353</v>
      </c>
      <c r="BT1434" s="1" t="s">
        <v>8934</v>
      </c>
    </row>
    <row r="1435" spans="1:72" ht="13.5" customHeight="1">
      <c r="A1435" s="2" t="str">
        <f t="shared" si="42"/>
        <v>1687_각북면_352</v>
      </c>
      <c r="B1435" s="1">
        <v>1687</v>
      </c>
      <c r="C1435" s="1" t="s">
        <v>11423</v>
      </c>
      <c r="D1435" s="1" t="s">
        <v>11426</v>
      </c>
      <c r="E1435" s="1">
        <v>1434</v>
      </c>
      <c r="F1435" s="1">
        <v>8</v>
      </c>
      <c r="G1435" s="1" t="s">
        <v>2738</v>
      </c>
      <c r="H1435" s="1" t="s">
        <v>6468</v>
      </c>
      <c r="I1435" s="1">
        <v>8</v>
      </c>
      <c r="L1435" s="1">
        <v>5</v>
      </c>
      <c r="M1435" s="1" t="s">
        <v>13035</v>
      </c>
      <c r="N1435" s="1" t="s">
        <v>13036</v>
      </c>
      <c r="S1435" s="1" t="s">
        <v>204</v>
      </c>
      <c r="T1435" s="1" t="s">
        <v>6633</v>
      </c>
      <c r="Y1435" s="1" t="s">
        <v>1191</v>
      </c>
      <c r="Z1435" s="1" t="s">
        <v>7879</v>
      </c>
      <c r="AF1435" s="1" t="s">
        <v>290</v>
      </c>
      <c r="AG1435" s="1" t="s">
        <v>11872</v>
      </c>
    </row>
    <row r="1436" spans="1:72" ht="13.5" customHeight="1">
      <c r="A1436" s="2" t="str">
        <f t="shared" si="42"/>
        <v>1687_각북면_352</v>
      </c>
      <c r="B1436" s="1">
        <v>1687</v>
      </c>
      <c r="C1436" s="1" t="s">
        <v>11423</v>
      </c>
      <c r="D1436" s="1" t="s">
        <v>11426</v>
      </c>
      <c r="E1436" s="1">
        <v>1435</v>
      </c>
      <c r="F1436" s="1">
        <v>8</v>
      </c>
      <c r="G1436" s="1" t="s">
        <v>2738</v>
      </c>
      <c r="H1436" s="1" t="s">
        <v>6468</v>
      </c>
      <c r="I1436" s="1">
        <v>8</v>
      </c>
      <c r="L1436" s="1">
        <v>5</v>
      </c>
      <c r="M1436" s="1" t="s">
        <v>13035</v>
      </c>
      <c r="N1436" s="1" t="s">
        <v>13036</v>
      </c>
      <c r="S1436" s="1" t="s">
        <v>63</v>
      </c>
      <c r="T1436" s="1" t="s">
        <v>6596</v>
      </c>
      <c r="Y1436" s="1" t="s">
        <v>2521</v>
      </c>
      <c r="Z1436" s="1" t="s">
        <v>8221</v>
      </c>
      <c r="AC1436" s="1">
        <v>5</v>
      </c>
      <c r="AD1436" s="1" t="s">
        <v>76</v>
      </c>
      <c r="AE1436" s="1" t="s">
        <v>8744</v>
      </c>
    </row>
    <row r="1437" spans="1:72" ht="13.5" customHeight="1">
      <c r="A1437" s="2" t="str">
        <f t="shared" si="42"/>
        <v>1687_각북면_352</v>
      </c>
      <c r="B1437" s="1">
        <v>1687</v>
      </c>
      <c r="C1437" s="1" t="s">
        <v>11423</v>
      </c>
      <c r="D1437" s="1" t="s">
        <v>11426</v>
      </c>
      <c r="E1437" s="1">
        <v>1436</v>
      </c>
      <c r="F1437" s="1">
        <v>8</v>
      </c>
      <c r="G1437" s="1" t="s">
        <v>2738</v>
      </c>
      <c r="H1437" s="1" t="s">
        <v>6468</v>
      </c>
      <c r="I1437" s="1">
        <v>8</v>
      </c>
      <c r="L1437" s="1">
        <v>5</v>
      </c>
      <c r="M1437" s="1" t="s">
        <v>13035</v>
      </c>
      <c r="N1437" s="1" t="s">
        <v>13036</v>
      </c>
      <c r="S1437" s="1" t="s">
        <v>72</v>
      </c>
      <c r="T1437" s="1" t="s">
        <v>6595</v>
      </c>
      <c r="U1437" s="1" t="s">
        <v>2850</v>
      </c>
      <c r="V1437" s="1" t="s">
        <v>6860</v>
      </c>
      <c r="Y1437" s="1" t="s">
        <v>3160</v>
      </c>
      <c r="Z1437" s="1" t="s">
        <v>7761</v>
      </c>
      <c r="AC1437" s="1">
        <v>12</v>
      </c>
      <c r="AD1437" s="1" t="s">
        <v>135</v>
      </c>
      <c r="AE1437" s="1" t="s">
        <v>8742</v>
      </c>
      <c r="AF1437" s="1" t="s">
        <v>156</v>
      </c>
      <c r="AG1437" s="1" t="s">
        <v>8798</v>
      </c>
    </row>
    <row r="1438" spans="1:72" ht="13.5" customHeight="1">
      <c r="A1438" s="2" t="str">
        <f t="shared" si="42"/>
        <v>1687_각북면_352</v>
      </c>
      <c r="B1438" s="1">
        <v>1687</v>
      </c>
      <c r="C1438" s="1" t="s">
        <v>11423</v>
      </c>
      <c r="D1438" s="1" t="s">
        <v>11426</v>
      </c>
      <c r="E1438" s="1">
        <v>1437</v>
      </c>
      <c r="F1438" s="1">
        <v>8</v>
      </c>
      <c r="G1438" s="1" t="s">
        <v>2738</v>
      </c>
      <c r="H1438" s="1" t="s">
        <v>6468</v>
      </c>
      <c r="I1438" s="1">
        <v>9</v>
      </c>
      <c r="J1438" s="1" t="s">
        <v>3161</v>
      </c>
      <c r="K1438" s="1" t="s">
        <v>6542</v>
      </c>
      <c r="L1438" s="1">
        <v>1</v>
      </c>
      <c r="M1438" s="1" t="s">
        <v>13037</v>
      </c>
      <c r="N1438" s="1" t="s">
        <v>13038</v>
      </c>
      <c r="T1438" s="1" t="s">
        <v>11527</v>
      </c>
      <c r="U1438" s="1" t="s">
        <v>591</v>
      </c>
      <c r="V1438" s="1" t="s">
        <v>6858</v>
      </c>
      <c r="Y1438" s="1" t="s">
        <v>11670</v>
      </c>
      <c r="Z1438" s="1" t="s">
        <v>11671</v>
      </c>
      <c r="AC1438" s="1">
        <v>39</v>
      </c>
      <c r="AD1438" s="1" t="s">
        <v>387</v>
      </c>
      <c r="AE1438" s="1" t="s">
        <v>8746</v>
      </c>
      <c r="AJ1438" s="1" t="s">
        <v>17</v>
      </c>
      <c r="AK1438" s="1" t="s">
        <v>8918</v>
      </c>
      <c r="AL1438" s="1" t="s">
        <v>41</v>
      </c>
      <c r="AM1438" s="1" t="s">
        <v>11911</v>
      </c>
      <c r="AN1438" s="1" t="s">
        <v>118</v>
      </c>
      <c r="AO1438" s="1" t="s">
        <v>8999</v>
      </c>
      <c r="AP1438" s="1" t="s">
        <v>1067</v>
      </c>
      <c r="AQ1438" s="1" t="s">
        <v>9031</v>
      </c>
      <c r="AR1438" s="1" t="s">
        <v>3162</v>
      </c>
      <c r="AS1438" s="1" t="s">
        <v>11967</v>
      </c>
      <c r="AT1438" s="1" t="s">
        <v>121</v>
      </c>
      <c r="AU1438" s="1" t="s">
        <v>6667</v>
      </c>
      <c r="AV1438" s="1" t="s">
        <v>13568</v>
      </c>
      <c r="AW1438" s="1" t="s">
        <v>10171</v>
      </c>
      <c r="BB1438" s="1" t="s">
        <v>171</v>
      </c>
      <c r="BC1438" s="1" t="s">
        <v>6676</v>
      </c>
      <c r="BD1438" s="1" t="s">
        <v>751</v>
      </c>
      <c r="BE1438" s="1" t="s">
        <v>7403</v>
      </c>
      <c r="BG1438" s="1" t="s">
        <v>44</v>
      </c>
      <c r="BH1438" s="1" t="s">
        <v>6728</v>
      </c>
      <c r="BI1438" s="1" t="s">
        <v>13580</v>
      </c>
      <c r="BJ1438" s="1" t="s">
        <v>8606</v>
      </c>
      <c r="BK1438" s="1" t="s">
        <v>44</v>
      </c>
      <c r="BL1438" s="1" t="s">
        <v>6728</v>
      </c>
      <c r="BM1438" s="1" t="s">
        <v>13613</v>
      </c>
      <c r="BN1438" s="1" t="s">
        <v>12361</v>
      </c>
      <c r="BO1438" s="1" t="s">
        <v>121</v>
      </c>
      <c r="BP1438" s="1" t="s">
        <v>6667</v>
      </c>
      <c r="BQ1438" s="1" t="s">
        <v>3163</v>
      </c>
      <c r="BR1438" s="1" t="s">
        <v>11081</v>
      </c>
      <c r="BS1438" s="1" t="s">
        <v>158</v>
      </c>
      <c r="BT1438" s="1" t="s">
        <v>8931</v>
      </c>
    </row>
    <row r="1439" spans="1:72" ht="13.5" customHeight="1">
      <c r="A1439" s="2" t="str">
        <f t="shared" si="42"/>
        <v>1687_각북면_352</v>
      </c>
      <c r="B1439" s="1">
        <v>1687</v>
      </c>
      <c r="C1439" s="1" t="s">
        <v>11423</v>
      </c>
      <c r="D1439" s="1" t="s">
        <v>11426</v>
      </c>
      <c r="E1439" s="1">
        <v>1438</v>
      </c>
      <c r="F1439" s="1">
        <v>8</v>
      </c>
      <c r="G1439" s="1" t="s">
        <v>2738</v>
      </c>
      <c r="H1439" s="1" t="s">
        <v>6468</v>
      </c>
      <c r="I1439" s="1">
        <v>9</v>
      </c>
      <c r="L1439" s="1">
        <v>1</v>
      </c>
      <c r="M1439" s="1" t="s">
        <v>13037</v>
      </c>
      <c r="N1439" s="1" t="s">
        <v>13038</v>
      </c>
      <c r="S1439" s="1" t="s">
        <v>49</v>
      </c>
      <c r="T1439" s="1" t="s">
        <v>4842</v>
      </c>
      <c r="U1439" s="1" t="s">
        <v>115</v>
      </c>
      <c r="V1439" s="1" t="s">
        <v>6665</v>
      </c>
      <c r="Y1439" s="1" t="s">
        <v>6402</v>
      </c>
      <c r="Z1439" s="1" t="s">
        <v>7367</v>
      </c>
      <c r="AC1439" s="1">
        <v>46</v>
      </c>
      <c r="AD1439" s="1" t="s">
        <v>550</v>
      </c>
      <c r="AE1439" s="1" t="s">
        <v>8787</v>
      </c>
      <c r="AJ1439" s="1" t="s">
        <v>17</v>
      </c>
      <c r="AK1439" s="1" t="s">
        <v>8918</v>
      </c>
      <c r="AL1439" s="1" t="s">
        <v>227</v>
      </c>
      <c r="AM1439" s="1" t="s">
        <v>8859</v>
      </c>
      <c r="AN1439" s="1" t="s">
        <v>729</v>
      </c>
      <c r="AO1439" s="1" t="s">
        <v>8886</v>
      </c>
      <c r="AP1439" s="1" t="s">
        <v>1067</v>
      </c>
      <c r="AQ1439" s="1" t="s">
        <v>9031</v>
      </c>
      <c r="AR1439" s="1" t="s">
        <v>3164</v>
      </c>
      <c r="AS1439" s="1" t="s">
        <v>12007</v>
      </c>
      <c r="AT1439" s="1" t="s">
        <v>82</v>
      </c>
      <c r="AU1439" s="1" t="s">
        <v>9231</v>
      </c>
      <c r="AV1439" s="1" t="s">
        <v>3165</v>
      </c>
      <c r="AW1439" s="1" t="s">
        <v>9276</v>
      </c>
      <c r="BB1439" s="1" t="s">
        <v>171</v>
      </c>
      <c r="BC1439" s="1" t="s">
        <v>6676</v>
      </c>
      <c r="BD1439" s="1" t="s">
        <v>3166</v>
      </c>
      <c r="BE1439" s="1" t="s">
        <v>9915</v>
      </c>
      <c r="BG1439" s="1" t="s">
        <v>121</v>
      </c>
      <c r="BH1439" s="1" t="s">
        <v>6667</v>
      </c>
      <c r="BI1439" s="1" t="s">
        <v>276</v>
      </c>
      <c r="BJ1439" s="1" t="s">
        <v>8717</v>
      </c>
      <c r="BK1439" s="1" t="s">
        <v>44</v>
      </c>
      <c r="BL1439" s="1" t="s">
        <v>6728</v>
      </c>
      <c r="BM1439" s="1" t="s">
        <v>288</v>
      </c>
      <c r="BN1439" s="1" t="s">
        <v>8716</v>
      </c>
      <c r="BQ1439" s="1" t="s">
        <v>164</v>
      </c>
      <c r="BR1439" s="1" t="s">
        <v>10510</v>
      </c>
    </row>
    <row r="1440" spans="1:72" ht="13.5" customHeight="1">
      <c r="A1440" s="2" t="str">
        <f t="shared" si="42"/>
        <v>1687_각북면_352</v>
      </c>
      <c r="B1440" s="1">
        <v>1687</v>
      </c>
      <c r="C1440" s="1" t="s">
        <v>11423</v>
      </c>
      <c r="D1440" s="1" t="s">
        <v>11426</v>
      </c>
      <c r="E1440" s="1">
        <v>1439</v>
      </c>
      <c r="F1440" s="1">
        <v>8</v>
      </c>
      <c r="G1440" s="1" t="s">
        <v>2738</v>
      </c>
      <c r="H1440" s="1" t="s">
        <v>6468</v>
      </c>
      <c r="I1440" s="1">
        <v>9</v>
      </c>
      <c r="L1440" s="1">
        <v>1</v>
      </c>
      <c r="M1440" s="1" t="s">
        <v>13037</v>
      </c>
      <c r="N1440" s="1" t="s">
        <v>13038</v>
      </c>
      <c r="S1440" s="1" t="s">
        <v>67</v>
      </c>
      <c r="T1440" s="1" t="s">
        <v>6597</v>
      </c>
      <c r="Y1440" s="1" t="s">
        <v>3167</v>
      </c>
      <c r="Z1440" s="1" t="s">
        <v>8219</v>
      </c>
      <c r="AC1440" s="1">
        <v>18</v>
      </c>
      <c r="AD1440" s="1" t="s">
        <v>302</v>
      </c>
      <c r="AE1440" s="1" t="s">
        <v>8785</v>
      </c>
    </row>
    <row r="1441" spans="1:73" ht="13.5" customHeight="1">
      <c r="A1441" s="2" t="str">
        <f t="shared" si="42"/>
        <v>1687_각북면_352</v>
      </c>
      <c r="B1441" s="1">
        <v>1687</v>
      </c>
      <c r="C1441" s="1" t="s">
        <v>11423</v>
      </c>
      <c r="D1441" s="1" t="s">
        <v>11426</v>
      </c>
      <c r="E1441" s="1">
        <v>1440</v>
      </c>
      <c r="F1441" s="1">
        <v>8</v>
      </c>
      <c r="G1441" s="1" t="s">
        <v>2738</v>
      </c>
      <c r="H1441" s="1" t="s">
        <v>6468</v>
      </c>
      <c r="I1441" s="1">
        <v>9</v>
      </c>
      <c r="L1441" s="1">
        <v>1</v>
      </c>
      <c r="M1441" s="1" t="s">
        <v>13037</v>
      </c>
      <c r="N1441" s="1" t="s">
        <v>13038</v>
      </c>
      <c r="S1441" s="1" t="s">
        <v>63</v>
      </c>
      <c r="T1441" s="1" t="s">
        <v>6596</v>
      </c>
      <c r="Y1441" s="1" t="s">
        <v>3168</v>
      </c>
      <c r="Z1441" s="1" t="s">
        <v>8218</v>
      </c>
      <c r="AC1441" s="1">
        <v>8</v>
      </c>
      <c r="AD1441" s="1" t="s">
        <v>503</v>
      </c>
      <c r="AE1441" s="1" t="s">
        <v>8136</v>
      </c>
    </row>
    <row r="1442" spans="1:73" ht="13.5" customHeight="1">
      <c r="A1442" s="2" t="str">
        <f t="shared" si="42"/>
        <v>1687_각북면_352</v>
      </c>
      <c r="B1442" s="1">
        <v>1687</v>
      </c>
      <c r="C1442" s="1" t="s">
        <v>11423</v>
      </c>
      <c r="D1442" s="1" t="s">
        <v>11426</v>
      </c>
      <c r="E1442" s="1">
        <v>1441</v>
      </c>
      <c r="F1442" s="1">
        <v>8</v>
      </c>
      <c r="G1442" s="1" t="s">
        <v>2738</v>
      </c>
      <c r="H1442" s="1" t="s">
        <v>6468</v>
      </c>
      <c r="I1442" s="1">
        <v>9</v>
      </c>
      <c r="L1442" s="1">
        <v>1</v>
      </c>
      <c r="M1442" s="1" t="s">
        <v>13037</v>
      </c>
      <c r="N1442" s="1" t="s">
        <v>13038</v>
      </c>
      <c r="S1442" s="1" t="s">
        <v>63</v>
      </c>
      <c r="T1442" s="1" t="s">
        <v>6596</v>
      </c>
      <c r="Y1442" s="1" t="s">
        <v>293</v>
      </c>
      <c r="Z1442" s="1" t="s">
        <v>7069</v>
      </c>
      <c r="AC1442" s="1">
        <v>5</v>
      </c>
      <c r="AD1442" s="1" t="s">
        <v>76</v>
      </c>
      <c r="AE1442" s="1" t="s">
        <v>8744</v>
      </c>
    </row>
    <row r="1443" spans="1:73" ht="13.5" customHeight="1">
      <c r="A1443" s="2" t="str">
        <f t="shared" si="42"/>
        <v>1687_각북면_352</v>
      </c>
      <c r="B1443" s="1">
        <v>1687</v>
      </c>
      <c r="C1443" s="1" t="s">
        <v>11423</v>
      </c>
      <c r="D1443" s="1" t="s">
        <v>11426</v>
      </c>
      <c r="E1443" s="1">
        <v>1442</v>
      </c>
      <c r="F1443" s="1">
        <v>8</v>
      </c>
      <c r="G1443" s="1" t="s">
        <v>2738</v>
      </c>
      <c r="H1443" s="1" t="s">
        <v>6468</v>
      </c>
      <c r="I1443" s="1">
        <v>9</v>
      </c>
      <c r="L1443" s="1">
        <v>2</v>
      </c>
      <c r="M1443" s="1" t="s">
        <v>13039</v>
      </c>
      <c r="N1443" s="1" t="s">
        <v>13040</v>
      </c>
      <c r="T1443" s="1" t="s">
        <v>11527</v>
      </c>
      <c r="U1443" s="1" t="s">
        <v>2850</v>
      </c>
      <c r="V1443" s="1" t="s">
        <v>6860</v>
      </c>
      <c r="W1443" s="1" t="s">
        <v>3169</v>
      </c>
      <c r="X1443" s="1" t="s">
        <v>7013</v>
      </c>
      <c r="Y1443" s="1" t="s">
        <v>2032</v>
      </c>
      <c r="Z1443" s="1" t="s">
        <v>8217</v>
      </c>
      <c r="AC1443" s="1">
        <v>47</v>
      </c>
      <c r="AD1443" s="1" t="s">
        <v>89</v>
      </c>
      <c r="AE1443" s="1" t="s">
        <v>8784</v>
      </c>
      <c r="AJ1443" s="1" t="s">
        <v>17</v>
      </c>
      <c r="AK1443" s="1" t="s">
        <v>8918</v>
      </c>
      <c r="AL1443" s="1" t="s">
        <v>3170</v>
      </c>
      <c r="AM1443" s="1" t="s">
        <v>8976</v>
      </c>
      <c r="AT1443" s="1" t="s">
        <v>3158</v>
      </c>
      <c r="AU1443" s="1" t="s">
        <v>6678</v>
      </c>
      <c r="AV1443" s="1" t="s">
        <v>821</v>
      </c>
      <c r="AW1443" s="1" t="s">
        <v>9623</v>
      </c>
      <c r="BG1443" s="1" t="s">
        <v>44</v>
      </c>
      <c r="BH1443" s="1" t="s">
        <v>6728</v>
      </c>
      <c r="BI1443" s="1" t="s">
        <v>2866</v>
      </c>
      <c r="BJ1443" s="1" t="s">
        <v>8057</v>
      </c>
      <c r="BK1443" s="1" t="s">
        <v>44</v>
      </c>
      <c r="BL1443" s="1" t="s">
        <v>6728</v>
      </c>
      <c r="BM1443" s="1" t="s">
        <v>6387</v>
      </c>
      <c r="BN1443" s="1" t="s">
        <v>7714</v>
      </c>
      <c r="BO1443" s="1" t="s">
        <v>44</v>
      </c>
      <c r="BP1443" s="1" t="s">
        <v>6728</v>
      </c>
      <c r="BQ1443" s="1" t="s">
        <v>3171</v>
      </c>
      <c r="BR1443" s="1" t="s">
        <v>11080</v>
      </c>
      <c r="BS1443" s="1" t="s">
        <v>109</v>
      </c>
      <c r="BT1443" s="1" t="s">
        <v>8937</v>
      </c>
    </row>
    <row r="1444" spans="1:73" ht="13.5" customHeight="1">
      <c r="A1444" s="2" t="str">
        <f t="shared" si="42"/>
        <v>1687_각북면_352</v>
      </c>
      <c r="B1444" s="1">
        <v>1687</v>
      </c>
      <c r="C1444" s="1" t="s">
        <v>11423</v>
      </c>
      <c r="D1444" s="1" t="s">
        <v>11426</v>
      </c>
      <c r="E1444" s="1">
        <v>1443</v>
      </c>
      <c r="F1444" s="1">
        <v>8</v>
      </c>
      <c r="G1444" s="1" t="s">
        <v>2738</v>
      </c>
      <c r="H1444" s="1" t="s">
        <v>6468</v>
      </c>
      <c r="I1444" s="1">
        <v>9</v>
      </c>
      <c r="L1444" s="1">
        <v>2</v>
      </c>
      <c r="M1444" s="1" t="s">
        <v>13039</v>
      </c>
      <c r="N1444" s="1" t="s">
        <v>13040</v>
      </c>
      <c r="S1444" s="1" t="s">
        <v>49</v>
      </c>
      <c r="T1444" s="1" t="s">
        <v>4842</v>
      </c>
      <c r="U1444" s="1" t="s">
        <v>50</v>
      </c>
      <c r="V1444" s="1" t="s">
        <v>11472</v>
      </c>
      <c r="W1444" s="1" t="s">
        <v>167</v>
      </c>
      <c r="X1444" s="1" t="s">
        <v>8644</v>
      </c>
      <c r="Y1444" s="1" t="s">
        <v>6351</v>
      </c>
      <c r="Z1444" s="1" t="s">
        <v>8216</v>
      </c>
      <c r="AC1444" s="1">
        <v>42</v>
      </c>
      <c r="AD1444" s="1" t="s">
        <v>618</v>
      </c>
      <c r="AE1444" s="1" t="s">
        <v>8771</v>
      </c>
      <c r="AJ1444" s="1" t="s">
        <v>17</v>
      </c>
      <c r="AK1444" s="1" t="s">
        <v>8918</v>
      </c>
      <c r="AL1444" s="1" t="s">
        <v>158</v>
      </c>
      <c r="AM1444" s="1" t="s">
        <v>8931</v>
      </c>
      <c r="AT1444" s="1" t="s">
        <v>44</v>
      </c>
      <c r="AU1444" s="1" t="s">
        <v>6728</v>
      </c>
      <c r="AV1444" s="1" t="s">
        <v>792</v>
      </c>
      <c r="AW1444" s="1" t="s">
        <v>8512</v>
      </c>
      <c r="BG1444" s="1" t="s">
        <v>44</v>
      </c>
      <c r="BH1444" s="1" t="s">
        <v>6728</v>
      </c>
      <c r="BI1444" s="1" t="s">
        <v>3172</v>
      </c>
      <c r="BJ1444" s="1" t="s">
        <v>9617</v>
      </c>
      <c r="BK1444" s="1" t="s">
        <v>44</v>
      </c>
      <c r="BL1444" s="1" t="s">
        <v>6728</v>
      </c>
      <c r="BM1444" s="1" t="s">
        <v>3173</v>
      </c>
      <c r="BN1444" s="1" t="s">
        <v>10656</v>
      </c>
      <c r="BO1444" s="1" t="s">
        <v>44</v>
      </c>
      <c r="BP1444" s="1" t="s">
        <v>6728</v>
      </c>
      <c r="BQ1444" s="1" t="s">
        <v>3174</v>
      </c>
      <c r="BR1444" s="1" t="s">
        <v>10978</v>
      </c>
      <c r="BS1444" s="1" t="s">
        <v>87</v>
      </c>
      <c r="BT1444" s="1" t="s">
        <v>8880</v>
      </c>
    </row>
    <row r="1445" spans="1:73" ht="13.5" customHeight="1">
      <c r="A1445" s="2" t="str">
        <f t="shared" si="42"/>
        <v>1687_각북면_352</v>
      </c>
      <c r="B1445" s="1">
        <v>1687</v>
      </c>
      <c r="C1445" s="1" t="s">
        <v>11423</v>
      </c>
      <c r="D1445" s="1" t="s">
        <v>11426</v>
      </c>
      <c r="E1445" s="1">
        <v>1444</v>
      </c>
      <c r="F1445" s="1">
        <v>8</v>
      </c>
      <c r="G1445" s="1" t="s">
        <v>2738</v>
      </c>
      <c r="H1445" s="1" t="s">
        <v>6468</v>
      </c>
      <c r="I1445" s="1">
        <v>9</v>
      </c>
      <c r="L1445" s="1">
        <v>2</v>
      </c>
      <c r="M1445" s="1" t="s">
        <v>13039</v>
      </c>
      <c r="N1445" s="1" t="s">
        <v>13040</v>
      </c>
      <c r="S1445" s="1" t="s">
        <v>67</v>
      </c>
      <c r="T1445" s="1" t="s">
        <v>6597</v>
      </c>
      <c r="Y1445" s="1" t="s">
        <v>3175</v>
      </c>
      <c r="Z1445" s="1" t="s">
        <v>8215</v>
      </c>
      <c r="AC1445" s="1">
        <v>15</v>
      </c>
      <c r="AD1445" s="1" t="s">
        <v>210</v>
      </c>
      <c r="AE1445" s="1" t="s">
        <v>7181</v>
      </c>
    </row>
    <row r="1446" spans="1:73" ht="13.5" customHeight="1">
      <c r="A1446" s="2" t="str">
        <f t="shared" si="42"/>
        <v>1687_각북면_352</v>
      </c>
      <c r="B1446" s="1">
        <v>1687</v>
      </c>
      <c r="C1446" s="1" t="s">
        <v>11423</v>
      </c>
      <c r="D1446" s="1" t="s">
        <v>11426</v>
      </c>
      <c r="E1446" s="1">
        <v>1445</v>
      </c>
      <c r="F1446" s="1">
        <v>8</v>
      </c>
      <c r="G1446" s="1" t="s">
        <v>2738</v>
      </c>
      <c r="H1446" s="1" t="s">
        <v>6468</v>
      </c>
      <c r="I1446" s="1">
        <v>9</v>
      </c>
      <c r="L1446" s="1">
        <v>2</v>
      </c>
      <c r="M1446" s="1" t="s">
        <v>13039</v>
      </c>
      <c r="N1446" s="1" t="s">
        <v>13040</v>
      </c>
      <c r="S1446" s="1" t="s">
        <v>151</v>
      </c>
      <c r="T1446" s="1" t="s">
        <v>6601</v>
      </c>
      <c r="Y1446" s="1" t="s">
        <v>11310</v>
      </c>
      <c r="Z1446" s="1" t="s">
        <v>11691</v>
      </c>
      <c r="AF1446" s="1" t="s">
        <v>290</v>
      </c>
      <c r="AG1446" s="1" t="s">
        <v>11872</v>
      </c>
    </row>
    <row r="1447" spans="1:73" ht="13.5" customHeight="1">
      <c r="A1447" s="2" t="str">
        <f t="shared" si="42"/>
        <v>1687_각북면_352</v>
      </c>
      <c r="B1447" s="1">
        <v>1687</v>
      </c>
      <c r="C1447" s="1" t="s">
        <v>11423</v>
      </c>
      <c r="D1447" s="1" t="s">
        <v>11426</v>
      </c>
      <c r="E1447" s="1">
        <v>1446</v>
      </c>
      <c r="F1447" s="1">
        <v>8</v>
      </c>
      <c r="G1447" s="1" t="s">
        <v>2738</v>
      </c>
      <c r="H1447" s="1" t="s">
        <v>6468</v>
      </c>
      <c r="I1447" s="1">
        <v>9</v>
      </c>
      <c r="L1447" s="1">
        <v>2</v>
      </c>
      <c r="M1447" s="1" t="s">
        <v>13039</v>
      </c>
      <c r="N1447" s="1" t="s">
        <v>13040</v>
      </c>
      <c r="S1447" s="1" t="s">
        <v>63</v>
      </c>
      <c r="T1447" s="1" t="s">
        <v>6596</v>
      </c>
      <c r="Y1447" s="1" t="s">
        <v>931</v>
      </c>
      <c r="Z1447" s="1" t="s">
        <v>7135</v>
      </c>
      <c r="AC1447" s="1">
        <v>6</v>
      </c>
      <c r="AD1447" s="1" t="s">
        <v>217</v>
      </c>
      <c r="AE1447" s="1" t="s">
        <v>8765</v>
      </c>
    </row>
    <row r="1448" spans="1:73" ht="13.5" customHeight="1">
      <c r="A1448" s="2" t="str">
        <f t="shared" si="42"/>
        <v>1687_각북면_352</v>
      </c>
      <c r="B1448" s="1">
        <v>1687</v>
      </c>
      <c r="C1448" s="1" t="s">
        <v>11423</v>
      </c>
      <c r="D1448" s="1" t="s">
        <v>11426</v>
      </c>
      <c r="E1448" s="1">
        <v>1447</v>
      </c>
      <c r="F1448" s="1">
        <v>8</v>
      </c>
      <c r="G1448" s="1" t="s">
        <v>2738</v>
      </c>
      <c r="H1448" s="1" t="s">
        <v>6468</v>
      </c>
      <c r="I1448" s="1">
        <v>9</v>
      </c>
      <c r="L1448" s="1">
        <v>2</v>
      </c>
      <c r="M1448" s="1" t="s">
        <v>13039</v>
      </c>
      <c r="N1448" s="1" t="s">
        <v>13040</v>
      </c>
      <c r="S1448" s="1" t="s">
        <v>72</v>
      </c>
      <c r="T1448" s="1" t="s">
        <v>6595</v>
      </c>
      <c r="Y1448" s="1" t="s">
        <v>3176</v>
      </c>
      <c r="Z1448" s="1" t="s">
        <v>8214</v>
      </c>
      <c r="AC1448" s="1">
        <v>7</v>
      </c>
      <c r="AD1448" s="1" t="s">
        <v>475</v>
      </c>
      <c r="AE1448" s="1" t="s">
        <v>8747</v>
      </c>
      <c r="AF1448" s="1" t="s">
        <v>156</v>
      </c>
      <c r="AG1448" s="1" t="s">
        <v>8798</v>
      </c>
    </row>
    <row r="1449" spans="1:73" ht="13.5" customHeight="1">
      <c r="A1449" s="2" t="str">
        <f t="shared" si="42"/>
        <v>1687_각북면_352</v>
      </c>
      <c r="B1449" s="1">
        <v>1687</v>
      </c>
      <c r="C1449" s="1" t="s">
        <v>11423</v>
      </c>
      <c r="D1449" s="1" t="s">
        <v>11426</v>
      </c>
      <c r="E1449" s="1">
        <v>1448</v>
      </c>
      <c r="F1449" s="1">
        <v>8</v>
      </c>
      <c r="G1449" s="1" t="s">
        <v>2738</v>
      </c>
      <c r="H1449" s="1" t="s">
        <v>6468</v>
      </c>
      <c r="I1449" s="1">
        <v>9</v>
      </c>
      <c r="L1449" s="1">
        <v>3</v>
      </c>
      <c r="M1449" s="1" t="s">
        <v>3004</v>
      </c>
      <c r="N1449" s="1" t="s">
        <v>8213</v>
      </c>
      <c r="T1449" s="1" t="s">
        <v>11527</v>
      </c>
      <c r="U1449" s="1" t="s">
        <v>121</v>
      </c>
      <c r="V1449" s="1" t="s">
        <v>6667</v>
      </c>
      <c r="Y1449" s="1" t="s">
        <v>3004</v>
      </c>
      <c r="Z1449" s="1" t="s">
        <v>8213</v>
      </c>
      <c r="AC1449" s="1">
        <v>67</v>
      </c>
      <c r="AD1449" s="1" t="s">
        <v>475</v>
      </c>
      <c r="AE1449" s="1" t="s">
        <v>8747</v>
      </c>
      <c r="AJ1449" s="1" t="s">
        <v>17</v>
      </c>
      <c r="AK1449" s="1" t="s">
        <v>8918</v>
      </c>
      <c r="AL1449" s="1" t="s">
        <v>227</v>
      </c>
      <c r="AM1449" s="1" t="s">
        <v>8859</v>
      </c>
      <c r="AN1449" s="1" t="s">
        <v>227</v>
      </c>
      <c r="AO1449" s="1" t="s">
        <v>8859</v>
      </c>
      <c r="AP1449" s="1" t="s">
        <v>2753</v>
      </c>
      <c r="AQ1449" s="1" t="s">
        <v>9030</v>
      </c>
      <c r="AR1449" s="1" t="s">
        <v>2754</v>
      </c>
      <c r="AS1449" s="1" t="s">
        <v>9162</v>
      </c>
      <c r="AT1449" s="1" t="s">
        <v>121</v>
      </c>
      <c r="AU1449" s="1" t="s">
        <v>6667</v>
      </c>
      <c r="AV1449" s="1" t="s">
        <v>2710</v>
      </c>
      <c r="AW1449" s="1" t="s">
        <v>8208</v>
      </c>
      <c r="BB1449" s="1" t="s">
        <v>171</v>
      </c>
      <c r="BC1449" s="1" t="s">
        <v>6676</v>
      </c>
      <c r="BD1449" s="1" t="s">
        <v>3177</v>
      </c>
      <c r="BE1449" s="1" t="s">
        <v>9914</v>
      </c>
      <c r="BG1449" s="1" t="s">
        <v>121</v>
      </c>
      <c r="BH1449" s="1" t="s">
        <v>6667</v>
      </c>
      <c r="BI1449" s="1" t="s">
        <v>229</v>
      </c>
      <c r="BJ1449" s="1" t="s">
        <v>7561</v>
      </c>
      <c r="BK1449" s="1" t="s">
        <v>121</v>
      </c>
      <c r="BL1449" s="1" t="s">
        <v>6667</v>
      </c>
      <c r="BM1449" s="1" t="s">
        <v>3178</v>
      </c>
      <c r="BN1449" s="1" t="s">
        <v>10655</v>
      </c>
      <c r="BQ1449" s="1" t="s">
        <v>164</v>
      </c>
      <c r="BR1449" s="1" t="s">
        <v>10510</v>
      </c>
    </row>
    <row r="1450" spans="1:73" ht="13.5" customHeight="1">
      <c r="A1450" s="2" t="str">
        <f t="shared" si="42"/>
        <v>1687_각북면_352</v>
      </c>
      <c r="B1450" s="1">
        <v>1687</v>
      </c>
      <c r="C1450" s="1" t="s">
        <v>11423</v>
      </c>
      <c r="D1450" s="1" t="s">
        <v>11426</v>
      </c>
      <c r="E1450" s="1">
        <v>1449</v>
      </c>
      <c r="F1450" s="1">
        <v>8</v>
      </c>
      <c r="G1450" s="1" t="s">
        <v>2738</v>
      </c>
      <c r="H1450" s="1" t="s">
        <v>6468</v>
      </c>
      <c r="I1450" s="1">
        <v>9</v>
      </c>
      <c r="L1450" s="1">
        <v>3</v>
      </c>
      <c r="M1450" s="1" t="s">
        <v>3004</v>
      </c>
      <c r="N1450" s="1" t="s">
        <v>8213</v>
      </c>
      <c r="S1450" s="1" t="s">
        <v>49</v>
      </c>
      <c r="T1450" s="1" t="s">
        <v>4842</v>
      </c>
      <c r="U1450" s="1" t="s">
        <v>115</v>
      </c>
      <c r="V1450" s="1" t="s">
        <v>6665</v>
      </c>
      <c r="Y1450" s="1" t="s">
        <v>2326</v>
      </c>
      <c r="Z1450" s="1" t="s">
        <v>8212</v>
      </c>
      <c r="AC1450" s="1">
        <v>60</v>
      </c>
      <c r="AD1450" s="1" t="s">
        <v>220</v>
      </c>
      <c r="AE1450" s="1" t="s">
        <v>8764</v>
      </c>
      <c r="AJ1450" s="1" t="s">
        <v>17</v>
      </c>
      <c r="AK1450" s="1" t="s">
        <v>8918</v>
      </c>
      <c r="AL1450" s="1" t="s">
        <v>227</v>
      </c>
      <c r="AM1450" s="1" t="s">
        <v>8859</v>
      </c>
      <c r="AN1450" s="1" t="s">
        <v>492</v>
      </c>
      <c r="AO1450" s="1" t="s">
        <v>6594</v>
      </c>
      <c r="AP1450" s="1" t="s">
        <v>2969</v>
      </c>
      <c r="AQ1450" s="1" t="s">
        <v>9029</v>
      </c>
      <c r="AR1450" s="1" t="s">
        <v>12088</v>
      </c>
      <c r="AS1450" s="1" t="s">
        <v>12087</v>
      </c>
      <c r="AT1450" s="1" t="s">
        <v>121</v>
      </c>
      <c r="AU1450" s="1" t="s">
        <v>6667</v>
      </c>
      <c r="AV1450" s="1" t="s">
        <v>2946</v>
      </c>
      <c r="AW1450" s="1" t="s">
        <v>11852</v>
      </c>
      <c r="BB1450" s="1" t="s">
        <v>50</v>
      </c>
      <c r="BC1450" s="1" t="s">
        <v>11472</v>
      </c>
      <c r="BD1450" s="1" t="s">
        <v>3179</v>
      </c>
      <c r="BE1450" s="1" t="s">
        <v>9913</v>
      </c>
      <c r="BG1450" s="1" t="s">
        <v>121</v>
      </c>
      <c r="BH1450" s="1" t="s">
        <v>6667</v>
      </c>
      <c r="BI1450" s="1" t="s">
        <v>13614</v>
      </c>
      <c r="BJ1450" s="1" t="s">
        <v>12147</v>
      </c>
      <c r="BM1450" s="1" t="s">
        <v>164</v>
      </c>
      <c r="BN1450" s="1" t="s">
        <v>10510</v>
      </c>
      <c r="BQ1450" s="1" t="s">
        <v>164</v>
      </c>
      <c r="BR1450" s="1" t="s">
        <v>10510</v>
      </c>
      <c r="BU1450" s="1" t="s">
        <v>174</v>
      </c>
    </row>
    <row r="1451" spans="1:73" ht="13.5" customHeight="1">
      <c r="A1451" s="2" t="str">
        <f t="shared" si="42"/>
        <v>1687_각북면_352</v>
      </c>
      <c r="B1451" s="1">
        <v>1687</v>
      </c>
      <c r="C1451" s="1" t="s">
        <v>11423</v>
      </c>
      <c r="D1451" s="1" t="s">
        <v>11426</v>
      </c>
      <c r="E1451" s="1">
        <v>1450</v>
      </c>
      <c r="F1451" s="1">
        <v>8</v>
      </c>
      <c r="G1451" s="1" t="s">
        <v>2738</v>
      </c>
      <c r="H1451" s="1" t="s">
        <v>6468</v>
      </c>
      <c r="I1451" s="1">
        <v>9</v>
      </c>
      <c r="L1451" s="1">
        <v>3</v>
      </c>
      <c r="M1451" s="1" t="s">
        <v>3004</v>
      </c>
      <c r="N1451" s="1" t="s">
        <v>8213</v>
      </c>
      <c r="S1451" s="1" t="s">
        <v>134</v>
      </c>
      <c r="T1451" s="1" t="s">
        <v>6598</v>
      </c>
      <c r="Y1451" s="1" t="s">
        <v>13615</v>
      </c>
      <c r="Z1451" s="1" t="s">
        <v>11810</v>
      </c>
      <c r="AC1451" s="1">
        <v>38</v>
      </c>
      <c r="AD1451" s="1" t="s">
        <v>294</v>
      </c>
      <c r="AE1451" s="1" t="s">
        <v>8781</v>
      </c>
      <c r="AF1451" s="1" t="s">
        <v>156</v>
      </c>
      <c r="AG1451" s="1" t="s">
        <v>8798</v>
      </c>
    </row>
    <row r="1452" spans="1:73" ht="13.5" customHeight="1">
      <c r="A1452" s="2" t="str">
        <f t="shared" si="42"/>
        <v>1687_각북면_352</v>
      </c>
      <c r="B1452" s="1">
        <v>1687</v>
      </c>
      <c r="C1452" s="1" t="s">
        <v>11423</v>
      </c>
      <c r="D1452" s="1" t="s">
        <v>11426</v>
      </c>
      <c r="E1452" s="1">
        <v>1451</v>
      </c>
      <c r="F1452" s="1">
        <v>8</v>
      </c>
      <c r="G1452" s="1" t="s">
        <v>2738</v>
      </c>
      <c r="H1452" s="1" t="s">
        <v>6468</v>
      </c>
      <c r="I1452" s="1">
        <v>9</v>
      </c>
      <c r="L1452" s="1">
        <v>3</v>
      </c>
      <c r="M1452" s="1" t="s">
        <v>3004</v>
      </c>
      <c r="N1452" s="1" t="s">
        <v>8213</v>
      </c>
      <c r="S1452" s="1" t="s">
        <v>63</v>
      </c>
      <c r="T1452" s="1" t="s">
        <v>6596</v>
      </c>
      <c r="Y1452" s="1" t="s">
        <v>3180</v>
      </c>
      <c r="Z1452" s="1" t="s">
        <v>7856</v>
      </c>
      <c r="AC1452" s="1">
        <v>6</v>
      </c>
      <c r="AD1452" s="1" t="s">
        <v>217</v>
      </c>
      <c r="AE1452" s="1" t="s">
        <v>8765</v>
      </c>
      <c r="AF1452" s="1" t="s">
        <v>156</v>
      </c>
      <c r="AG1452" s="1" t="s">
        <v>8798</v>
      </c>
    </row>
    <row r="1453" spans="1:73" ht="13.5" customHeight="1">
      <c r="A1453" s="2" t="str">
        <f t="shared" si="42"/>
        <v>1687_각북면_352</v>
      </c>
      <c r="B1453" s="1">
        <v>1687</v>
      </c>
      <c r="C1453" s="1" t="s">
        <v>11423</v>
      </c>
      <c r="D1453" s="1" t="s">
        <v>11426</v>
      </c>
      <c r="E1453" s="1">
        <v>1452</v>
      </c>
      <c r="F1453" s="1">
        <v>8</v>
      </c>
      <c r="G1453" s="1" t="s">
        <v>2738</v>
      </c>
      <c r="H1453" s="1" t="s">
        <v>6468</v>
      </c>
      <c r="I1453" s="1">
        <v>9</v>
      </c>
      <c r="L1453" s="1">
        <v>3</v>
      </c>
      <c r="M1453" s="1" t="s">
        <v>3004</v>
      </c>
      <c r="N1453" s="1" t="s">
        <v>8213</v>
      </c>
      <c r="S1453" s="1" t="s">
        <v>72</v>
      </c>
      <c r="T1453" s="1" t="s">
        <v>6595</v>
      </c>
      <c r="Y1453" s="1" t="s">
        <v>2497</v>
      </c>
      <c r="Z1453" s="1" t="s">
        <v>7597</v>
      </c>
      <c r="AC1453" s="1">
        <v>2</v>
      </c>
      <c r="AD1453" s="1" t="s">
        <v>168</v>
      </c>
      <c r="AE1453" s="1" t="s">
        <v>6664</v>
      </c>
      <c r="AF1453" s="1" t="s">
        <v>156</v>
      </c>
      <c r="AG1453" s="1" t="s">
        <v>8798</v>
      </c>
    </row>
    <row r="1454" spans="1:73" ht="13.5" customHeight="1">
      <c r="A1454" s="2" t="str">
        <f t="shared" si="42"/>
        <v>1687_각북면_352</v>
      </c>
      <c r="B1454" s="1">
        <v>1687</v>
      </c>
      <c r="C1454" s="1" t="s">
        <v>11423</v>
      </c>
      <c r="D1454" s="1" t="s">
        <v>11426</v>
      </c>
      <c r="E1454" s="1">
        <v>1453</v>
      </c>
      <c r="F1454" s="1">
        <v>8</v>
      </c>
      <c r="G1454" s="1" t="s">
        <v>2738</v>
      </c>
      <c r="H1454" s="1" t="s">
        <v>6468</v>
      </c>
      <c r="I1454" s="1">
        <v>9</v>
      </c>
      <c r="L1454" s="1">
        <v>4</v>
      </c>
      <c r="M1454" s="1" t="s">
        <v>3181</v>
      </c>
      <c r="N1454" s="1" t="s">
        <v>8211</v>
      </c>
      <c r="T1454" s="1" t="s">
        <v>11527</v>
      </c>
      <c r="U1454" s="1" t="s">
        <v>121</v>
      </c>
      <c r="V1454" s="1" t="s">
        <v>6667</v>
      </c>
      <c r="Y1454" s="1" t="s">
        <v>3181</v>
      </c>
      <c r="Z1454" s="1" t="s">
        <v>8211</v>
      </c>
      <c r="AC1454" s="1">
        <v>71</v>
      </c>
      <c r="AD1454" s="1" t="s">
        <v>71</v>
      </c>
      <c r="AE1454" s="1" t="s">
        <v>8756</v>
      </c>
      <c r="AJ1454" s="1" t="s">
        <v>17</v>
      </c>
      <c r="AK1454" s="1" t="s">
        <v>8918</v>
      </c>
      <c r="AL1454" s="1" t="s">
        <v>418</v>
      </c>
      <c r="AM1454" s="1" t="s">
        <v>8912</v>
      </c>
      <c r="AN1454" s="1" t="s">
        <v>227</v>
      </c>
      <c r="AO1454" s="1" t="s">
        <v>8859</v>
      </c>
      <c r="AP1454" s="1" t="s">
        <v>2753</v>
      </c>
      <c r="AQ1454" s="1" t="s">
        <v>9030</v>
      </c>
      <c r="AR1454" s="1" t="s">
        <v>2754</v>
      </c>
      <c r="AS1454" s="1" t="s">
        <v>9162</v>
      </c>
      <c r="AT1454" s="1" t="s">
        <v>121</v>
      </c>
      <c r="AU1454" s="1" t="s">
        <v>6667</v>
      </c>
      <c r="AV1454" s="1" t="s">
        <v>3182</v>
      </c>
      <c r="AW1454" s="1" t="s">
        <v>9622</v>
      </c>
      <c r="BB1454" s="1" t="s">
        <v>171</v>
      </c>
      <c r="BC1454" s="1" t="s">
        <v>6676</v>
      </c>
      <c r="BD1454" s="1" t="s">
        <v>3183</v>
      </c>
      <c r="BE1454" s="1" t="s">
        <v>12248</v>
      </c>
      <c r="BI1454" s="1" t="s">
        <v>164</v>
      </c>
      <c r="BJ1454" s="1" t="s">
        <v>10510</v>
      </c>
      <c r="BM1454" s="1" t="s">
        <v>164</v>
      </c>
      <c r="BN1454" s="1" t="s">
        <v>10510</v>
      </c>
      <c r="BO1454" s="1" t="s">
        <v>121</v>
      </c>
      <c r="BP1454" s="1" t="s">
        <v>6667</v>
      </c>
      <c r="BQ1454" s="1" t="s">
        <v>834</v>
      </c>
      <c r="BR1454" s="1" t="s">
        <v>7475</v>
      </c>
      <c r="BS1454" s="1" t="s">
        <v>418</v>
      </c>
      <c r="BT1454" s="1" t="s">
        <v>8912</v>
      </c>
      <c r="BU1454" s="1" t="s">
        <v>174</v>
      </c>
    </row>
    <row r="1455" spans="1:73" ht="13.5" customHeight="1">
      <c r="A1455" s="2" t="str">
        <f t="shared" si="42"/>
        <v>1687_각북면_352</v>
      </c>
      <c r="B1455" s="1">
        <v>1687</v>
      </c>
      <c r="C1455" s="1" t="s">
        <v>11423</v>
      </c>
      <c r="D1455" s="1" t="s">
        <v>11426</v>
      </c>
      <c r="E1455" s="1">
        <v>1454</v>
      </c>
      <c r="F1455" s="1">
        <v>8</v>
      </c>
      <c r="G1455" s="1" t="s">
        <v>2738</v>
      </c>
      <c r="H1455" s="1" t="s">
        <v>6468</v>
      </c>
      <c r="I1455" s="1">
        <v>9</v>
      </c>
      <c r="L1455" s="1">
        <v>4</v>
      </c>
      <c r="M1455" s="1" t="s">
        <v>3181</v>
      </c>
      <c r="N1455" s="1" t="s">
        <v>8211</v>
      </c>
      <c r="S1455" s="1" t="s">
        <v>49</v>
      </c>
      <c r="T1455" s="1" t="s">
        <v>4842</v>
      </c>
      <c r="U1455" s="1" t="s">
        <v>171</v>
      </c>
      <c r="V1455" s="1" t="s">
        <v>6676</v>
      </c>
      <c r="Y1455" s="1" t="s">
        <v>751</v>
      </c>
      <c r="Z1455" s="1" t="s">
        <v>7403</v>
      </c>
      <c r="AC1455" s="1">
        <v>50</v>
      </c>
      <c r="AD1455" s="1" t="s">
        <v>536</v>
      </c>
      <c r="AE1455" s="1" t="s">
        <v>8446</v>
      </c>
      <c r="AJ1455" s="1" t="s">
        <v>17</v>
      </c>
      <c r="AK1455" s="1" t="s">
        <v>8918</v>
      </c>
      <c r="AL1455" s="1" t="s">
        <v>418</v>
      </c>
      <c r="AM1455" s="1" t="s">
        <v>8912</v>
      </c>
      <c r="AN1455" s="1" t="s">
        <v>227</v>
      </c>
      <c r="AO1455" s="1" t="s">
        <v>8859</v>
      </c>
      <c r="AP1455" s="1" t="s">
        <v>2753</v>
      </c>
      <c r="AQ1455" s="1" t="s">
        <v>9030</v>
      </c>
      <c r="AR1455" s="1" t="s">
        <v>2754</v>
      </c>
      <c r="AS1455" s="1" t="s">
        <v>9162</v>
      </c>
      <c r="AT1455" s="1" t="s">
        <v>121</v>
      </c>
      <c r="AU1455" s="1" t="s">
        <v>6667</v>
      </c>
      <c r="AV1455" s="1" t="s">
        <v>1357</v>
      </c>
      <c r="AW1455" s="1" t="s">
        <v>9293</v>
      </c>
      <c r="BB1455" s="1" t="s">
        <v>171</v>
      </c>
      <c r="BC1455" s="1" t="s">
        <v>6676</v>
      </c>
      <c r="BD1455" s="1" t="s">
        <v>3184</v>
      </c>
      <c r="BE1455" s="1" t="s">
        <v>8126</v>
      </c>
      <c r="BG1455" s="1" t="s">
        <v>121</v>
      </c>
      <c r="BH1455" s="1" t="s">
        <v>6667</v>
      </c>
      <c r="BI1455" s="1" t="s">
        <v>225</v>
      </c>
      <c r="BJ1455" s="1" t="s">
        <v>10050</v>
      </c>
      <c r="BM1455" s="1" t="s">
        <v>164</v>
      </c>
      <c r="BN1455" s="1" t="s">
        <v>10510</v>
      </c>
      <c r="BQ1455" s="1" t="s">
        <v>164</v>
      </c>
      <c r="BR1455" s="1" t="s">
        <v>10510</v>
      </c>
      <c r="BU1455" s="1" t="s">
        <v>12722</v>
      </c>
    </row>
    <row r="1456" spans="1:73" ht="13.5" customHeight="1">
      <c r="A1456" s="2" t="str">
        <f t="shared" si="42"/>
        <v>1687_각북면_352</v>
      </c>
      <c r="B1456" s="1">
        <v>1687</v>
      </c>
      <c r="C1456" s="1" t="s">
        <v>11423</v>
      </c>
      <c r="D1456" s="1" t="s">
        <v>11426</v>
      </c>
      <c r="E1456" s="1">
        <v>1455</v>
      </c>
      <c r="F1456" s="1">
        <v>8</v>
      </c>
      <c r="G1456" s="1" t="s">
        <v>2738</v>
      </c>
      <c r="H1456" s="1" t="s">
        <v>6468</v>
      </c>
      <c r="I1456" s="1">
        <v>9</v>
      </c>
      <c r="L1456" s="1">
        <v>4</v>
      </c>
      <c r="M1456" s="1" t="s">
        <v>3181</v>
      </c>
      <c r="N1456" s="1" t="s">
        <v>8211</v>
      </c>
      <c r="S1456" s="1" t="s">
        <v>67</v>
      </c>
      <c r="T1456" s="1" t="s">
        <v>6597</v>
      </c>
      <c r="Y1456" s="1" t="s">
        <v>3185</v>
      </c>
      <c r="Z1456" s="1" t="s">
        <v>7799</v>
      </c>
      <c r="AC1456" s="1">
        <v>18</v>
      </c>
      <c r="AD1456" s="1" t="s">
        <v>302</v>
      </c>
      <c r="AE1456" s="1" t="s">
        <v>8785</v>
      </c>
    </row>
    <row r="1457" spans="1:73" ht="13.5" customHeight="1">
      <c r="A1457" s="2" t="str">
        <f t="shared" si="42"/>
        <v>1687_각북면_352</v>
      </c>
      <c r="B1457" s="1">
        <v>1687</v>
      </c>
      <c r="C1457" s="1" t="s">
        <v>11423</v>
      </c>
      <c r="D1457" s="1" t="s">
        <v>11426</v>
      </c>
      <c r="E1457" s="1">
        <v>1456</v>
      </c>
      <c r="F1457" s="1">
        <v>8</v>
      </c>
      <c r="G1457" s="1" t="s">
        <v>2738</v>
      </c>
      <c r="H1457" s="1" t="s">
        <v>6468</v>
      </c>
      <c r="I1457" s="1">
        <v>9</v>
      </c>
      <c r="L1457" s="1">
        <v>5</v>
      </c>
      <c r="M1457" s="1" t="s">
        <v>981</v>
      </c>
      <c r="N1457" s="1" t="s">
        <v>7754</v>
      </c>
      <c r="T1457" s="1" t="s">
        <v>11527</v>
      </c>
      <c r="U1457" s="1" t="s">
        <v>121</v>
      </c>
      <c r="V1457" s="1" t="s">
        <v>6667</v>
      </c>
      <c r="Y1457" s="1" t="s">
        <v>981</v>
      </c>
      <c r="Z1457" s="1" t="s">
        <v>7754</v>
      </c>
      <c r="AC1457" s="1">
        <v>53</v>
      </c>
      <c r="AD1457" s="1" t="s">
        <v>681</v>
      </c>
      <c r="AE1457" s="1" t="s">
        <v>8795</v>
      </c>
      <c r="AJ1457" s="1" t="s">
        <v>17</v>
      </c>
      <c r="AK1457" s="1" t="s">
        <v>8918</v>
      </c>
      <c r="AL1457" s="1" t="s">
        <v>227</v>
      </c>
      <c r="AM1457" s="1" t="s">
        <v>8859</v>
      </c>
      <c r="AN1457" s="1" t="s">
        <v>492</v>
      </c>
      <c r="AO1457" s="1" t="s">
        <v>6594</v>
      </c>
      <c r="AP1457" s="1" t="s">
        <v>119</v>
      </c>
      <c r="AQ1457" s="1" t="s">
        <v>6694</v>
      </c>
      <c r="AR1457" s="1" t="s">
        <v>6358</v>
      </c>
      <c r="AS1457" s="1" t="s">
        <v>9163</v>
      </c>
      <c r="AT1457" s="1" t="s">
        <v>44</v>
      </c>
      <c r="AU1457" s="1" t="s">
        <v>6728</v>
      </c>
      <c r="AV1457" s="1" t="s">
        <v>2991</v>
      </c>
      <c r="AW1457" s="1" t="s">
        <v>9621</v>
      </c>
      <c r="BB1457" s="1" t="s">
        <v>171</v>
      </c>
      <c r="BC1457" s="1" t="s">
        <v>6676</v>
      </c>
      <c r="BD1457" s="1" t="s">
        <v>2992</v>
      </c>
      <c r="BE1457" s="1" t="s">
        <v>9912</v>
      </c>
      <c r="BG1457" s="1" t="s">
        <v>44</v>
      </c>
      <c r="BH1457" s="1" t="s">
        <v>6728</v>
      </c>
      <c r="BI1457" s="1" t="s">
        <v>1830</v>
      </c>
      <c r="BJ1457" s="1" t="s">
        <v>7760</v>
      </c>
      <c r="BM1457" s="1" t="s">
        <v>164</v>
      </c>
      <c r="BN1457" s="1" t="s">
        <v>10510</v>
      </c>
      <c r="BO1457" s="1" t="s">
        <v>121</v>
      </c>
      <c r="BP1457" s="1" t="s">
        <v>6667</v>
      </c>
      <c r="BQ1457" s="1" t="s">
        <v>3186</v>
      </c>
      <c r="BR1457" s="1" t="s">
        <v>10991</v>
      </c>
      <c r="BS1457" s="1" t="s">
        <v>190</v>
      </c>
      <c r="BT1457" s="1" t="s">
        <v>8852</v>
      </c>
    </row>
    <row r="1458" spans="1:73" ht="13.5" customHeight="1">
      <c r="A1458" s="2" t="str">
        <f t="shared" si="42"/>
        <v>1687_각북면_352</v>
      </c>
      <c r="B1458" s="1">
        <v>1687</v>
      </c>
      <c r="C1458" s="1" t="s">
        <v>11423</v>
      </c>
      <c r="D1458" s="1" t="s">
        <v>11426</v>
      </c>
      <c r="E1458" s="1">
        <v>1457</v>
      </c>
      <c r="F1458" s="1">
        <v>8</v>
      </c>
      <c r="G1458" s="1" t="s">
        <v>2738</v>
      </c>
      <c r="H1458" s="1" t="s">
        <v>6468</v>
      </c>
      <c r="I1458" s="1">
        <v>9</v>
      </c>
      <c r="L1458" s="1">
        <v>5</v>
      </c>
      <c r="M1458" s="1" t="s">
        <v>981</v>
      </c>
      <c r="N1458" s="1" t="s">
        <v>7754</v>
      </c>
      <c r="S1458" s="1" t="s">
        <v>134</v>
      </c>
      <c r="T1458" s="1" t="s">
        <v>6598</v>
      </c>
      <c r="Y1458" s="1" t="s">
        <v>2986</v>
      </c>
      <c r="Z1458" s="1" t="s">
        <v>8210</v>
      </c>
      <c r="AC1458" s="1">
        <v>18</v>
      </c>
      <c r="AD1458" s="1" t="s">
        <v>302</v>
      </c>
      <c r="AE1458" s="1" t="s">
        <v>8785</v>
      </c>
    </row>
    <row r="1459" spans="1:73" ht="13.5" customHeight="1">
      <c r="A1459" s="2" t="str">
        <f t="shared" si="42"/>
        <v>1687_각북면_352</v>
      </c>
      <c r="B1459" s="1">
        <v>1687</v>
      </c>
      <c r="C1459" s="1" t="s">
        <v>11423</v>
      </c>
      <c r="D1459" s="1" t="s">
        <v>11426</v>
      </c>
      <c r="E1459" s="1">
        <v>1458</v>
      </c>
      <c r="F1459" s="1">
        <v>8</v>
      </c>
      <c r="G1459" s="1" t="s">
        <v>2738</v>
      </c>
      <c r="H1459" s="1" t="s">
        <v>6468</v>
      </c>
      <c r="I1459" s="1">
        <v>9</v>
      </c>
      <c r="L1459" s="1">
        <v>5</v>
      </c>
      <c r="M1459" s="1" t="s">
        <v>981</v>
      </c>
      <c r="N1459" s="1" t="s">
        <v>7754</v>
      </c>
      <c r="S1459" s="1" t="s">
        <v>72</v>
      </c>
      <c r="T1459" s="1" t="s">
        <v>6595</v>
      </c>
      <c r="Y1459" s="1" t="s">
        <v>3187</v>
      </c>
      <c r="Z1459" s="1" t="s">
        <v>7976</v>
      </c>
      <c r="AC1459" s="1">
        <v>8</v>
      </c>
      <c r="AD1459" s="1" t="s">
        <v>503</v>
      </c>
      <c r="AE1459" s="1" t="s">
        <v>8136</v>
      </c>
    </row>
    <row r="1460" spans="1:73" ht="13.5" customHeight="1">
      <c r="A1460" s="2" t="str">
        <f t="shared" si="42"/>
        <v>1687_각북면_352</v>
      </c>
      <c r="B1460" s="1">
        <v>1687</v>
      </c>
      <c r="C1460" s="1" t="s">
        <v>11423</v>
      </c>
      <c r="D1460" s="1" t="s">
        <v>11426</v>
      </c>
      <c r="E1460" s="1">
        <v>1459</v>
      </c>
      <c r="F1460" s="1">
        <v>8</v>
      </c>
      <c r="G1460" s="1" t="s">
        <v>2738</v>
      </c>
      <c r="H1460" s="1" t="s">
        <v>6468</v>
      </c>
      <c r="I1460" s="1">
        <v>10</v>
      </c>
      <c r="J1460" s="1" t="s">
        <v>3188</v>
      </c>
      <c r="K1460" s="1" t="s">
        <v>11519</v>
      </c>
      <c r="L1460" s="1">
        <v>1</v>
      </c>
      <c r="M1460" s="1" t="s">
        <v>13041</v>
      </c>
      <c r="N1460" s="1" t="s">
        <v>13042</v>
      </c>
      <c r="O1460" s="1" t="s">
        <v>6</v>
      </c>
      <c r="P1460" s="1" t="s">
        <v>6577</v>
      </c>
      <c r="T1460" s="1" t="s">
        <v>11527</v>
      </c>
      <c r="U1460" s="1" t="s">
        <v>2850</v>
      </c>
      <c r="V1460" s="1" t="s">
        <v>6860</v>
      </c>
      <c r="W1460" s="1" t="s">
        <v>38</v>
      </c>
      <c r="X1460" s="1" t="s">
        <v>11733</v>
      </c>
      <c r="Y1460" s="1" t="s">
        <v>1191</v>
      </c>
      <c r="Z1460" s="1" t="s">
        <v>7879</v>
      </c>
      <c r="AC1460" s="1">
        <v>29</v>
      </c>
      <c r="AD1460" s="1" t="s">
        <v>238</v>
      </c>
      <c r="AE1460" s="1" t="s">
        <v>8751</v>
      </c>
      <c r="AJ1460" s="1" t="s">
        <v>17</v>
      </c>
      <c r="AK1460" s="1" t="s">
        <v>8918</v>
      </c>
      <c r="AL1460" s="1" t="s">
        <v>41</v>
      </c>
      <c r="AM1460" s="1" t="s">
        <v>11911</v>
      </c>
      <c r="AT1460" s="1" t="s">
        <v>180</v>
      </c>
      <c r="AU1460" s="1" t="s">
        <v>11467</v>
      </c>
      <c r="AV1460" s="1" t="s">
        <v>2931</v>
      </c>
      <c r="AW1460" s="1" t="s">
        <v>7843</v>
      </c>
      <c r="BG1460" s="1" t="s">
        <v>180</v>
      </c>
      <c r="BH1460" s="1" t="s">
        <v>11467</v>
      </c>
      <c r="BI1460" s="1" t="s">
        <v>551</v>
      </c>
      <c r="BJ1460" s="1" t="s">
        <v>11828</v>
      </c>
      <c r="BK1460" s="1" t="s">
        <v>44</v>
      </c>
      <c r="BL1460" s="1" t="s">
        <v>6728</v>
      </c>
      <c r="BM1460" s="1" t="s">
        <v>389</v>
      </c>
      <c r="BN1460" s="1" t="s">
        <v>9472</v>
      </c>
      <c r="BQ1460" s="1" t="s">
        <v>164</v>
      </c>
      <c r="BR1460" s="1" t="s">
        <v>10510</v>
      </c>
    </row>
    <row r="1461" spans="1:73" ht="13.5" customHeight="1">
      <c r="A1461" s="2" t="str">
        <f t="shared" si="42"/>
        <v>1687_각북면_352</v>
      </c>
      <c r="B1461" s="1">
        <v>1687</v>
      </c>
      <c r="C1461" s="1" t="s">
        <v>11423</v>
      </c>
      <c r="D1461" s="1" t="s">
        <v>11426</v>
      </c>
      <c r="E1461" s="1">
        <v>1460</v>
      </c>
      <c r="F1461" s="1">
        <v>8</v>
      </c>
      <c r="G1461" s="1" t="s">
        <v>2738</v>
      </c>
      <c r="H1461" s="1" t="s">
        <v>6468</v>
      </c>
      <c r="I1461" s="1">
        <v>10</v>
      </c>
      <c r="L1461" s="1">
        <v>1</v>
      </c>
      <c r="M1461" s="1" t="s">
        <v>13041</v>
      </c>
      <c r="N1461" s="1" t="s">
        <v>13042</v>
      </c>
      <c r="S1461" s="1" t="s">
        <v>49</v>
      </c>
      <c r="T1461" s="1" t="s">
        <v>4842</v>
      </c>
      <c r="U1461" s="1" t="s">
        <v>50</v>
      </c>
      <c r="V1461" s="1" t="s">
        <v>11472</v>
      </c>
      <c r="W1461" s="1" t="s">
        <v>38</v>
      </c>
      <c r="X1461" s="1" t="s">
        <v>11733</v>
      </c>
      <c r="Y1461" s="1" t="s">
        <v>3189</v>
      </c>
      <c r="Z1461" s="1" t="s">
        <v>8209</v>
      </c>
      <c r="AC1461" s="1">
        <v>25</v>
      </c>
      <c r="AD1461" s="1" t="s">
        <v>552</v>
      </c>
      <c r="AE1461" s="1" t="s">
        <v>8104</v>
      </c>
      <c r="AJ1461" s="1" t="s">
        <v>17</v>
      </c>
      <c r="AK1461" s="1" t="s">
        <v>8918</v>
      </c>
      <c r="AL1461" s="1" t="s">
        <v>159</v>
      </c>
      <c r="AM1461" s="1" t="s">
        <v>8879</v>
      </c>
      <c r="AT1461" s="1" t="s">
        <v>44</v>
      </c>
      <c r="AU1461" s="1" t="s">
        <v>6728</v>
      </c>
      <c r="AV1461" s="1" t="s">
        <v>11329</v>
      </c>
      <c r="AW1461" s="1" t="s">
        <v>11330</v>
      </c>
      <c r="BI1461" s="1" t="s">
        <v>164</v>
      </c>
      <c r="BJ1461" s="1" t="s">
        <v>10510</v>
      </c>
      <c r="BM1461" s="1" t="s">
        <v>164</v>
      </c>
      <c r="BN1461" s="1" t="s">
        <v>10510</v>
      </c>
      <c r="BQ1461" s="1" t="s">
        <v>164</v>
      </c>
      <c r="BR1461" s="1" t="s">
        <v>10510</v>
      </c>
      <c r="BU1461" s="1" t="s">
        <v>1135</v>
      </c>
    </row>
    <row r="1462" spans="1:73" ht="13.5" customHeight="1">
      <c r="A1462" s="2" t="str">
        <f t="shared" ref="A1462:A1492" si="43">HYPERLINK("http://kyu.snu.ac.kr/sdhj/index.jsp?type=hj/GK14817_00IH_0001_0353.jpg","1687_각북면_353")</f>
        <v>1687_각북면_353</v>
      </c>
      <c r="B1462" s="1">
        <v>1687</v>
      </c>
      <c r="C1462" s="1" t="s">
        <v>11423</v>
      </c>
      <c r="D1462" s="1" t="s">
        <v>11426</v>
      </c>
      <c r="E1462" s="1">
        <v>1461</v>
      </c>
      <c r="F1462" s="1">
        <v>8</v>
      </c>
      <c r="G1462" s="1" t="s">
        <v>2738</v>
      </c>
      <c r="H1462" s="1" t="s">
        <v>6468</v>
      </c>
      <c r="I1462" s="1">
        <v>10</v>
      </c>
      <c r="L1462" s="1">
        <v>1</v>
      </c>
      <c r="M1462" s="1" t="s">
        <v>13041</v>
      </c>
      <c r="N1462" s="1" t="s">
        <v>13042</v>
      </c>
      <c r="S1462" s="1" t="s">
        <v>67</v>
      </c>
      <c r="T1462" s="1" t="s">
        <v>6597</v>
      </c>
      <c r="Y1462" s="1" t="s">
        <v>3190</v>
      </c>
      <c r="Z1462" s="1" t="s">
        <v>7853</v>
      </c>
      <c r="AC1462" s="1">
        <v>5</v>
      </c>
      <c r="AD1462" s="1" t="s">
        <v>76</v>
      </c>
      <c r="AE1462" s="1" t="s">
        <v>8744</v>
      </c>
      <c r="AF1462" s="1" t="s">
        <v>156</v>
      </c>
      <c r="AG1462" s="1" t="s">
        <v>8798</v>
      </c>
    </row>
    <row r="1463" spans="1:73" ht="13.5" customHeight="1">
      <c r="A1463" s="2" t="str">
        <f t="shared" si="43"/>
        <v>1687_각북면_353</v>
      </c>
      <c r="B1463" s="1">
        <v>1687</v>
      </c>
      <c r="C1463" s="1" t="s">
        <v>11423</v>
      </c>
      <c r="D1463" s="1" t="s">
        <v>11426</v>
      </c>
      <c r="E1463" s="1">
        <v>1462</v>
      </c>
      <c r="F1463" s="1">
        <v>8</v>
      </c>
      <c r="G1463" s="1" t="s">
        <v>2738</v>
      </c>
      <c r="H1463" s="1" t="s">
        <v>6468</v>
      </c>
      <c r="I1463" s="1">
        <v>10</v>
      </c>
      <c r="L1463" s="1">
        <v>2</v>
      </c>
      <c r="M1463" s="1" t="s">
        <v>13043</v>
      </c>
      <c r="N1463" s="1" t="s">
        <v>13044</v>
      </c>
      <c r="O1463" s="1" t="s">
        <v>6</v>
      </c>
      <c r="P1463" s="1" t="s">
        <v>6577</v>
      </c>
      <c r="T1463" s="1" t="s">
        <v>11527</v>
      </c>
      <c r="U1463" s="1" t="s">
        <v>2850</v>
      </c>
      <c r="V1463" s="1" t="s">
        <v>6860</v>
      </c>
      <c r="W1463" s="1" t="s">
        <v>38</v>
      </c>
      <c r="X1463" s="1" t="s">
        <v>11733</v>
      </c>
      <c r="Y1463" s="1" t="s">
        <v>11310</v>
      </c>
      <c r="Z1463" s="1" t="s">
        <v>11691</v>
      </c>
      <c r="AC1463" s="1">
        <v>28</v>
      </c>
      <c r="AD1463" s="1" t="s">
        <v>703</v>
      </c>
      <c r="AE1463" s="1" t="s">
        <v>8759</v>
      </c>
      <c r="AJ1463" s="1" t="s">
        <v>17</v>
      </c>
      <c r="AK1463" s="1" t="s">
        <v>8918</v>
      </c>
      <c r="AL1463" s="1" t="s">
        <v>41</v>
      </c>
      <c r="AM1463" s="1" t="s">
        <v>11911</v>
      </c>
      <c r="AT1463" s="1" t="s">
        <v>44</v>
      </c>
      <c r="AU1463" s="1" t="s">
        <v>6728</v>
      </c>
      <c r="AV1463" s="1" t="s">
        <v>1316</v>
      </c>
      <c r="AW1463" s="1" t="s">
        <v>9347</v>
      </c>
      <c r="BG1463" s="1" t="s">
        <v>44</v>
      </c>
      <c r="BH1463" s="1" t="s">
        <v>6728</v>
      </c>
      <c r="BI1463" s="1" t="s">
        <v>3191</v>
      </c>
      <c r="BJ1463" s="1" t="s">
        <v>10268</v>
      </c>
      <c r="BK1463" s="1" t="s">
        <v>44</v>
      </c>
      <c r="BL1463" s="1" t="s">
        <v>6728</v>
      </c>
      <c r="BM1463" s="1" t="s">
        <v>865</v>
      </c>
      <c r="BN1463" s="1" t="s">
        <v>10182</v>
      </c>
      <c r="BO1463" s="1" t="s">
        <v>180</v>
      </c>
      <c r="BP1463" s="1" t="s">
        <v>11467</v>
      </c>
      <c r="BQ1463" s="1" t="s">
        <v>3192</v>
      </c>
      <c r="BR1463" s="1" t="s">
        <v>11079</v>
      </c>
      <c r="BS1463" s="1" t="s">
        <v>158</v>
      </c>
      <c r="BT1463" s="1" t="s">
        <v>8931</v>
      </c>
    </row>
    <row r="1464" spans="1:73" ht="13.5" customHeight="1">
      <c r="A1464" s="2" t="str">
        <f t="shared" si="43"/>
        <v>1687_각북면_353</v>
      </c>
      <c r="B1464" s="1">
        <v>1687</v>
      </c>
      <c r="C1464" s="1" t="s">
        <v>11423</v>
      </c>
      <c r="D1464" s="1" t="s">
        <v>11426</v>
      </c>
      <c r="E1464" s="1">
        <v>1463</v>
      </c>
      <c r="F1464" s="1">
        <v>8</v>
      </c>
      <c r="G1464" s="1" t="s">
        <v>2738</v>
      </c>
      <c r="H1464" s="1" t="s">
        <v>6468</v>
      </c>
      <c r="I1464" s="1">
        <v>10</v>
      </c>
      <c r="L1464" s="1">
        <v>2</v>
      </c>
      <c r="M1464" s="1" t="s">
        <v>13043</v>
      </c>
      <c r="N1464" s="1" t="s">
        <v>13044</v>
      </c>
      <c r="S1464" s="1" t="s">
        <v>49</v>
      </c>
      <c r="T1464" s="1" t="s">
        <v>4842</v>
      </c>
      <c r="U1464" s="1" t="s">
        <v>50</v>
      </c>
      <c r="V1464" s="1" t="s">
        <v>11472</v>
      </c>
      <c r="W1464" s="1" t="s">
        <v>38</v>
      </c>
      <c r="X1464" s="1" t="s">
        <v>11733</v>
      </c>
      <c r="Y1464" s="1" t="s">
        <v>1412</v>
      </c>
      <c r="Z1464" s="1" t="s">
        <v>7520</v>
      </c>
      <c r="AC1464" s="1">
        <v>24</v>
      </c>
      <c r="AD1464" s="1" t="s">
        <v>297</v>
      </c>
      <c r="AE1464" s="1" t="s">
        <v>8761</v>
      </c>
      <c r="AJ1464" s="1" t="s">
        <v>17</v>
      </c>
      <c r="AK1464" s="1" t="s">
        <v>8918</v>
      </c>
      <c r="AL1464" s="1" t="s">
        <v>729</v>
      </c>
      <c r="AM1464" s="1" t="s">
        <v>8886</v>
      </c>
      <c r="AT1464" s="1" t="s">
        <v>180</v>
      </c>
      <c r="AU1464" s="1" t="s">
        <v>11467</v>
      </c>
      <c r="AV1464" s="1" t="s">
        <v>3193</v>
      </c>
      <c r="AW1464" s="1" t="s">
        <v>9620</v>
      </c>
      <c r="BG1464" s="1" t="s">
        <v>180</v>
      </c>
      <c r="BH1464" s="1" t="s">
        <v>11467</v>
      </c>
      <c r="BI1464" s="1" t="s">
        <v>3194</v>
      </c>
      <c r="BJ1464" s="1" t="s">
        <v>10267</v>
      </c>
      <c r="BM1464" s="1" t="s">
        <v>164</v>
      </c>
      <c r="BN1464" s="1" t="s">
        <v>10510</v>
      </c>
      <c r="BO1464" s="1" t="s">
        <v>44</v>
      </c>
      <c r="BP1464" s="1" t="s">
        <v>6728</v>
      </c>
      <c r="BQ1464" s="1" t="s">
        <v>3195</v>
      </c>
      <c r="BR1464" s="1" t="s">
        <v>11078</v>
      </c>
      <c r="BS1464" s="1" t="s">
        <v>227</v>
      </c>
      <c r="BT1464" s="1" t="s">
        <v>8859</v>
      </c>
    </row>
    <row r="1465" spans="1:73" ht="13.5" customHeight="1">
      <c r="A1465" s="2" t="str">
        <f t="shared" si="43"/>
        <v>1687_각북면_353</v>
      </c>
      <c r="B1465" s="1">
        <v>1687</v>
      </c>
      <c r="C1465" s="1" t="s">
        <v>11423</v>
      </c>
      <c r="D1465" s="1" t="s">
        <v>11426</v>
      </c>
      <c r="E1465" s="1">
        <v>1464</v>
      </c>
      <c r="F1465" s="1">
        <v>8</v>
      </c>
      <c r="G1465" s="1" t="s">
        <v>2738</v>
      </c>
      <c r="H1465" s="1" t="s">
        <v>6468</v>
      </c>
      <c r="I1465" s="1">
        <v>10</v>
      </c>
      <c r="L1465" s="1">
        <v>2</v>
      </c>
      <c r="M1465" s="1" t="s">
        <v>13043</v>
      </c>
      <c r="N1465" s="1" t="s">
        <v>13044</v>
      </c>
      <c r="S1465" s="1" t="s">
        <v>204</v>
      </c>
      <c r="T1465" s="1" t="s">
        <v>6633</v>
      </c>
      <c r="U1465" s="1" t="s">
        <v>2850</v>
      </c>
      <c r="V1465" s="1" t="s">
        <v>6860</v>
      </c>
      <c r="Y1465" s="1" t="s">
        <v>3196</v>
      </c>
      <c r="Z1465" s="1" t="s">
        <v>7026</v>
      </c>
      <c r="AC1465" s="1">
        <v>18</v>
      </c>
      <c r="AD1465" s="1" t="s">
        <v>302</v>
      </c>
      <c r="AE1465" s="1" t="s">
        <v>8785</v>
      </c>
    </row>
    <row r="1466" spans="1:73" ht="13.5" customHeight="1">
      <c r="A1466" s="2" t="str">
        <f t="shared" si="43"/>
        <v>1687_각북면_353</v>
      </c>
      <c r="B1466" s="1">
        <v>1687</v>
      </c>
      <c r="C1466" s="1" t="s">
        <v>11423</v>
      </c>
      <c r="D1466" s="1" t="s">
        <v>11426</v>
      </c>
      <c r="E1466" s="1">
        <v>1465</v>
      </c>
      <c r="F1466" s="1">
        <v>8</v>
      </c>
      <c r="G1466" s="1" t="s">
        <v>2738</v>
      </c>
      <c r="H1466" s="1" t="s">
        <v>6468</v>
      </c>
      <c r="I1466" s="1">
        <v>10</v>
      </c>
      <c r="L1466" s="1">
        <v>3</v>
      </c>
      <c r="M1466" s="1" t="s">
        <v>13045</v>
      </c>
      <c r="N1466" s="1" t="s">
        <v>13046</v>
      </c>
      <c r="O1466" s="1" t="s">
        <v>6</v>
      </c>
      <c r="P1466" s="1" t="s">
        <v>6577</v>
      </c>
      <c r="T1466" s="1" t="s">
        <v>11527</v>
      </c>
      <c r="U1466" s="1" t="s">
        <v>3197</v>
      </c>
      <c r="V1466" s="1" t="s">
        <v>6859</v>
      </c>
      <c r="W1466" s="1" t="s">
        <v>167</v>
      </c>
      <c r="X1466" s="1" t="s">
        <v>8644</v>
      </c>
      <c r="Y1466" s="1" t="s">
        <v>3198</v>
      </c>
      <c r="Z1466" s="1" t="s">
        <v>7263</v>
      </c>
      <c r="AC1466" s="1">
        <v>32</v>
      </c>
      <c r="AD1466" s="1" t="s">
        <v>660</v>
      </c>
      <c r="AE1466" s="1" t="s">
        <v>8752</v>
      </c>
      <c r="AJ1466" s="1" t="s">
        <v>17</v>
      </c>
      <c r="AK1466" s="1" t="s">
        <v>8918</v>
      </c>
      <c r="AL1466" s="1" t="s">
        <v>2293</v>
      </c>
      <c r="AM1466" s="1" t="s">
        <v>8975</v>
      </c>
      <c r="AT1466" s="1" t="s">
        <v>44</v>
      </c>
      <c r="AU1466" s="1" t="s">
        <v>6728</v>
      </c>
      <c r="AV1466" s="1" t="s">
        <v>3199</v>
      </c>
      <c r="AW1466" s="1" t="s">
        <v>9619</v>
      </c>
      <c r="BG1466" s="1" t="s">
        <v>44</v>
      </c>
      <c r="BH1466" s="1" t="s">
        <v>6728</v>
      </c>
      <c r="BI1466" s="1" t="s">
        <v>2298</v>
      </c>
      <c r="BJ1466" s="1" t="s">
        <v>8431</v>
      </c>
      <c r="BM1466" s="1" t="s">
        <v>3200</v>
      </c>
      <c r="BN1466" s="1" t="s">
        <v>9257</v>
      </c>
      <c r="BQ1466" s="1" t="s">
        <v>3201</v>
      </c>
      <c r="BR1466" s="1" t="s">
        <v>12451</v>
      </c>
      <c r="BS1466" s="1" t="s">
        <v>158</v>
      </c>
      <c r="BT1466" s="1" t="s">
        <v>8931</v>
      </c>
    </row>
    <row r="1467" spans="1:73" ht="13.5" customHeight="1">
      <c r="A1467" s="2" t="str">
        <f t="shared" si="43"/>
        <v>1687_각북면_353</v>
      </c>
      <c r="B1467" s="1">
        <v>1687</v>
      </c>
      <c r="C1467" s="1" t="s">
        <v>11423</v>
      </c>
      <c r="D1467" s="1" t="s">
        <v>11426</v>
      </c>
      <c r="E1467" s="1">
        <v>1466</v>
      </c>
      <c r="F1467" s="1">
        <v>8</v>
      </c>
      <c r="G1467" s="1" t="s">
        <v>2738</v>
      </c>
      <c r="H1467" s="1" t="s">
        <v>6468</v>
      </c>
      <c r="I1467" s="1">
        <v>10</v>
      </c>
      <c r="L1467" s="1">
        <v>4</v>
      </c>
      <c r="M1467" s="1" t="s">
        <v>2710</v>
      </c>
      <c r="N1467" s="1" t="s">
        <v>8208</v>
      </c>
      <c r="O1467" s="1" t="s">
        <v>6</v>
      </c>
      <c r="P1467" s="1" t="s">
        <v>6577</v>
      </c>
      <c r="T1467" s="1" t="s">
        <v>11527</v>
      </c>
      <c r="U1467" s="1" t="s">
        <v>121</v>
      </c>
      <c r="V1467" s="1" t="s">
        <v>6667</v>
      </c>
      <c r="Y1467" s="1" t="s">
        <v>2710</v>
      </c>
      <c r="Z1467" s="1" t="s">
        <v>8208</v>
      </c>
      <c r="AC1467" s="1">
        <v>41</v>
      </c>
      <c r="AD1467" s="1" t="s">
        <v>40</v>
      </c>
      <c r="AE1467" s="1" t="s">
        <v>8772</v>
      </c>
      <c r="AJ1467" s="1" t="s">
        <v>17</v>
      </c>
      <c r="AK1467" s="1" t="s">
        <v>8918</v>
      </c>
      <c r="AL1467" s="1" t="s">
        <v>239</v>
      </c>
      <c r="AM1467" s="1" t="s">
        <v>8877</v>
      </c>
      <c r="AN1467" s="1" t="s">
        <v>1789</v>
      </c>
      <c r="AO1467" s="1" t="s">
        <v>11908</v>
      </c>
      <c r="AP1467" s="1" t="s">
        <v>44</v>
      </c>
      <c r="AQ1467" s="1" t="s">
        <v>6728</v>
      </c>
      <c r="AR1467" s="1" t="s">
        <v>3202</v>
      </c>
      <c r="AS1467" s="1" t="s">
        <v>11981</v>
      </c>
      <c r="AT1467" s="1" t="s">
        <v>42</v>
      </c>
      <c r="AU1467" s="1" t="s">
        <v>6735</v>
      </c>
      <c r="AV1467" s="1" t="s">
        <v>433</v>
      </c>
      <c r="AW1467" s="1" t="s">
        <v>7038</v>
      </c>
      <c r="BB1467" s="1" t="s">
        <v>171</v>
      </c>
      <c r="BC1467" s="1" t="s">
        <v>6676</v>
      </c>
      <c r="BD1467" s="1" t="s">
        <v>485</v>
      </c>
      <c r="BE1467" s="1" t="s">
        <v>8053</v>
      </c>
      <c r="BG1467" s="1" t="s">
        <v>42</v>
      </c>
      <c r="BH1467" s="1" t="s">
        <v>6735</v>
      </c>
      <c r="BI1467" s="1" t="s">
        <v>3203</v>
      </c>
      <c r="BJ1467" s="1" t="s">
        <v>10266</v>
      </c>
      <c r="BK1467" s="1" t="s">
        <v>44</v>
      </c>
      <c r="BL1467" s="1" t="s">
        <v>6728</v>
      </c>
      <c r="BM1467" s="1" t="s">
        <v>3204</v>
      </c>
      <c r="BN1467" s="1" t="s">
        <v>7609</v>
      </c>
      <c r="BQ1467" s="1" t="s">
        <v>164</v>
      </c>
      <c r="BR1467" s="1" t="s">
        <v>10510</v>
      </c>
    </row>
    <row r="1468" spans="1:73" ht="13.5" customHeight="1">
      <c r="A1468" s="2" t="str">
        <f t="shared" si="43"/>
        <v>1687_각북면_353</v>
      </c>
      <c r="B1468" s="1">
        <v>1687</v>
      </c>
      <c r="C1468" s="1" t="s">
        <v>11423</v>
      </c>
      <c r="D1468" s="1" t="s">
        <v>11426</v>
      </c>
      <c r="E1468" s="1">
        <v>1467</v>
      </c>
      <c r="F1468" s="1">
        <v>8</v>
      </c>
      <c r="G1468" s="1" t="s">
        <v>2738</v>
      </c>
      <c r="H1468" s="1" t="s">
        <v>6468</v>
      </c>
      <c r="I1468" s="1">
        <v>10</v>
      </c>
      <c r="L1468" s="1">
        <v>4</v>
      </c>
      <c r="M1468" s="1" t="s">
        <v>2710</v>
      </c>
      <c r="N1468" s="1" t="s">
        <v>8208</v>
      </c>
      <c r="S1468" s="1" t="s">
        <v>49</v>
      </c>
      <c r="T1468" s="1" t="s">
        <v>4842</v>
      </c>
      <c r="U1468" s="1" t="s">
        <v>3205</v>
      </c>
      <c r="V1468" s="1" t="s">
        <v>6723</v>
      </c>
      <c r="Y1468" s="1" t="s">
        <v>1926</v>
      </c>
      <c r="Z1468" s="1" t="s">
        <v>7108</v>
      </c>
      <c r="AC1468" s="1">
        <v>40</v>
      </c>
      <c r="AD1468" s="1" t="s">
        <v>189</v>
      </c>
      <c r="AE1468" s="1" t="s">
        <v>8767</v>
      </c>
      <c r="AJ1468" s="1" t="s">
        <v>17</v>
      </c>
      <c r="AK1468" s="1" t="s">
        <v>8918</v>
      </c>
      <c r="AL1468" s="1" t="s">
        <v>227</v>
      </c>
      <c r="AM1468" s="1" t="s">
        <v>8859</v>
      </c>
      <c r="AT1468" s="1" t="s">
        <v>373</v>
      </c>
      <c r="AU1468" s="1" t="s">
        <v>6687</v>
      </c>
      <c r="AV1468" s="1" t="s">
        <v>2197</v>
      </c>
      <c r="AW1468" s="1" t="s">
        <v>8282</v>
      </c>
      <c r="BG1468" s="1" t="s">
        <v>373</v>
      </c>
      <c r="BH1468" s="1" t="s">
        <v>6687</v>
      </c>
      <c r="BI1468" s="1" t="s">
        <v>3206</v>
      </c>
      <c r="BJ1468" s="1" t="s">
        <v>7958</v>
      </c>
      <c r="BK1468" s="1" t="s">
        <v>373</v>
      </c>
      <c r="BL1468" s="1" t="s">
        <v>6687</v>
      </c>
      <c r="BM1468" s="1" t="s">
        <v>3204</v>
      </c>
      <c r="BN1468" s="1" t="s">
        <v>7609</v>
      </c>
      <c r="BO1468" s="1" t="s">
        <v>197</v>
      </c>
      <c r="BP1468" s="1" t="s">
        <v>6836</v>
      </c>
      <c r="BQ1468" s="1" t="s">
        <v>3207</v>
      </c>
      <c r="BR1468" s="1" t="s">
        <v>11077</v>
      </c>
      <c r="BS1468" s="1" t="s">
        <v>227</v>
      </c>
      <c r="BT1468" s="1" t="s">
        <v>8859</v>
      </c>
    </row>
    <row r="1469" spans="1:73" ht="13.5" customHeight="1">
      <c r="A1469" s="2" t="str">
        <f t="shared" si="43"/>
        <v>1687_각북면_353</v>
      </c>
      <c r="B1469" s="1">
        <v>1687</v>
      </c>
      <c r="C1469" s="1" t="s">
        <v>11423</v>
      </c>
      <c r="D1469" s="1" t="s">
        <v>11426</v>
      </c>
      <c r="E1469" s="1">
        <v>1468</v>
      </c>
      <c r="F1469" s="1">
        <v>8</v>
      </c>
      <c r="G1469" s="1" t="s">
        <v>2738</v>
      </c>
      <c r="H1469" s="1" t="s">
        <v>6468</v>
      </c>
      <c r="I1469" s="1">
        <v>10</v>
      </c>
      <c r="L1469" s="1">
        <v>4</v>
      </c>
      <c r="M1469" s="1" t="s">
        <v>2710</v>
      </c>
      <c r="N1469" s="1" t="s">
        <v>8208</v>
      </c>
      <c r="S1469" s="1" t="s">
        <v>134</v>
      </c>
      <c r="T1469" s="1" t="s">
        <v>6598</v>
      </c>
      <c r="Y1469" s="1" t="s">
        <v>3184</v>
      </c>
      <c r="Z1469" s="1" t="s">
        <v>8126</v>
      </c>
      <c r="AC1469" s="1">
        <v>9</v>
      </c>
      <c r="AD1469" s="1" t="s">
        <v>253</v>
      </c>
      <c r="AE1469" s="1" t="s">
        <v>8793</v>
      </c>
    </row>
    <row r="1470" spans="1:73" ht="13.5" customHeight="1">
      <c r="A1470" s="2" t="str">
        <f t="shared" si="43"/>
        <v>1687_각북면_353</v>
      </c>
      <c r="B1470" s="1">
        <v>1687</v>
      </c>
      <c r="C1470" s="1" t="s">
        <v>11423</v>
      </c>
      <c r="D1470" s="1" t="s">
        <v>11426</v>
      </c>
      <c r="E1470" s="1">
        <v>1469</v>
      </c>
      <c r="F1470" s="1">
        <v>8</v>
      </c>
      <c r="G1470" s="1" t="s">
        <v>2738</v>
      </c>
      <c r="H1470" s="1" t="s">
        <v>6468</v>
      </c>
      <c r="I1470" s="1">
        <v>10</v>
      </c>
      <c r="L1470" s="1">
        <v>5</v>
      </c>
      <c r="M1470" s="1" t="s">
        <v>1375</v>
      </c>
      <c r="N1470" s="1" t="s">
        <v>7719</v>
      </c>
      <c r="O1470" s="1" t="s">
        <v>6</v>
      </c>
      <c r="P1470" s="1" t="s">
        <v>6577</v>
      </c>
      <c r="T1470" s="1" t="s">
        <v>11527</v>
      </c>
      <c r="U1470" s="1" t="s">
        <v>121</v>
      </c>
      <c r="V1470" s="1" t="s">
        <v>6667</v>
      </c>
      <c r="Y1470" s="1" t="s">
        <v>1375</v>
      </c>
      <c r="Z1470" s="1" t="s">
        <v>7719</v>
      </c>
      <c r="AC1470" s="1">
        <v>40</v>
      </c>
      <c r="AD1470" s="1" t="s">
        <v>189</v>
      </c>
      <c r="AE1470" s="1" t="s">
        <v>8767</v>
      </c>
      <c r="AJ1470" s="1" t="s">
        <v>17</v>
      </c>
      <c r="AK1470" s="1" t="s">
        <v>8918</v>
      </c>
      <c r="AL1470" s="1" t="s">
        <v>227</v>
      </c>
      <c r="AM1470" s="1" t="s">
        <v>8859</v>
      </c>
      <c r="AN1470" s="1" t="s">
        <v>492</v>
      </c>
      <c r="AO1470" s="1" t="s">
        <v>6594</v>
      </c>
      <c r="AR1470" s="1" t="s">
        <v>3208</v>
      </c>
      <c r="AS1470" s="1" t="s">
        <v>12073</v>
      </c>
      <c r="AT1470" s="1" t="s">
        <v>121</v>
      </c>
      <c r="AU1470" s="1" t="s">
        <v>6667</v>
      </c>
      <c r="AV1470" s="1" t="s">
        <v>2019</v>
      </c>
      <c r="AW1470" s="1" t="s">
        <v>9618</v>
      </c>
      <c r="BB1470" s="1" t="s">
        <v>171</v>
      </c>
      <c r="BC1470" s="1" t="s">
        <v>6676</v>
      </c>
      <c r="BD1470" s="1" t="s">
        <v>663</v>
      </c>
      <c r="BE1470" s="1" t="s">
        <v>7047</v>
      </c>
      <c r="BG1470" s="1" t="s">
        <v>121</v>
      </c>
      <c r="BH1470" s="1" t="s">
        <v>6667</v>
      </c>
      <c r="BI1470" s="1" t="s">
        <v>3209</v>
      </c>
      <c r="BJ1470" s="1" t="s">
        <v>10265</v>
      </c>
      <c r="BM1470" s="1" t="s">
        <v>3210</v>
      </c>
      <c r="BN1470" s="1" t="s">
        <v>10654</v>
      </c>
      <c r="BO1470" s="1" t="s">
        <v>44</v>
      </c>
      <c r="BP1470" s="1" t="s">
        <v>6728</v>
      </c>
      <c r="BQ1470" s="1" t="s">
        <v>3211</v>
      </c>
      <c r="BR1470" s="1" t="s">
        <v>11076</v>
      </c>
      <c r="BS1470" s="1" t="s">
        <v>109</v>
      </c>
      <c r="BT1470" s="1" t="s">
        <v>8937</v>
      </c>
    </row>
    <row r="1471" spans="1:73" ht="13.5" customHeight="1">
      <c r="A1471" s="2" t="str">
        <f t="shared" si="43"/>
        <v>1687_각북면_353</v>
      </c>
      <c r="B1471" s="1">
        <v>1687</v>
      </c>
      <c r="C1471" s="1" t="s">
        <v>11423</v>
      </c>
      <c r="D1471" s="1" t="s">
        <v>11426</v>
      </c>
      <c r="E1471" s="1">
        <v>1470</v>
      </c>
      <c r="F1471" s="1">
        <v>8</v>
      </c>
      <c r="G1471" s="1" t="s">
        <v>2738</v>
      </c>
      <c r="H1471" s="1" t="s">
        <v>6468</v>
      </c>
      <c r="I1471" s="1">
        <v>10</v>
      </c>
      <c r="L1471" s="1">
        <v>5</v>
      </c>
      <c r="M1471" s="1" t="s">
        <v>1375</v>
      </c>
      <c r="N1471" s="1" t="s">
        <v>7719</v>
      </c>
      <c r="S1471" s="1" t="s">
        <v>49</v>
      </c>
      <c r="T1471" s="1" t="s">
        <v>4842</v>
      </c>
      <c r="U1471" s="1" t="s">
        <v>115</v>
      </c>
      <c r="V1471" s="1" t="s">
        <v>6665</v>
      </c>
      <c r="Y1471" s="1" t="s">
        <v>6346</v>
      </c>
      <c r="Z1471" s="1" t="s">
        <v>7523</v>
      </c>
      <c r="AC1471" s="1">
        <v>40</v>
      </c>
      <c r="AD1471" s="1" t="s">
        <v>189</v>
      </c>
      <c r="AE1471" s="1" t="s">
        <v>8767</v>
      </c>
      <c r="AJ1471" s="1" t="s">
        <v>17</v>
      </c>
      <c r="AK1471" s="1" t="s">
        <v>8918</v>
      </c>
      <c r="AL1471" s="1" t="s">
        <v>422</v>
      </c>
      <c r="AM1471" s="1" t="s">
        <v>8924</v>
      </c>
      <c r="AN1471" s="1" t="s">
        <v>422</v>
      </c>
      <c r="AO1471" s="1" t="s">
        <v>8924</v>
      </c>
      <c r="AP1471" s="1" t="s">
        <v>119</v>
      </c>
      <c r="AQ1471" s="1" t="s">
        <v>6694</v>
      </c>
      <c r="AR1471" s="1" t="s">
        <v>3212</v>
      </c>
      <c r="AS1471" s="1" t="s">
        <v>12058</v>
      </c>
      <c r="AT1471" s="1" t="s">
        <v>121</v>
      </c>
      <c r="AU1471" s="1" t="s">
        <v>6667</v>
      </c>
      <c r="AV1471" s="1" t="s">
        <v>423</v>
      </c>
      <c r="AW1471" s="1" t="s">
        <v>8470</v>
      </c>
      <c r="BI1471" s="1" t="s">
        <v>164</v>
      </c>
      <c r="BJ1471" s="1" t="s">
        <v>10510</v>
      </c>
      <c r="BM1471" s="1" t="s">
        <v>164</v>
      </c>
      <c r="BN1471" s="1" t="s">
        <v>10510</v>
      </c>
      <c r="BQ1471" s="1" t="s">
        <v>164</v>
      </c>
      <c r="BR1471" s="1" t="s">
        <v>10510</v>
      </c>
      <c r="BU1471" s="1" t="s">
        <v>1135</v>
      </c>
    </row>
    <row r="1472" spans="1:73" ht="13.5" customHeight="1">
      <c r="A1472" s="2" t="str">
        <f t="shared" si="43"/>
        <v>1687_각북면_353</v>
      </c>
      <c r="B1472" s="1">
        <v>1687</v>
      </c>
      <c r="C1472" s="1" t="s">
        <v>11423</v>
      </c>
      <c r="D1472" s="1" t="s">
        <v>11426</v>
      </c>
      <c r="E1472" s="1">
        <v>1471</v>
      </c>
      <c r="F1472" s="1">
        <v>8</v>
      </c>
      <c r="G1472" s="1" t="s">
        <v>2738</v>
      </c>
      <c r="H1472" s="1" t="s">
        <v>6468</v>
      </c>
      <c r="I1472" s="1">
        <v>10</v>
      </c>
      <c r="L1472" s="1">
        <v>5</v>
      </c>
      <c r="M1472" s="1" t="s">
        <v>1375</v>
      </c>
      <c r="N1472" s="1" t="s">
        <v>7719</v>
      </c>
      <c r="S1472" s="1" t="s">
        <v>134</v>
      </c>
      <c r="T1472" s="1" t="s">
        <v>6598</v>
      </c>
      <c r="Y1472" s="1" t="s">
        <v>498</v>
      </c>
      <c r="Z1472" s="1" t="s">
        <v>8207</v>
      </c>
      <c r="AC1472" s="1">
        <v>8</v>
      </c>
      <c r="AD1472" s="1" t="s">
        <v>503</v>
      </c>
      <c r="AE1472" s="1" t="s">
        <v>8136</v>
      </c>
    </row>
    <row r="1473" spans="1:73" ht="13.5" customHeight="1">
      <c r="A1473" s="2" t="str">
        <f t="shared" si="43"/>
        <v>1687_각북면_353</v>
      </c>
      <c r="B1473" s="1">
        <v>1687</v>
      </c>
      <c r="C1473" s="1" t="s">
        <v>11423</v>
      </c>
      <c r="D1473" s="1" t="s">
        <v>11426</v>
      </c>
      <c r="E1473" s="1">
        <v>1472</v>
      </c>
      <c r="F1473" s="1">
        <v>8</v>
      </c>
      <c r="G1473" s="1" t="s">
        <v>2738</v>
      </c>
      <c r="H1473" s="1" t="s">
        <v>6468</v>
      </c>
      <c r="I1473" s="1">
        <v>11</v>
      </c>
      <c r="J1473" s="1" t="s">
        <v>3213</v>
      </c>
      <c r="K1473" s="1" t="s">
        <v>6541</v>
      </c>
      <c r="L1473" s="1">
        <v>1</v>
      </c>
      <c r="M1473" s="1" t="s">
        <v>3214</v>
      </c>
      <c r="N1473" s="1" t="s">
        <v>8206</v>
      </c>
      <c r="O1473" s="1" t="s">
        <v>6</v>
      </c>
      <c r="P1473" s="1" t="s">
        <v>6577</v>
      </c>
      <c r="T1473" s="1" t="s">
        <v>11527</v>
      </c>
      <c r="U1473" s="1" t="s">
        <v>121</v>
      </c>
      <c r="V1473" s="1" t="s">
        <v>6667</v>
      </c>
      <c r="Y1473" s="1" t="s">
        <v>3214</v>
      </c>
      <c r="Z1473" s="1" t="s">
        <v>8206</v>
      </c>
      <c r="AC1473" s="1">
        <v>40</v>
      </c>
      <c r="AD1473" s="1" t="s">
        <v>189</v>
      </c>
      <c r="AE1473" s="1" t="s">
        <v>8767</v>
      </c>
      <c r="AJ1473" s="1" t="s">
        <v>17</v>
      </c>
      <c r="AK1473" s="1" t="s">
        <v>8918</v>
      </c>
      <c r="AL1473" s="1" t="s">
        <v>41</v>
      </c>
      <c r="AM1473" s="1" t="s">
        <v>11911</v>
      </c>
      <c r="AN1473" s="1" t="s">
        <v>239</v>
      </c>
      <c r="AO1473" s="1" t="s">
        <v>8877</v>
      </c>
      <c r="AP1473" s="1" t="s">
        <v>44</v>
      </c>
      <c r="AQ1473" s="1" t="s">
        <v>6728</v>
      </c>
      <c r="AR1473" s="1" t="s">
        <v>3215</v>
      </c>
      <c r="AS1473" s="1" t="s">
        <v>11990</v>
      </c>
      <c r="AT1473" s="1" t="s">
        <v>121</v>
      </c>
      <c r="AU1473" s="1" t="s">
        <v>6667</v>
      </c>
      <c r="AV1473" s="1" t="s">
        <v>3172</v>
      </c>
      <c r="AW1473" s="1" t="s">
        <v>9617</v>
      </c>
      <c r="BB1473" s="1" t="s">
        <v>171</v>
      </c>
      <c r="BC1473" s="1" t="s">
        <v>6676</v>
      </c>
      <c r="BD1473" s="1" t="s">
        <v>6377</v>
      </c>
      <c r="BE1473" s="1" t="s">
        <v>7076</v>
      </c>
      <c r="BG1473" s="1" t="s">
        <v>121</v>
      </c>
      <c r="BH1473" s="1" t="s">
        <v>6667</v>
      </c>
      <c r="BI1473" s="1" t="s">
        <v>3216</v>
      </c>
      <c r="BJ1473" s="1" t="s">
        <v>10264</v>
      </c>
      <c r="BK1473" s="1" t="s">
        <v>121</v>
      </c>
      <c r="BL1473" s="1" t="s">
        <v>6667</v>
      </c>
      <c r="BM1473" s="1" t="s">
        <v>2535</v>
      </c>
      <c r="BN1473" s="1" t="s">
        <v>7218</v>
      </c>
      <c r="BO1473" s="1" t="s">
        <v>44</v>
      </c>
      <c r="BP1473" s="1" t="s">
        <v>6728</v>
      </c>
      <c r="BQ1473" s="1" t="s">
        <v>3217</v>
      </c>
      <c r="BR1473" s="1" t="s">
        <v>12515</v>
      </c>
      <c r="BS1473" s="1" t="s">
        <v>41</v>
      </c>
      <c r="BT1473" s="1" t="s">
        <v>11911</v>
      </c>
    </row>
    <row r="1474" spans="1:73" ht="13.5" customHeight="1">
      <c r="A1474" s="2" t="str">
        <f t="shared" si="43"/>
        <v>1687_각북면_353</v>
      </c>
      <c r="B1474" s="1">
        <v>1687</v>
      </c>
      <c r="C1474" s="1" t="s">
        <v>11423</v>
      </c>
      <c r="D1474" s="1" t="s">
        <v>11426</v>
      </c>
      <c r="E1474" s="1">
        <v>1473</v>
      </c>
      <c r="F1474" s="1">
        <v>8</v>
      </c>
      <c r="G1474" s="1" t="s">
        <v>2738</v>
      </c>
      <c r="H1474" s="1" t="s">
        <v>6468</v>
      </c>
      <c r="I1474" s="1">
        <v>11</v>
      </c>
      <c r="L1474" s="1">
        <v>1</v>
      </c>
      <c r="M1474" s="1" t="s">
        <v>3214</v>
      </c>
      <c r="N1474" s="1" t="s">
        <v>8206</v>
      </c>
      <c r="S1474" s="1" t="s">
        <v>49</v>
      </c>
      <c r="T1474" s="1" t="s">
        <v>4842</v>
      </c>
      <c r="U1474" s="1" t="s">
        <v>50</v>
      </c>
      <c r="V1474" s="1" t="s">
        <v>11472</v>
      </c>
      <c r="W1474" s="1" t="s">
        <v>152</v>
      </c>
      <c r="X1474" s="1" t="s">
        <v>6978</v>
      </c>
      <c r="Y1474" s="1" t="s">
        <v>6403</v>
      </c>
      <c r="Z1474" s="1" t="s">
        <v>7534</v>
      </c>
      <c r="AC1474" s="1">
        <v>48</v>
      </c>
      <c r="AD1474" s="1" t="s">
        <v>351</v>
      </c>
      <c r="AE1474" s="1" t="s">
        <v>7146</v>
      </c>
      <c r="AJ1474" s="1" t="s">
        <v>17</v>
      </c>
      <c r="AK1474" s="1" t="s">
        <v>8918</v>
      </c>
      <c r="AL1474" s="1" t="s">
        <v>87</v>
      </c>
      <c r="AM1474" s="1" t="s">
        <v>8880</v>
      </c>
      <c r="AT1474" s="1" t="s">
        <v>180</v>
      </c>
      <c r="AU1474" s="1" t="s">
        <v>11467</v>
      </c>
      <c r="AV1474" s="1" t="s">
        <v>3218</v>
      </c>
      <c r="AW1474" s="1" t="s">
        <v>9616</v>
      </c>
      <c r="BG1474" s="1" t="s">
        <v>180</v>
      </c>
      <c r="BH1474" s="1" t="s">
        <v>11467</v>
      </c>
      <c r="BI1474" s="1" t="s">
        <v>496</v>
      </c>
      <c r="BJ1474" s="1" t="s">
        <v>7088</v>
      </c>
      <c r="BK1474" s="1" t="s">
        <v>180</v>
      </c>
      <c r="BL1474" s="1" t="s">
        <v>11467</v>
      </c>
      <c r="BM1474" s="1" t="s">
        <v>3219</v>
      </c>
      <c r="BN1474" s="1" t="s">
        <v>7573</v>
      </c>
      <c r="BO1474" s="1" t="s">
        <v>180</v>
      </c>
      <c r="BP1474" s="1" t="s">
        <v>11467</v>
      </c>
      <c r="BQ1474" s="1" t="s">
        <v>3220</v>
      </c>
      <c r="BR1474" s="1" t="s">
        <v>11075</v>
      </c>
      <c r="BS1474" s="1" t="s">
        <v>239</v>
      </c>
      <c r="BT1474" s="1" t="s">
        <v>8877</v>
      </c>
    </row>
    <row r="1475" spans="1:73" ht="13.5" customHeight="1">
      <c r="A1475" s="2" t="str">
        <f t="shared" si="43"/>
        <v>1687_각북면_353</v>
      </c>
      <c r="B1475" s="1">
        <v>1687</v>
      </c>
      <c r="C1475" s="1" t="s">
        <v>11423</v>
      </c>
      <c r="D1475" s="1" t="s">
        <v>11426</v>
      </c>
      <c r="E1475" s="1">
        <v>1474</v>
      </c>
      <c r="F1475" s="1">
        <v>8</v>
      </c>
      <c r="G1475" s="1" t="s">
        <v>2738</v>
      </c>
      <c r="H1475" s="1" t="s">
        <v>6468</v>
      </c>
      <c r="I1475" s="1">
        <v>11</v>
      </c>
      <c r="L1475" s="1">
        <v>2</v>
      </c>
      <c r="M1475" s="1" t="s">
        <v>3221</v>
      </c>
      <c r="N1475" s="1" t="s">
        <v>8205</v>
      </c>
      <c r="O1475" s="1" t="s">
        <v>6</v>
      </c>
      <c r="P1475" s="1" t="s">
        <v>6577</v>
      </c>
      <c r="T1475" s="1" t="s">
        <v>11527</v>
      </c>
      <c r="U1475" s="1" t="s">
        <v>481</v>
      </c>
      <c r="V1475" s="1" t="s">
        <v>6695</v>
      </c>
      <c r="Y1475" s="1" t="s">
        <v>3221</v>
      </c>
      <c r="Z1475" s="1" t="s">
        <v>8205</v>
      </c>
      <c r="AC1475" s="1">
        <v>62</v>
      </c>
      <c r="AD1475" s="1" t="s">
        <v>168</v>
      </c>
      <c r="AE1475" s="1" t="s">
        <v>6664</v>
      </c>
      <c r="AJ1475" s="1" t="s">
        <v>17</v>
      </c>
      <c r="AK1475" s="1" t="s">
        <v>8918</v>
      </c>
      <c r="AL1475" s="1" t="s">
        <v>227</v>
      </c>
      <c r="AM1475" s="1" t="s">
        <v>8859</v>
      </c>
      <c r="AN1475" s="1" t="s">
        <v>1129</v>
      </c>
      <c r="AO1475" s="1" t="s">
        <v>9002</v>
      </c>
      <c r="AP1475" s="1" t="s">
        <v>2753</v>
      </c>
      <c r="AQ1475" s="1" t="s">
        <v>9030</v>
      </c>
      <c r="AR1475" s="1" t="s">
        <v>2754</v>
      </c>
      <c r="AS1475" s="1" t="s">
        <v>9162</v>
      </c>
      <c r="AT1475" s="1" t="s">
        <v>121</v>
      </c>
      <c r="AU1475" s="1" t="s">
        <v>6667</v>
      </c>
      <c r="AV1475" s="1" t="s">
        <v>1287</v>
      </c>
      <c r="AW1475" s="1" t="s">
        <v>9346</v>
      </c>
      <c r="BB1475" s="1" t="s">
        <v>171</v>
      </c>
      <c r="BC1475" s="1" t="s">
        <v>6676</v>
      </c>
      <c r="BD1475" s="1" t="s">
        <v>3222</v>
      </c>
      <c r="BE1475" s="1" t="s">
        <v>7035</v>
      </c>
      <c r="BG1475" s="1" t="s">
        <v>121</v>
      </c>
      <c r="BH1475" s="1" t="s">
        <v>6667</v>
      </c>
      <c r="BI1475" s="1" t="s">
        <v>2741</v>
      </c>
      <c r="BJ1475" s="1" t="s">
        <v>10263</v>
      </c>
      <c r="BK1475" s="1" t="s">
        <v>121</v>
      </c>
      <c r="BL1475" s="1" t="s">
        <v>6667</v>
      </c>
      <c r="BM1475" s="1" t="s">
        <v>1515</v>
      </c>
      <c r="BN1475" s="1" t="s">
        <v>10357</v>
      </c>
      <c r="BO1475" s="1" t="s">
        <v>121</v>
      </c>
      <c r="BP1475" s="1" t="s">
        <v>6667</v>
      </c>
      <c r="BQ1475" s="1" t="s">
        <v>3223</v>
      </c>
      <c r="BR1475" s="1" t="s">
        <v>7126</v>
      </c>
      <c r="BS1475" s="1" t="s">
        <v>159</v>
      </c>
      <c r="BT1475" s="1" t="s">
        <v>8879</v>
      </c>
    </row>
    <row r="1476" spans="1:73" ht="13.5" customHeight="1">
      <c r="A1476" s="2" t="str">
        <f t="shared" si="43"/>
        <v>1687_각북면_353</v>
      </c>
      <c r="B1476" s="1">
        <v>1687</v>
      </c>
      <c r="C1476" s="1" t="s">
        <v>11423</v>
      </c>
      <c r="D1476" s="1" t="s">
        <v>11426</v>
      </c>
      <c r="E1476" s="1">
        <v>1475</v>
      </c>
      <c r="F1476" s="1">
        <v>8</v>
      </c>
      <c r="G1476" s="1" t="s">
        <v>2738</v>
      </c>
      <c r="H1476" s="1" t="s">
        <v>6468</v>
      </c>
      <c r="I1476" s="1">
        <v>11</v>
      </c>
      <c r="L1476" s="1">
        <v>2</v>
      </c>
      <c r="M1476" s="1" t="s">
        <v>3221</v>
      </c>
      <c r="N1476" s="1" t="s">
        <v>8205</v>
      </c>
      <c r="S1476" s="1" t="s">
        <v>49</v>
      </c>
      <c r="T1476" s="1" t="s">
        <v>4842</v>
      </c>
      <c r="U1476" s="1" t="s">
        <v>171</v>
      </c>
      <c r="V1476" s="1" t="s">
        <v>6676</v>
      </c>
      <c r="Y1476" s="1" t="s">
        <v>3224</v>
      </c>
      <c r="Z1476" s="1" t="s">
        <v>11832</v>
      </c>
      <c r="AC1476" s="1">
        <v>58</v>
      </c>
      <c r="AD1476" s="1" t="s">
        <v>440</v>
      </c>
      <c r="AE1476" s="1" t="s">
        <v>8791</v>
      </c>
      <c r="AJ1476" s="1" t="s">
        <v>17</v>
      </c>
      <c r="AK1476" s="1" t="s">
        <v>8918</v>
      </c>
      <c r="AL1476" s="1" t="s">
        <v>729</v>
      </c>
      <c r="AM1476" s="1" t="s">
        <v>8886</v>
      </c>
      <c r="AN1476" s="1" t="s">
        <v>1129</v>
      </c>
      <c r="AO1476" s="1" t="s">
        <v>9002</v>
      </c>
      <c r="AP1476" s="1" t="s">
        <v>2753</v>
      </c>
      <c r="AQ1476" s="1" t="s">
        <v>9030</v>
      </c>
      <c r="AR1476" s="1" t="s">
        <v>2754</v>
      </c>
      <c r="AS1476" s="1" t="s">
        <v>9162</v>
      </c>
      <c r="AT1476" s="1" t="s">
        <v>121</v>
      </c>
      <c r="AU1476" s="1" t="s">
        <v>6667</v>
      </c>
      <c r="AV1476" s="1" t="s">
        <v>3225</v>
      </c>
      <c r="AW1476" s="1" t="s">
        <v>9615</v>
      </c>
      <c r="BB1476" s="1" t="s">
        <v>171</v>
      </c>
      <c r="BC1476" s="1" t="s">
        <v>6676</v>
      </c>
      <c r="BD1476" s="1" t="s">
        <v>3226</v>
      </c>
      <c r="BE1476" s="1" t="s">
        <v>9911</v>
      </c>
      <c r="BG1476" s="1" t="s">
        <v>121</v>
      </c>
      <c r="BH1476" s="1" t="s">
        <v>6667</v>
      </c>
      <c r="BI1476" s="1" t="s">
        <v>698</v>
      </c>
      <c r="BJ1476" s="1" t="s">
        <v>7201</v>
      </c>
      <c r="BM1476" s="1" t="s">
        <v>164</v>
      </c>
      <c r="BN1476" s="1" t="s">
        <v>10510</v>
      </c>
      <c r="BO1476" s="1" t="s">
        <v>44</v>
      </c>
      <c r="BP1476" s="1" t="s">
        <v>6728</v>
      </c>
      <c r="BQ1476" s="1" t="s">
        <v>3227</v>
      </c>
      <c r="BR1476" s="1" t="s">
        <v>11074</v>
      </c>
      <c r="BS1476" s="1" t="s">
        <v>227</v>
      </c>
      <c r="BT1476" s="1" t="s">
        <v>8859</v>
      </c>
      <c r="BU1476" s="1" t="s">
        <v>566</v>
      </c>
    </row>
    <row r="1477" spans="1:73" ht="13.5" customHeight="1">
      <c r="A1477" s="2" t="str">
        <f t="shared" si="43"/>
        <v>1687_각북면_353</v>
      </c>
      <c r="B1477" s="1">
        <v>1687</v>
      </c>
      <c r="C1477" s="1" t="s">
        <v>11423</v>
      </c>
      <c r="D1477" s="1" t="s">
        <v>11426</v>
      </c>
      <c r="E1477" s="1">
        <v>1476</v>
      </c>
      <c r="F1477" s="1">
        <v>8</v>
      </c>
      <c r="G1477" s="1" t="s">
        <v>2738</v>
      </c>
      <c r="H1477" s="1" t="s">
        <v>6468</v>
      </c>
      <c r="I1477" s="1">
        <v>11</v>
      </c>
      <c r="L1477" s="1">
        <v>2</v>
      </c>
      <c r="M1477" s="1" t="s">
        <v>3221</v>
      </c>
      <c r="N1477" s="1" t="s">
        <v>8205</v>
      </c>
      <c r="S1477" s="1" t="s">
        <v>67</v>
      </c>
      <c r="T1477" s="1" t="s">
        <v>6597</v>
      </c>
      <c r="Y1477" s="1" t="s">
        <v>3228</v>
      </c>
      <c r="Z1477" s="1" t="s">
        <v>8204</v>
      </c>
      <c r="AC1477" s="1">
        <v>11</v>
      </c>
      <c r="AD1477" s="1" t="s">
        <v>71</v>
      </c>
      <c r="AE1477" s="1" t="s">
        <v>8756</v>
      </c>
    </row>
    <row r="1478" spans="1:73" ht="13.5" customHeight="1">
      <c r="A1478" s="2" t="str">
        <f t="shared" si="43"/>
        <v>1687_각북면_353</v>
      </c>
      <c r="B1478" s="1">
        <v>1687</v>
      </c>
      <c r="C1478" s="1" t="s">
        <v>11423</v>
      </c>
      <c r="D1478" s="1" t="s">
        <v>11426</v>
      </c>
      <c r="E1478" s="1">
        <v>1477</v>
      </c>
      <c r="F1478" s="1">
        <v>8</v>
      </c>
      <c r="G1478" s="1" t="s">
        <v>2738</v>
      </c>
      <c r="H1478" s="1" t="s">
        <v>6468</v>
      </c>
      <c r="I1478" s="1">
        <v>11</v>
      </c>
      <c r="L1478" s="1">
        <v>3</v>
      </c>
      <c r="M1478" s="1" t="s">
        <v>3229</v>
      </c>
      <c r="N1478" s="1" t="s">
        <v>7165</v>
      </c>
      <c r="O1478" s="1" t="s">
        <v>6</v>
      </c>
      <c r="P1478" s="1" t="s">
        <v>6577</v>
      </c>
      <c r="T1478" s="1" t="s">
        <v>11527</v>
      </c>
      <c r="U1478" s="1" t="s">
        <v>591</v>
      </c>
      <c r="V1478" s="1" t="s">
        <v>6858</v>
      </c>
      <c r="Y1478" s="1" t="s">
        <v>3229</v>
      </c>
      <c r="Z1478" s="1" t="s">
        <v>7165</v>
      </c>
      <c r="AC1478" s="1">
        <v>37</v>
      </c>
      <c r="AD1478" s="1" t="s">
        <v>215</v>
      </c>
      <c r="AE1478" s="1" t="s">
        <v>8786</v>
      </c>
      <c r="AJ1478" s="1" t="s">
        <v>17</v>
      </c>
      <c r="AK1478" s="1" t="s">
        <v>8918</v>
      </c>
      <c r="AL1478" s="1" t="s">
        <v>227</v>
      </c>
      <c r="AM1478" s="1" t="s">
        <v>8859</v>
      </c>
      <c r="AN1478" s="1" t="s">
        <v>1617</v>
      </c>
      <c r="AO1478" s="1" t="s">
        <v>8985</v>
      </c>
      <c r="AP1478" s="1" t="s">
        <v>119</v>
      </c>
      <c r="AQ1478" s="1" t="s">
        <v>6694</v>
      </c>
      <c r="AR1478" s="1" t="s">
        <v>3230</v>
      </c>
      <c r="AS1478" s="1" t="s">
        <v>9161</v>
      </c>
      <c r="AT1478" s="1" t="s">
        <v>121</v>
      </c>
      <c r="AU1478" s="1" t="s">
        <v>6667</v>
      </c>
      <c r="AV1478" s="1" t="s">
        <v>2798</v>
      </c>
      <c r="AW1478" s="1" t="s">
        <v>7122</v>
      </c>
      <c r="BB1478" s="1" t="s">
        <v>171</v>
      </c>
      <c r="BC1478" s="1" t="s">
        <v>6676</v>
      </c>
      <c r="BD1478" s="1" t="s">
        <v>2680</v>
      </c>
      <c r="BE1478" s="1" t="s">
        <v>11852</v>
      </c>
      <c r="BG1478" s="1" t="s">
        <v>121</v>
      </c>
      <c r="BH1478" s="1" t="s">
        <v>6667</v>
      </c>
      <c r="BI1478" s="1" t="s">
        <v>2834</v>
      </c>
      <c r="BJ1478" s="1" t="s">
        <v>9646</v>
      </c>
      <c r="BM1478" s="1" t="s">
        <v>3231</v>
      </c>
      <c r="BN1478" s="1" t="s">
        <v>10653</v>
      </c>
      <c r="BO1478" s="1" t="s">
        <v>44</v>
      </c>
      <c r="BP1478" s="1" t="s">
        <v>6728</v>
      </c>
      <c r="BQ1478" s="1" t="s">
        <v>3232</v>
      </c>
      <c r="BR1478" s="1" t="s">
        <v>12468</v>
      </c>
    </row>
    <row r="1479" spans="1:73" ht="13.5" customHeight="1">
      <c r="A1479" s="2" t="str">
        <f t="shared" si="43"/>
        <v>1687_각북면_353</v>
      </c>
      <c r="B1479" s="1">
        <v>1687</v>
      </c>
      <c r="C1479" s="1" t="s">
        <v>11423</v>
      </c>
      <c r="D1479" s="1" t="s">
        <v>11426</v>
      </c>
      <c r="E1479" s="1">
        <v>1478</v>
      </c>
      <c r="F1479" s="1">
        <v>8</v>
      </c>
      <c r="G1479" s="1" t="s">
        <v>2738</v>
      </c>
      <c r="H1479" s="1" t="s">
        <v>6468</v>
      </c>
      <c r="I1479" s="1">
        <v>11</v>
      </c>
      <c r="L1479" s="1">
        <v>3</v>
      </c>
      <c r="M1479" s="1" t="s">
        <v>3229</v>
      </c>
      <c r="N1479" s="1" t="s">
        <v>7165</v>
      </c>
      <c r="S1479" s="1" t="s">
        <v>49</v>
      </c>
      <c r="T1479" s="1" t="s">
        <v>4842</v>
      </c>
      <c r="U1479" s="1" t="s">
        <v>115</v>
      </c>
      <c r="V1479" s="1" t="s">
        <v>6665</v>
      </c>
      <c r="Y1479" s="1" t="s">
        <v>2963</v>
      </c>
      <c r="Z1479" s="1" t="s">
        <v>7276</v>
      </c>
      <c r="AC1479" s="1">
        <v>35</v>
      </c>
      <c r="AD1479" s="1" t="s">
        <v>340</v>
      </c>
      <c r="AE1479" s="1" t="s">
        <v>8753</v>
      </c>
      <c r="AJ1479" s="1" t="s">
        <v>17</v>
      </c>
      <c r="AK1479" s="1" t="s">
        <v>8918</v>
      </c>
      <c r="AL1479" s="1" t="s">
        <v>766</v>
      </c>
      <c r="AM1479" s="1" t="s">
        <v>8922</v>
      </c>
      <c r="AN1479" s="1" t="s">
        <v>796</v>
      </c>
      <c r="AO1479" s="1" t="s">
        <v>11940</v>
      </c>
      <c r="AR1479" s="1" t="s">
        <v>2629</v>
      </c>
      <c r="AS1479" s="1" t="s">
        <v>11974</v>
      </c>
      <c r="AT1479" s="1" t="s">
        <v>180</v>
      </c>
      <c r="AU1479" s="1" t="s">
        <v>11467</v>
      </c>
      <c r="AV1479" s="1" t="s">
        <v>3233</v>
      </c>
      <c r="AW1479" s="1" t="s">
        <v>9614</v>
      </c>
      <c r="BB1479" s="1" t="s">
        <v>171</v>
      </c>
      <c r="BC1479" s="1" t="s">
        <v>6676</v>
      </c>
      <c r="BD1479" s="1" t="s">
        <v>6348</v>
      </c>
      <c r="BE1479" s="1" t="s">
        <v>7091</v>
      </c>
      <c r="BG1479" s="1" t="s">
        <v>44</v>
      </c>
      <c r="BH1479" s="1" t="s">
        <v>6728</v>
      </c>
      <c r="BI1479" s="1" t="s">
        <v>915</v>
      </c>
      <c r="BJ1479" s="1" t="s">
        <v>8364</v>
      </c>
      <c r="BM1479" s="1" t="s">
        <v>164</v>
      </c>
      <c r="BN1479" s="1" t="s">
        <v>10510</v>
      </c>
      <c r="BQ1479" s="1" t="s">
        <v>164</v>
      </c>
      <c r="BR1479" s="1" t="s">
        <v>10510</v>
      </c>
      <c r="BU1479" s="1" t="s">
        <v>174</v>
      </c>
    </row>
    <row r="1480" spans="1:73" ht="13.5" customHeight="1">
      <c r="A1480" s="2" t="str">
        <f t="shared" si="43"/>
        <v>1687_각북면_353</v>
      </c>
      <c r="B1480" s="1">
        <v>1687</v>
      </c>
      <c r="C1480" s="1" t="s">
        <v>11423</v>
      </c>
      <c r="D1480" s="1" t="s">
        <v>11426</v>
      </c>
      <c r="E1480" s="1">
        <v>1479</v>
      </c>
      <c r="F1480" s="1">
        <v>8</v>
      </c>
      <c r="G1480" s="1" t="s">
        <v>2738</v>
      </c>
      <c r="H1480" s="1" t="s">
        <v>6468</v>
      </c>
      <c r="I1480" s="1">
        <v>11</v>
      </c>
      <c r="L1480" s="1">
        <v>4</v>
      </c>
      <c r="M1480" s="1" t="s">
        <v>1409</v>
      </c>
      <c r="N1480" s="1" t="s">
        <v>7892</v>
      </c>
      <c r="T1480" s="1" t="s">
        <v>11527</v>
      </c>
      <c r="U1480" s="1" t="s">
        <v>121</v>
      </c>
      <c r="V1480" s="1" t="s">
        <v>6667</v>
      </c>
      <c r="Y1480" s="1" t="s">
        <v>1409</v>
      </c>
      <c r="Z1480" s="1" t="s">
        <v>7892</v>
      </c>
      <c r="AC1480" s="1">
        <v>41</v>
      </c>
      <c r="AD1480" s="1" t="s">
        <v>40</v>
      </c>
      <c r="AE1480" s="1" t="s">
        <v>8772</v>
      </c>
      <c r="AJ1480" s="1" t="s">
        <v>17</v>
      </c>
      <c r="AK1480" s="1" t="s">
        <v>8918</v>
      </c>
      <c r="AL1480" s="1" t="s">
        <v>41</v>
      </c>
      <c r="AM1480" s="1" t="s">
        <v>11911</v>
      </c>
      <c r="AN1480" s="1" t="s">
        <v>492</v>
      </c>
      <c r="AO1480" s="1" t="s">
        <v>6594</v>
      </c>
      <c r="AP1480" s="1" t="s">
        <v>197</v>
      </c>
      <c r="AQ1480" s="1" t="s">
        <v>6836</v>
      </c>
      <c r="AR1480" s="1" t="s">
        <v>493</v>
      </c>
      <c r="AS1480" s="1" t="s">
        <v>9160</v>
      </c>
      <c r="AT1480" s="1" t="s">
        <v>121</v>
      </c>
      <c r="AU1480" s="1" t="s">
        <v>6667</v>
      </c>
      <c r="AV1480" s="1" t="s">
        <v>1283</v>
      </c>
      <c r="AW1480" s="1" t="s">
        <v>9613</v>
      </c>
      <c r="BB1480" s="1" t="s">
        <v>171</v>
      </c>
      <c r="BC1480" s="1" t="s">
        <v>6676</v>
      </c>
      <c r="BD1480" s="1" t="s">
        <v>1257</v>
      </c>
      <c r="BE1480" s="1" t="s">
        <v>7242</v>
      </c>
      <c r="BI1480" s="1" t="s">
        <v>164</v>
      </c>
      <c r="BJ1480" s="1" t="s">
        <v>10510</v>
      </c>
      <c r="BM1480" s="1" t="s">
        <v>164</v>
      </c>
      <c r="BN1480" s="1" t="s">
        <v>10510</v>
      </c>
      <c r="BO1480" s="1" t="s">
        <v>121</v>
      </c>
      <c r="BP1480" s="1" t="s">
        <v>6667</v>
      </c>
      <c r="BQ1480" s="1" t="s">
        <v>3234</v>
      </c>
      <c r="BR1480" s="1" t="s">
        <v>11073</v>
      </c>
      <c r="BS1480" s="1" t="s">
        <v>227</v>
      </c>
      <c r="BT1480" s="1" t="s">
        <v>8859</v>
      </c>
      <c r="BU1480" s="1" t="s">
        <v>174</v>
      </c>
    </row>
    <row r="1481" spans="1:73" ht="13.5" customHeight="1">
      <c r="A1481" s="2" t="str">
        <f t="shared" si="43"/>
        <v>1687_각북면_353</v>
      </c>
      <c r="B1481" s="1">
        <v>1687</v>
      </c>
      <c r="C1481" s="1" t="s">
        <v>11423</v>
      </c>
      <c r="D1481" s="1" t="s">
        <v>11426</v>
      </c>
      <c r="E1481" s="1">
        <v>1480</v>
      </c>
      <c r="F1481" s="1">
        <v>8</v>
      </c>
      <c r="G1481" s="1" t="s">
        <v>2738</v>
      </c>
      <c r="H1481" s="1" t="s">
        <v>6468</v>
      </c>
      <c r="I1481" s="1">
        <v>11</v>
      </c>
      <c r="L1481" s="1">
        <v>4</v>
      </c>
      <c r="M1481" s="1" t="s">
        <v>1409</v>
      </c>
      <c r="N1481" s="1" t="s">
        <v>7892</v>
      </c>
      <c r="S1481" s="1" t="s">
        <v>49</v>
      </c>
      <c r="T1481" s="1" t="s">
        <v>4842</v>
      </c>
      <c r="U1481" s="1" t="s">
        <v>115</v>
      </c>
      <c r="V1481" s="1" t="s">
        <v>6665</v>
      </c>
      <c r="Y1481" s="1" t="s">
        <v>3235</v>
      </c>
      <c r="Z1481" s="1" t="s">
        <v>8203</v>
      </c>
      <c r="AC1481" s="1">
        <v>30</v>
      </c>
      <c r="AD1481" s="1" t="s">
        <v>606</v>
      </c>
      <c r="AE1481" s="1" t="s">
        <v>7034</v>
      </c>
      <c r="AJ1481" s="1" t="s">
        <v>17</v>
      </c>
      <c r="AK1481" s="1" t="s">
        <v>8918</v>
      </c>
      <c r="AL1481" s="1" t="s">
        <v>41</v>
      </c>
      <c r="AM1481" s="1" t="s">
        <v>11911</v>
      </c>
      <c r="AN1481" s="1" t="s">
        <v>492</v>
      </c>
      <c r="AO1481" s="1" t="s">
        <v>6594</v>
      </c>
      <c r="AP1481" s="1" t="s">
        <v>2969</v>
      </c>
      <c r="AQ1481" s="1" t="s">
        <v>9029</v>
      </c>
      <c r="AR1481" s="1" t="s">
        <v>12088</v>
      </c>
      <c r="AS1481" s="1" t="s">
        <v>12087</v>
      </c>
      <c r="AT1481" s="1" t="s">
        <v>121</v>
      </c>
      <c r="AU1481" s="1" t="s">
        <v>6667</v>
      </c>
      <c r="AV1481" s="1" t="s">
        <v>3236</v>
      </c>
      <c r="AW1481" s="1" t="s">
        <v>9612</v>
      </c>
      <c r="BB1481" s="1" t="s">
        <v>171</v>
      </c>
      <c r="BC1481" s="1" t="s">
        <v>6676</v>
      </c>
      <c r="BD1481" s="1" t="s">
        <v>2093</v>
      </c>
      <c r="BE1481" s="1" t="s">
        <v>8196</v>
      </c>
      <c r="BG1481" s="1" t="s">
        <v>180</v>
      </c>
      <c r="BH1481" s="1" t="s">
        <v>11467</v>
      </c>
      <c r="BI1481" s="1" t="s">
        <v>3237</v>
      </c>
      <c r="BJ1481" s="1" t="s">
        <v>12292</v>
      </c>
      <c r="BK1481" s="1" t="s">
        <v>180</v>
      </c>
      <c r="BL1481" s="1" t="s">
        <v>11467</v>
      </c>
      <c r="BM1481" s="1" t="s">
        <v>3238</v>
      </c>
      <c r="BN1481" s="1" t="s">
        <v>12354</v>
      </c>
      <c r="BO1481" s="1" t="s">
        <v>121</v>
      </c>
      <c r="BP1481" s="1" t="s">
        <v>6667</v>
      </c>
      <c r="BQ1481" s="1" t="s">
        <v>3239</v>
      </c>
      <c r="BR1481" s="1" t="s">
        <v>11072</v>
      </c>
      <c r="BS1481" s="1" t="s">
        <v>190</v>
      </c>
      <c r="BT1481" s="1" t="s">
        <v>8852</v>
      </c>
    </row>
    <row r="1482" spans="1:73" ht="13.5" customHeight="1">
      <c r="A1482" s="2" t="str">
        <f t="shared" si="43"/>
        <v>1687_각북면_353</v>
      </c>
      <c r="B1482" s="1">
        <v>1687</v>
      </c>
      <c r="C1482" s="1" t="s">
        <v>11423</v>
      </c>
      <c r="D1482" s="1" t="s">
        <v>11426</v>
      </c>
      <c r="E1482" s="1">
        <v>1481</v>
      </c>
      <c r="F1482" s="1">
        <v>8</v>
      </c>
      <c r="G1482" s="1" t="s">
        <v>2738</v>
      </c>
      <c r="H1482" s="1" t="s">
        <v>6468</v>
      </c>
      <c r="I1482" s="1">
        <v>11</v>
      </c>
      <c r="L1482" s="1">
        <v>4</v>
      </c>
      <c r="M1482" s="1" t="s">
        <v>1409</v>
      </c>
      <c r="N1482" s="1" t="s">
        <v>7892</v>
      </c>
      <c r="S1482" s="1" t="s">
        <v>134</v>
      </c>
      <c r="T1482" s="1" t="s">
        <v>6598</v>
      </c>
      <c r="Y1482" s="1" t="s">
        <v>6404</v>
      </c>
      <c r="Z1482" s="1" t="s">
        <v>8202</v>
      </c>
      <c r="AC1482" s="1">
        <v>8</v>
      </c>
      <c r="AD1482" s="1" t="s">
        <v>503</v>
      </c>
      <c r="AE1482" s="1" t="s">
        <v>8136</v>
      </c>
    </row>
    <row r="1483" spans="1:73" ht="13.5" customHeight="1">
      <c r="A1483" s="2" t="str">
        <f t="shared" si="43"/>
        <v>1687_각북면_353</v>
      </c>
      <c r="B1483" s="1">
        <v>1687</v>
      </c>
      <c r="C1483" s="1" t="s">
        <v>11423</v>
      </c>
      <c r="D1483" s="1" t="s">
        <v>11426</v>
      </c>
      <c r="E1483" s="1">
        <v>1482</v>
      </c>
      <c r="F1483" s="1">
        <v>9</v>
      </c>
      <c r="G1483" s="1" t="s">
        <v>11427</v>
      </c>
      <c r="H1483" s="1" t="s">
        <v>6467</v>
      </c>
      <c r="I1483" s="1">
        <v>1</v>
      </c>
      <c r="J1483" s="1" t="s">
        <v>3241</v>
      </c>
      <c r="K1483" s="1" t="s">
        <v>6540</v>
      </c>
      <c r="L1483" s="1">
        <v>1</v>
      </c>
      <c r="M1483" s="1" t="s">
        <v>13047</v>
      </c>
      <c r="N1483" s="1" t="s">
        <v>13048</v>
      </c>
      <c r="T1483" s="1" t="s">
        <v>11527</v>
      </c>
      <c r="U1483" s="1" t="s">
        <v>1242</v>
      </c>
      <c r="V1483" s="1" t="s">
        <v>6853</v>
      </c>
      <c r="W1483" s="1" t="s">
        <v>365</v>
      </c>
      <c r="X1483" s="1" t="s">
        <v>6999</v>
      </c>
      <c r="Y1483" s="1" t="s">
        <v>1073</v>
      </c>
      <c r="Z1483" s="1" t="s">
        <v>8201</v>
      </c>
      <c r="AC1483" s="1">
        <v>55</v>
      </c>
      <c r="AD1483" s="1" t="s">
        <v>653</v>
      </c>
      <c r="AE1483" s="1" t="s">
        <v>8780</v>
      </c>
      <c r="AJ1483" s="1" t="s">
        <v>17</v>
      </c>
      <c r="AK1483" s="1" t="s">
        <v>8918</v>
      </c>
      <c r="AL1483" s="1" t="s">
        <v>2075</v>
      </c>
      <c r="AM1483" s="1" t="s">
        <v>8949</v>
      </c>
      <c r="AT1483" s="1" t="s">
        <v>3242</v>
      </c>
      <c r="AU1483" s="1" t="s">
        <v>9257</v>
      </c>
      <c r="AV1483" s="1" t="s">
        <v>3243</v>
      </c>
      <c r="AW1483" s="1" t="s">
        <v>9383</v>
      </c>
      <c r="BG1483" s="1" t="s">
        <v>44</v>
      </c>
      <c r="BH1483" s="1" t="s">
        <v>6728</v>
      </c>
      <c r="BI1483" s="1" t="s">
        <v>3244</v>
      </c>
      <c r="BJ1483" s="1" t="s">
        <v>10116</v>
      </c>
      <c r="BK1483" s="1" t="s">
        <v>44</v>
      </c>
      <c r="BL1483" s="1" t="s">
        <v>6728</v>
      </c>
      <c r="BM1483" s="1" t="s">
        <v>3245</v>
      </c>
      <c r="BN1483" s="1" t="s">
        <v>10260</v>
      </c>
      <c r="BO1483" s="1" t="s">
        <v>44</v>
      </c>
      <c r="BP1483" s="1" t="s">
        <v>6728</v>
      </c>
      <c r="BQ1483" s="1" t="s">
        <v>3246</v>
      </c>
      <c r="BR1483" s="1" t="s">
        <v>12669</v>
      </c>
      <c r="BS1483" s="1" t="s">
        <v>239</v>
      </c>
      <c r="BT1483" s="1" t="s">
        <v>8877</v>
      </c>
    </row>
    <row r="1484" spans="1:73" ht="13.5" customHeight="1">
      <c r="A1484" s="2" t="str">
        <f t="shared" si="43"/>
        <v>1687_각북면_353</v>
      </c>
      <c r="B1484" s="1">
        <v>1687</v>
      </c>
      <c r="C1484" s="1" t="s">
        <v>11423</v>
      </c>
      <c r="D1484" s="1" t="s">
        <v>11426</v>
      </c>
      <c r="E1484" s="1">
        <v>1483</v>
      </c>
      <c r="F1484" s="1">
        <v>9</v>
      </c>
      <c r="G1484" s="1" t="s">
        <v>3240</v>
      </c>
      <c r="H1484" s="1" t="s">
        <v>6467</v>
      </c>
      <c r="I1484" s="1">
        <v>1</v>
      </c>
      <c r="L1484" s="1">
        <v>1</v>
      </c>
      <c r="M1484" s="1" t="s">
        <v>13047</v>
      </c>
      <c r="N1484" s="1" t="s">
        <v>13048</v>
      </c>
      <c r="S1484" s="1" t="s">
        <v>49</v>
      </c>
      <c r="T1484" s="1" t="s">
        <v>4842</v>
      </c>
      <c r="U1484" s="1" t="s">
        <v>50</v>
      </c>
      <c r="V1484" s="1" t="s">
        <v>11472</v>
      </c>
      <c r="W1484" s="1" t="s">
        <v>330</v>
      </c>
      <c r="X1484" s="1" t="s">
        <v>6985</v>
      </c>
      <c r="Y1484" s="1" t="s">
        <v>140</v>
      </c>
      <c r="Z1484" s="1" t="s">
        <v>7100</v>
      </c>
      <c r="AC1484" s="1">
        <v>38</v>
      </c>
      <c r="AD1484" s="1" t="s">
        <v>294</v>
      </c>
      <c r="AE1484" s="1" t="s">
        <v>8781</v>
      </c>
      <c r="AJ1484" s="1" t="s">
        <v>17</v>
      </c>
      <c r="AK1484" s="1" t="s">
        <v>8918</v>
      </c>
      <c r="AL1484" s="1" t="s">
        <v>190</v>
      </c>
      <c r="AM1484" s="1" t="s">
        <v>8852</v>
      </c>
      <c r="AT1484" s="1" t="s">
        <v>1331</v>
      </c>
      <c r="AU1484" s="1" t="s">
        <v>6717</v>
      </c>
      <c r="AV1484" s="1" t="s">
        <v>1748</v>
      </c>
      <c r="AW1484" s="1" t="s">
        <v>9391</v>
      </c>
      <c r="BG1484" s="1" t="s">
        <v>759</v>
      </c>
      <c r="BH1484" s="1" t="s">
        <v>9026</v>
      </c>
      <c r="BI1484" s="1" t="s">
        <v>3247</v>
      </c>
      <c r="BJ1484" s="1" t="s">
        <v>7014</v>
      </c>
      <c r="BK1484" s="1" t="s">
        <v>759</v>
      </c>
      <c r="BL1484" s="1" t="s">
        <v>9026</v>
      </c>
      <c r="BM1484" s="1" t="s">
        <v>3248</v>
      </c>
      <c r="BN1484" s="1" t="s">
        <v>10652</v>
      </c>
      <c r="BO1484" s="1" t="s">
        <v>759</v>
      </c>
      <c r="BP1484" s="1" t="s">
        <v>9026</v>
      </c>
      <c r="BQ1484" s="1" t="s">
        <v>13616</v>
      </c>
      <c r="BR1484" s="1" t="s">
        <v>12690</v>
      </c>
      <c r="BS1484" s="1" t="s">
        <v>227</v>
      </c>
      <c r="BT1484" s="1" t="s">
        <v>8859</v>
      </c>
    </row>
    <row r="1485" spans="1:73" ht="13.5" customHeight="1">
      <c r="A1485" s="2" t="str">
        <f t="shared" si="43"/>
        <v>1687_각북면_353</v>
      </c>
      <c r="B1485" s="1">
        <v>1687</v>
      </c>
      <c r="C1485" s="1" t="s">
        <v>11423</v>
      </c>
      <c r="D1485" s="1" t="s">
        <v>11426</v>
      </c>
      <c r="E1485" s="1">
        <v>1484</v>
      </c>
      <c r="F1485" s="1">
        <v>9</v>
      </c>
      <c r="G1485" s="1" t="s">
        <v>3240</v>
      </c>
      <c r="H1485" s="1" t="s">
        <v>6467</v>
      </c>
      <c r="I1485" s="1">
        <v>1</v>
      </c>
      <c r="L1485" s="1">
        <v>1</v>
      </c>
      <c r="M1485" s="1" t="s">
        <v>13047</v>
      </c>
      <c r="N1485" s="1" t="s">
        <v>13048</v>
      </c>
      <c r="S1485" s="1" t="s">
        <v>67</v>
      </c>
      <c r="T1485" s="1" t="s">
        <v>6597</v>
      </c>
      <c r="U1485" s="1" t="s">
        <v>1348</v>
      </c>
      <c r="V1485" s="1" t="s">
        <v>6857</v>
      </c>
      <c r="Y1485" s="1" t="s">
        <v>3249</v>
      </c>
      <c r="Z1485" s="1" t="s">
        <v>7894</v>
      </c>
      <c r="AC1485" s="1">
        <v>25</v>
      </c>
      <c r="AD1485" s="1" t="s">
        <v>529</v>
      </c>
      <c r="AE1485" s="1" t="s">
        <v>8769</v>
      </c>
    </row>
    <row r="1486" spans="1:73" ht="13.5" customHeight="1">
      <c r="A1486" s="2" t="str">
        <f t="shared" si="43"/>
        <v>1687_각북면_353</v>
      </c>
      <c r="B1486" s="1">
        <v>1687</v>
      </c>
      <c r="C1486" s="1" t="s">
        <v>11423</v>
      </c>
      <c r="D1486" s="1" t="s">
        <v>11426</v>
      </c>
      <c r="E1486" s="1">
        <v>1485</v>
      </c>
      <c r="F1486" s="1">
        <v>9</v>
      </c>
      <c r="G1486" s="1" t="s">
        <v>3240</v>
      </c>
      <c r="H1486" s="1" t="s">
        <v>6467</v>
      </c>
      <c r="I1486" s="1">
        <v>1</v>
      </c>
      <c r="L1486" s="1">
        <v>1</v>
      </c>
      <c r="M1486" s="1" t="s">
        <v>13047</v>
      </c>
      <c r="N1486" s="1" t="s">
        <v>13048</v>
      </c>
      <c r="S1486" s="1" t="s">
        <v>60</v>
      </c>
      <c r="T1486" s="1" t="s">
        <v>6604</v>
      </c>
      <c r="W1486" s="1" t="s">
        <v>167</v>
      </c>
      <c r="X1486" s="1" t="s">
        <v>8644</v>
      </c>
      <c r="Y1486" s="1" t="s">
        <v>140</v>
      </c>
      <c r="Z1486" s="1" t="s">
        <v>7100</v>
      </c>
      <c r="AF1486" s="1" t="s">
        <v>1742</v>
      </c>
      <c r="AG1486" s="1" t="s">
        <v>8816</v>
      </c>
    </row>
    <row r="1487" spans="1:73" ht="13.5" customHeight="1">
      <c r="A1487" s="2" t="str">
        <f t="shared" si="43"/>
        <v>1687_각북면_353</v>
      </c>
      <c r="B1487" s="1">
        <v>1687</v>
      </c>
      <c r="C1487" s="1" t="s">
        <v>11423</v>
      </c>
      <c r="D1487" s="1" t="s">
        <v>11426</v>
      </c>
      <c r="E1487" s="1">
        <v>1486</v>
      </c>
      <c r="F1487" s="1">
        <v>9</v>
      </c>
      <c r="G1487" s="1" t="s">
        <v>3240</v>
      </c>
      <c r="H1487" s="1" t="s">
        <v>6467</v>
      </c>
      <c r="I1487" s="1">
        <v>1</v>
      </c>
      <c r="L1487" s="1">
        <v>1</v>
      </c>
      <c r="M1487" s="1" t="s">
        <v>13047</v>
      </c>
      <c r="N1487" s="1" t="s">
        <v>13048</v>
      </c>
      <c r="S1487" s="1" t="s">
        <v>63</v>
      </c>
      <c r="T1487" s="1" t="s">
        <v>6596</v>
      </c>
      <c r="Y1487" s="1" t="s">
        <v>1879</v>
      </c>
      <c r="Z1487" s="1" t="s">
        <v>8200</v>
      </c>
      <c r="AC1487" s="1">
        <v>7</v>
      </c>
      <c r="AD1487" s="1" t="s">
        <v>475</v>
      </c>
      <c r="AE1487" s="1" t="s">
        <v>8747</v>
      </c>
    </row>
    <row r="1488" spans="1:73" ht="13.5" customHeight="1">
      <c r="A1488" s="2" t="str">
        <f t="shared" si="43"/>
        <v>1687_각북면_353</v>
      </c>
      <c r="B1488" s="1">
        <v>1687</v>
      </c>
      <c r="C1488" s="1" t="s">
        <v>11423</v>
      </c>
      <c r="D1488" s="1" t="s">
        <v>11426</v>
      </c>
      <c r="E1488" s="1">
        <v>1487</v>
      </c>
      <c r="F1488" s="1">
        <v>9</v>
      </c>
      <c r="G1488" s="1" t="s">
        <v>3240</v>
      </c>
      <c r="H1488" s="1" t="s">
        <v>6467</v>
      </c>
      <c r="I1488" s="1">
        <v>1</v>
      </c>
      <c r="L1488" s="1">
        <v>2</v>
      </c>
      <c r="M1488" s="1" t="s">
        <v>3250</v>
      </c>
      <c r="N1488" s="1" t="s">
        <v>8199</v>
      </c>
      <c r="T1488" s="1" t="s">
        <v>11527</v>
      </c>
      <c r="U1488" s="1" t="s">
        <v>121</v>
      </c>
      <c r="V1488" s="1" t="s">
        <v>6667</v>
      </c>
      <c r="Y1488" s="1" t="s">
        <v>3250</v>
      </c>
      <c r="Z1488" s="1" t="s">
        <v>8199</v>
      </c>
      <c r="AC1488" s="1">
        <v>58</v>
      </c>
      <c r="AD1488" s="1" t="s">
        <v>440</v>
      </c>
      <c r="AE1488" s="1" t="s">
        <v>8791</v>
      </c>
      <c r="AJ1488" s="1" t="s">
        <v>17</v>
      </c>
      <c r="AK1488" s="1" t="s">
        <v>8918</v>
      </c>
      <c r="AL1488" s="1" t="s">
        <v>1041</v>
      </c>
      <c r="AM1488" s="1" t="s">
        <v>8397</v>
      </c>
      <c r="AN1488" s="1" t="s">
        <v>159</v>
      </c>
      <c r="AO1488" s="1" t="s">
        <v>8879</v>
      </c>
      <c r="AP1488" s="1" t="s">
        <v>119</v>
      </c>
      <c r="AQ1488" s="1" t="s">
        <v>6694</v>
      </c>
      <c r="AR1488" s="1" t="s">
        <v>3251</v>
      </c>
      <c r="AS1488" s="1" t="s">
        <v>9159</v>
      </c>
      <c r="AT1488" s="1" t="s">
        <v>121</v>
      </c>
      <c r="AU1488" s="1" t="s">
        <v>6667</v>
      </c>
      <c r="AV1488" s="1" t="s">
        <v>3252</v>
      </c>
      <c r="AW1488" s="1" t="s">
        <v>9611</v>
      </c>
      <c r="BB1488" s="1" t="s">
        <v>171</v>
      </c>
      <c r="BC1488" s="1" t="s">
        <v>6676</v>
      </c>
      <c r="BD1488" s="1" t="s">
        <v>3253</v>
      </c>
      <c r="BE1488" s="1" t="s">
        <v>9910</v>
      </c>
      <c r="BG1488" s="1" t="s">
        <v>121</v>
      </c>
      <c r="BH1488" s="1" t="s">
        <v>6667</v>
      </c>
      <c r="BI1488" s="1" t="s">
        <v>3254</v>
      </c>
      <c r="BJ1488" s="1" t="s">
        <v>7660</v>
      </c>
      <c r="BM1488" s="1" t="s">
        <v>164</v>
      </c>
      <c r="BN1488" s="1" t="s">
        <v>10510</v>
      </c>
      <c r="BQ1488" s="1" t="s">
        <v>164</v>
      </c>
      <c r="BR1488" s="1" t="s">
        <v>10510</v>
      </c>
      <c r="BU1488" s="1" t="s">
        <v>174</v>
      </c>
    </row>
    <row r="1489" spans="1:73" ht="13.5" customHeight="1">
      <c r="A1489" s="2" t="str">
        <f t="shared" si="43"/>
        <v>1687_각북면_353</v>
      </c>
      <c r="B1489" s="1">
        <v>1687</v>
      </c>
      <c r="C1489" s="1" t="s">
        <v>11423</v>
      </c>
      <c r="D1489" s="1" t="s">
        <v>11426</v>
      </c>
      <c r="E1489" s="1">
        <v>1488</v>
      </c>
      <c r="F1489" s="1">
        <v>9</v>
      </c>
      <c r="G1489" s="1" t="s">
        <v>3240</v>
      </c>
      <c r="H1489" s="1" t="s">
        <v>6467</v>
      </c>
      <c r="I1489" s="1">
        <v>1</v>
      </c>
      <c r="L1489" s="1">
        <v>2</v>
      </c>
      <c r="M1489" s="1" t="s">
        <v>3250</v>
      </c>
      <c r="N1489" s="1" t="s">
        <v>8199</v>
      </c>
      <c r="S1489" s="1" t="s">
        <v>49</v>
      </c>
      <c r="T1489" s="1" t="s">
        <v>4842</v>
      </c>
      <c r="U1489" s="1" t="s">
        <v>171</v>
      </c>
      <c r="V1489" s="1" t="s">
        <v>6676</v>
      </c>
      <c r="Y1489" s="1" t="s">
        <v>13566</v>
      </c>
      <c r="Z1489" s="1" t="s">
        <v>11790</v>
      </c>
      <c r="AC1489" s="1">
        <v>57</v>
      </c>
      <c r="AD1489" s="1" t="s">
        <v>935</v>
      </c>
      <c r="AE1489" s="1" t="s">
        <v>8763</v>
      </c>
      <c r="AJ1489" s="1" t="s">
        <v>17</v>
      </c>
      <c r="AK1489" s="1" t="s">
        <v>8918</v>
      </c>
      <c r="AL1489" s="1" t="s">
        <v>41</v>
      </c>
      <c r="AM1489" s="1" t="s">
        <v>11911</v>
      </c>
      <c r="AN1489" s="1" t="s">
        <v>159</v>
      </c>
      <c r="AO1489" s="1" t="s">
        <v>8879</v>
      </c>
      <c r="AP1489" s="1" t="s">
        <v>119</v>
      </c>
      <c r="AQ1489" s="1" t="s">
        <v>6694</v>
      </c>
      <c r="AR1489" s="1" t="s">
        <v>3251</v>
      </c>
      <c r="AS1489" s="1" t="s">
        <v>9159</v>
      </c>
      <c r="AT1489" s="1" t="s">
        <v>121</v>
      </c>
      <c r="AU1489" s="1" t="s">
        <v>6667</v>
      </c>
      <c r="AV1489" s="1" t="s">
        <v>2145</v>
      </c>
      <c r="AW1489" s="1" t="s">
        <v>9498</v>
      </c>
      <c r="BB1489" s="1" t="s">
        <v>171</v>
      </c>
      <c r="BC1489" s="1" t="s">
        <v>6676</v>
      </c>
      <c r="BD1489" s="1" t="s">
        <v>6405</v>
      </c>
      <c r="BE1489" s="1" t="s">
        <v>7413</v>
      </c>
      <c r="BG1489" s="1" t="s">
        <v>121</v>
      </c>
      <c r="BH1489" s="1" t="s">
        <v>6667</v>
      </c>
      <c r="BI1489" s="1" t="s">
        <v>13617</v>
      </c>
      <c r="BJ1489" s="1" t="s">
        <v>10262</v>
      </c>
      <c r="BM1489" s="1" t="s">
        <v>164</v>
      </c>
      <c r="BN1489" s="1" t="s">
        <v>10510</v>
      </c>
      <c r="BQ1489" s="1" t="s">
        <v>164</v>
      </c>
      <c r="BR1489" s="1" t="s">
        <v>10510</v>
      </c>
      <c r="BU1489" s="1" t="s">
        <v>12722</v>
      </c>
    </row>
    <row r="1490" spans="1:73" ht="13.5" customHeight="1">
      <c r="A1490" s="2" t="str">
        <f t="shared" si="43"/>
        <v>1687_각북면_353</v>
      </c>
      <c r="B1490" s="1">
        <v>1687</v>
      </c>
      <c r="C1490" s="1" t="s">
        <v>11423</v>
      </c>
      <c r="D1490" s="1" t="s">
        <v>11426</v>
      </c>
      <c r="E1490" s="1">
        <v>1489</v>
      </c>
      <c r="F1490" s="1">
        <v>9</v>
      </c>
      <c r="G1490" s="1" t="s">
        <v>3240</v>
      </c>
      <c r="H1490" s="1" t="s">
        <v>6467</v>
      </c>
      <c r="I1490" s="1">
        <v>1</v>
      </c>
      <c r="L1490" s="1">
        <v>2</v>
      </c>
      <c r="M1490" s="1" t="s">
        <v>3250</v>
      </c>
      <c r="N1490" s="1" t="s">
        <v>8199</v>
      </c>
      <c r="S1490" s="1" t="s">
        <v>67</v>
      </c>
      <c r="T1490" s="1" t="s">
        <v>6597</v>
      </c>
      <c r="Y1490" s="1" t="s">
        <v>1853</v>
      </c>
      <c r="Z1490" s="1" t="s">
        <v>7160</v>
      </c>
      <c r="AC1490" s="1">
        <v>8</v>
      </c>
      <c r="AD1490" s="1" t="s">
        <v>503</v>
      </c>
      <c r="AE1490" s="1" t="s">
        <v>8136</v>
      </c>
    </row>
    <row r="1491" spans="1:73" ht="13.5" customHeight="1">
      <c r="A1491" s="2" t="str">
        <f t="shared" si="43"/>
        <v>1687_각북면_353</v>
      </c>
      <c r="B1491" s="1">
        <v>1687</v>
      </c>
      <c r="C1491" s="1" t="s">
        <v>11423</v>
      </c>
      <c r="D1491" s="1" t="s">
        <v>11426</v>
      </c>
      <c r="E1491" s="1">
        <v>1490</v>
      </c>
      <c r="F1491" s="1">
        <v>9</v>
      </c>
      <c r="G1491" s="1" t="s">
        <v>3240</v>
      </c>
      <c r="H1491" s="1" t="s">
        <v>6467</v>
      </c>
      <c r="I1491" s="1">
        <v>1</v>
      </c>
      <c r="L1491" s="1">
        <v>3</v>
      </c>
      <c r="M1491" s="1" t="s">
        <v>13049</v>
      </c>
      <c r="N1491" s="1" t="s">
        <v>13050</v>
      </c>
      <c r="T1491" s="1" t="s">
        <v>11527</v>
      </c>
      <c r="U1491" s="1" t="s">
        <v>3255</v>
      </c>
      <c r="V1491" s="1" t="s">
        <v>6856</v>
      </c>
      <c r="W1491" s="1" t="s">
        <v>38</v>
      </c>
      <c r="X1491" s="1" t="s">
        <v>11733</v>
      </c>
      <c r="Y1491" s="1" t="s">
        <v>830</v>
      </c>
      <c r="Z1491" s="1" t="s">
        <v>7752</v>
      </c>
      <c r="AC1491" s="1">
        <v>55</v>
      </c>
      <c r="AD1491" s="1" t="s">
        <v>653</v>
      </c>
      <c r="AE1491" s="1" t="s">
        <v>8780</v>
      </c>
      <c r="AJ1491" s="1" t="s">
        <v>17</v>
      </c>
      <c r="AK1491" s="1" t="s">
        <v>8918</v>
      </c>
      <c r="AL1491" s="1" t="s">
        <v>158</v>
      </c>
      <c r="AM1491" s="1" t="s">
        <v>8931</v>
      </c>
      <c r="AT1491" s="1" t="s">
        <v>44</v>
      </c>
      <c r="AU1491" s="1" t="s">
        <v>6728</v>
      </c>
      <c r="AV1491" s="1" t="s">
        <v>866</v>
      </c>
      <c r="AW1491" s="1" t="s">
        <v>8226</v>
      </c>
      <c r="BG1491" s="1" t="s">
        <v>44</v>
      </c>
      <c r="BH1491" s="1" t="s">
        <v>6728</v>
      </c>
      <c r="BI1491" s="1" t="s">
        <v>1646</v>
      </c>
      <c r="BJ1491" s="1" t="s">
        <v>10245</v>
      </c>
      <c r="BK1491" s="1" t="s">
        <v>44</v>
      </c>
      <c r="BL1491" s="1" t="s">
        <v>6728</v>
      </c>
      <c r="BM1491" s="1" t="s">
        <v>396</v>
      </c>
      <c r="BN1491" s="1" t="s">
        <v>10401</v>
      </c>
      <c r="BO1491" s="1" t="s">
        <v>112</v>
      </c>
      <c r="BP1491" s="1" t="s">
        <v>6734</v>
      </c>
      <c r="BQ1491" s="1" t="s">
        <v>1660</v>
      </c>
      <c r="BR1491" s="1" t="s">
        <v>11055</v>
      </c>
      <c r="BS1491" s="1" t="s">
        <v>239</v>
      </c>
      <c r="BT1491" s="1" t="s">
        <v>8877</v>
      </c>
    </row>
    <row r="1492" spans="1:73" ht="13.5" customHeight="1">
      <c r="A1492" s="2" t="str">
        <f t="shared" si="43"/>
        <v>1687_각북면_353</v>
      </c>
      <c r="B1492" s="1">
        <v>1687</v>
      </c>
      <c r="C1492" s="1" t="s">
        <v>11423</v>
      </c>
      <c r="D1492" s="1" t="s">
        <v>11426</v>
      </c>
      <c r="E1492" s="1">
        <v>1491</v>
      </c>
      <c r="F1492" s="1">
        <v>9</v>
      </c>
      <c r="G1492" s="1" t="s">
        <v>3240</v>
      </c>
      <c r="H1492" s="1" t="s">
        <v>6467</v>
      </c>
      <c r="I1492" s="1">
        <v>1</v>
      </c>
      <c r="L1492" s="1">
        <v>3</v>
      </c>
      <c r="M1492" s="1" t="s">
        <v>13049</v>
      </c>
      <c r="N1492" s="1" t="s">
        <v>13050</v>
      </c>
      <c r="S1492" s="1" t="s">
        <v>49</v>
      </c>
      <c r="T1492" s="1" t="s">
        <v>4842</v>
      </c>
      <c r="U1492" s="1" t="s">
        <v>50</v>
      </c>
      <c r="V1492" s="1" t="s">
        <v>11472</v>
      </c>
      <c r="W1492" s="1" t="s">
        <v>3256</v>
      </c>
      <c r="X1492" s="1" t="s">
        <v>7000</v>
      </c>
      <c r="Y1492" s="1" t="s">
        <v>140</v>
      </c>
      <c r="Z1492" s="1" t="s">
        <v>7100</v>
      </c>
      <c r="AC1492" s="1">
        <v>55</v>
      </c>
      <c r="AD1492" s="1" t="s">
        <v>653</v>
      </c>
      <c r="AE1492" s="1" t="s">
        <v>8780</v>
      </c>
      <c r="AJ1492" s="1" t="s">
        <v>17</v>
      </c>
      <c r="AK1492" s="1" t="s">
        <v>8918</v>
      </c>
      <c r="AL1492" s="1" t="s">
        <v>1217</v>
      </c>
      <c r="AM1492" s="1" t="s">
        <v>8974</v>
      </c>
      <c r="AT1492" s="1" t="s">
        <v>347</v>
      </c>
      <c r="AU1492" s="1" t="s">
        <v>6703</v>
      </c>
      <c r="AV1492" s="1" t="s">
        <v>3257</v>
      </c>
      <c r="AW1492" s="1" t="s">
        <v>9610</v>
      </c>
      <c r="BG1492" s="1" t="s">
        <v>1647</v>
      </c>
      <c r="BH1492" s="1" t="s">
        <v>10020</v>
      </c>
      <c r="BI1492" s="1" t="s">
        <v>3258</v>
      </c>
      <c r="BJ1492" s="1" t="s">
        <v>10261</v>
      </c>
      <c r="BK1492" s="1" t="s">
        <v>1077</v>
      </c>
      <c r="BL1492" s="1" t="s">
        <v>6708</v>
      </c>
      <c r="BM1492" s="1" t="s">
        <v>3259</v>
      </c>
      <c r="BN1492" s="1" t="s">
        <v>10651</v>
      </c>
      <c r="BO1492" s="1" t="s">
        <v>759</v>
      </c>
      <c r="BP1492" s="1" t="s">
        <v>9026</v>
      </c>
      <c r="BQ1492" s="1" t="s">
        <v>3260</v>
      </c>
      <c r="BR1492" s="1" t="s">
        <v>10856</v>
      </c>
      <c r="BS1492" s="1" t="s">
        <v>53</v>
      </c>
      <c r="BT1492" s="1" t="s">
        <v>8954</v>
      </c>
    </row>
    <row r="1493" spans="1:73" ht="13.5" customHeight="1">
      <c r="A1493" s="2" t="str">
        <f t="shared" ref="A1493:A1526" si="44">HYPERLINK("http://kyu.snu.ac.kr/sdhj/index.jsp?type=hj/GK14817_00IH_0001_0354.jpg","1687_각북면_354")</f>
        <v>1687_각북면_354</v>
      </c>
      <c r="B1493" s="1">
        <v>1687</v>
      </c>
      <c r="C1493" s="1" t="s">
        <v>11423</v>
      </c>
      <c r="D1493" s="1" t="s">
        <v>11426</v>
      </c>
      <c r="E1493" s="1">
        <v>1492</v>
      </c>
      <c r="F1493" s="1">
        <v>9</v>
      </c>
      <c r="G1493" s="1" t="s">
        <v>3240</v>
      </c>
      <c r="H1493" s="1" t="s">
        <v>6467</v>
      </c>
      <c r="I1493" s="1">
        <v>1</v>
      </c>
      <c r="L1493" s="1">
        <v>3</v>
      </c>
      <c r="M1493" s="1" t="s">
        <v>13049</v>
      </c>
      <c r="N1493" s="1" t="s">
        <v>13050</v>
      </c>
      <c r="S1493" s="1" t="s">
        <v>67</v>
      </c>
      <c r="T1493" s="1" t="s">
        <v>6597</v>
      </c>
      <c r="U1493" s="1" t="s">
        <v>3261</v>
      </c>
      <c r="V1493" s="1" t="s">
        <v>6855</v>
      </c>
      <c r="Y1493" s="1" t="s">
        <v>2208</v>
      </c>
      <c r="Z1493" s="1" t="s">
        <v>8198</v>
      </c>
      <c r="AC1493" s="1">
        <v>25</v>
      </c>
      <c r="AD1493" s="1" t="s">
        <v>529</v>
      </c>
      <c r="AE1493" s="1" t="s">
        <v>8769</v>
      </c>
    </row>
    <row r="1494" spans="1:73" ht="13.5" customHeight="1">
      <c r="A1494" s="2" t="str">
        <f t="shared" si="44"/>
        <v>1687_각북면_354</v>
      </c>
      <c r="B1494" s="1">
        <v>1687</v>
      </c>
      <c r="C1494" s="1" t="s">
        <v>11423</v>
      </c>
      <c r="D1494" s="1" t="s">
        <v>11426</v>
      </c>
      <c r="E1494" s="1">
        <v>1493</v>
      </c>
      <c r="F1494" s="1">
        <v>9</v>
      </c>
      <c r="G1494" s="1" t="s">
        <v>3240</v>
      </c>
      <c r="H1494" s="1" t="s">
        <v>6467</v>
      </c>
      <c r="I1494" s="1">
        <v>1</v>
      </c>
      <c r="L1494" s="1">
        <v>4</v>
      </c>
      <c r="M1494" s="1" t="s">
        <v>13051</v>
      </c>
      <c r="N1494" s="1" t="s">
        <v>13052</v>
      </c>
      <c r="T1494" s="1" t="s">
        <v>11527</v>
      </c>
      <c r="U1494" s="1" t="s">
        <v>899</v>
      </c>
      <c r="V1494" s="1" t="s">
        <v>6854</v>
      </c>
      <c r="W1494" s="1" t="s">
        <v>167</v>
      </c>
      <c r="X1494" s="1" t="s">
        <v>8644</v>
      </c>
      <c r="Y1494" s="1" t="s">
        <v>3184</v>
      </c>
      <c r="Z1494" s="1" t="s">
        <v>8126</v>
      </c>
      <c r="AC1494" s="1">
        <v>42</v>
      </c>
      <c r="AD1494" s="1" t="s">
        <v>618</v>
      </c>
      <c r="AE1494" s="1" t="s">
        <v>8771</v>
      </c>
      <c r="AJ1494" s="1" t="s">
        <v>17</v>
      </c>
      <c r="AK1494" s="1" t="s">
        <v>8918</v>
      </c>
      <c r="AL1494" s="1" t="s">
        <v>87</v>
      </c>
      <c r="AM1494" s="1" t="s">
        <v>8880</v>
      </c>
      <c r="AT1494" s="1" t="s">
        <v>44</v>
      </c>
      <c r="AU1494" s="1" t="s">
        <v>6728</v>
      </c>
      <c r="AV1494" s="1" t="s">
        <v>3262</v>
      </c>
      <c r="AW1494" s="1" t="s">
        <v>9608</v>
      </c>
      <c r="BG1494" s="1" t="s">
        <v>44</v>
      </c>
      <c r="BH1494" s="1" t="s">
        <v>6728</v>
      </c>
      <c r="BI1494" s="1" t="s">
        <v>1293</v>
      </c>
      <c r="BJ1494" s="1" t="s">
        <v>10259</v>
      </c>
      <c r="BK1494" s="1" t="s">
        <v>44</v>
      </c>
      <c r="BL1494" s="1" t="s">
        <v>6728</v>
      </c>
      <c r="BM1494" s="1" t="s">
        <v>1294</v>
      </c>
      <c r="BN1494" s="1" t="s">
        <v>10635</v>
      </c>
      <c r="BO1494" s="1" t="s">
        <v>3263</v>
      </c>
      <c r="BP1494" s="1" t="s">
        <v>11630</v>
      </c>
      <c r="BQ1494" s="1" t="s">
        <v>3264</v>
      </c>
      <c r="BR1494" s="1" t="s">
        <v>12568</v>
      </c>
      <c r="BS1494" s="1" t="s">
        <v>1217</v>
      </c>
      <c r="BT1494" s="1" t="s">
        <v>8974</v>
      </c>
    </row>
    <row r="1495" spans="1:73" ht="13.5" customHeight="1">
      <c r="A1495" s="2" t="str">
        <f t="shared" si="44"/>
        <v>1687_각북면_354</v>
      </c>
      <c r="B1495" s="1">
        <v>1687</v>
      </c>
      <c r="C1495" s="1" t="s">
        <v>11423</v>
      </c>
      <c r="D1495" s="1" t="s">
        <v>11426</v>
      </c>
      <c r="E1495" s="1">
        <v>1494</v>
      </c>
      <c r="F1495" s="1">
        <v>9</v>
      </c>
      <c r="G1495" s="1" t="s">
        <v>3240</v>
      </c>
      <c r="H1495" s="1" t="s">
        <v>6467</v>
      </c>
      <c r="I1495" s="1">
        <v>1</v>
      </c>
      <c r="L1495" s="1">
        <v>4</v>
      </c>
      <c r="M1495" s="1" t="s">
        <v>13051</v>
      </c>
      <c r="N1495" s="1" t="s">
        <v>13052</v>
      </c>
      <c r="S1495" s="1" t="s">
        <v>49</v>
      </c>
      <c r="T1495" s="1" t="s">
        <v>4842</v>
      </c>
      <c r="U1495" s="1" t="s">
        <v>50</v>
      </c>
      <c r="V1495" s="1" t="s">
        <v>11472</v>
      </c>
      <c r="W1495" s="1" t="s">
        <v>152</v>
      </c>
      <c r="X1495" s="1" t="s">
        <v>6978</v>
      </c>
      <c r="Y1495" s="1" t="s">
        <v>140</v>
      </c>
      <c r="Z1495" s="1" t="s">
        <v>7100</v>
      </c>
      <c r="AC1495" s="1">
        <v>36</v>
      </c>
      <c r="AD1495" s="1" t="s">
        <v>52</v>
      </c>
      <c r="AE1495" s="1" t="s">
        <v>8766</v>
      </c>
      <c r="AJ1495" s="1" t="s">
        <v>17</v>
      </c>
      <c r="AK1495" s="1" t="s">
        <v>8918</v>
      </c>
      <c r="AL1495" s="1" t="s">
        <v>227</v>
      </c>
      <c r="AM1495" s="1" t="s">
        <v>8859</v>
      </c>
      <c r="AT1495" s="1" t="s">
        <v>144</v>
      </c>
      <c r="AU1495" s="1" t="s">
        <v>6759</v>
      </c>
      <c r="AV1495" s="1" t="s">
        <v>3265</v>
      </c>
      <c r="AW1495" s="1" t="s">
        <v>7881</v>
      </c>
      <c r="BG1495" s="1" t="s">
        <v>144</v>
      </c>
      <c r="BH1495" s="1" t="s">
        <v>6759</v>
      </c>
      <c r="BI1495" s="1" t="s">
        <v>11331</v>
      </c>
      <c r="BJ1495" s="1" t="s">
        <v>11332</v>
      </c>
      <c r="BK1495" s="1" t="s">
        <v>44</v>
      </c>
      <c r="BL1495" s="1" t="s">
        <v>6728</v>
      </c>
      <c r="BM1495" s="1" t="s">
        <v>3266</v>
      </c>
      <c r="BN1495" s="1" t="s">
        <v>7952</v>
      </c>
      <c r="BO1495" s="1" t="s">
        <v>44</v>
      </c>
      <c r="BP1495" s="1" t="s">
        <v>6728</v>
      </c>
      <c r="BQ1495" s="1" t="s">
        <v>3267</v>
      </c>
      <c r="BR1495" s="1" t="s">
        <v>12518</v>
      </c>
      <c r="BS1495" s="1" t="s">
        <v>41</v>
      </c>
      <c r="BT1495" s="1" t="s">
        <v>11911</v>
      </c>
    </row>
    <row r="1496" spans="1:73" ht="13.5" customHeight="1">
      <c r="A1496" s="2" t="str">
        <f t="shared" si="44"/>
        <v>1687_각북면_354</v>
      </c>
      <c r="B1496" s="1">
        <v>1687</v>
      </c>
      <c r="C1496" s="1" t="s">
        <v>11423</v>
      </c>
      <c r="D1496" s="1" t="s">
        <v>11426</v>
      </c>
      <c r="E1496" s="1">
        <v>1495</v>
      </c>
      <c r="F1496" s="1">
        <v>9</v>
      </c>
      <c r="G1496" s="1" t="s">
        <v>3240</v>
      </c>
      <c r="H1496" s="1" t="s">
        <v>6467</v>
      </c>
      <c r="I1496" s="1">
        <v>1</v>
      </c>
      <c r="L1496" s="1">
        <v>4</v>
      </c>
      <c r="M1496" s="1" t="s">
        <v>13051</v>
      </c>
      <c r="N1496" s="1" t="s">
        <v>13052</v>
      </c>
      <c r="S1496" s="1" t="s">
        <v>134</v>
      </c>
      <c r="T1496" s="1" t="s">
        <v>6598</v>
      </c>
      <c r="Y1496" s="1" t="s">
        <v>386</v>
      </c>
      <c r="Z1496" s="1" t="s">
        <v>7813</v>
      </c>
      <c r="AC1496" s="1">
        <v>9</v>
      </c>
      <c r="AD1496" s="1" t="s">
        <v>253</v>
      </c>
      <c r="AE1496" s="1" t="s">
        <v>8793</v>
      </c>
    </row>
    <row r="1497" spans="1:73" ht="13.5" customHeight="1">
      <c r="A1497" s="2" t="str">
        <f t="shared" si="44"/>
        <v>1687_각북면_354</v>
      </c>
      <c r="B1497" s="1">
        <v>1687</v>
      </c>
      <c r="C1497" s="1" t="s">
        <v>11423</v>
      </c>
      <c r="D1497" s="1" t="s">
        <v>11426</v>
      </c>
      <c r="E1497" s="1">
        <v>1496</v>
      </c>
      <c r="F1497" s="1">
        <v>9</v>
      </c>
      <c r="G1497" s="1" t="s">
        <v>3240</v>
      </c>
      <c r="H1497" s="1" t="s">
        <v>6467</v>
      </c>
      <c r="I1497" s="1">
        <v>1</v>
      </c>
      <c r="L1497" s="1">
        <v>5</v>
      </c>
      <c r="M1497" s="1" t="s">
        <v>635</v>
      </c>
      <c r="N1497" s="1" t="s">
        <v>7639</v>
      </c>
      <c r="T1497" s="1" t="s">
        <v>11527</v>
      </c>
      <c r="U1497" s="1" t="s">
        <v>121</v>
      </c>
      <c r="V1497" s="1" t="s">
        <v>6667</v>
      </c>
      <c r="Y1497" s="1" t="s">
        <v>635</v>
      </c>
      <c r="Z1497" s="1" t="s">
        <v>7639</v>
      </c>
      <c r="AC1497" s="1">
        <v>51</v>
      </c>
      <c r="AD1497" s="1" t="s">
        <v>117</v>
      </c>
      <c r="AE1497" s="1" t="s">
        <v>8789</v>
      </c>
      <c r="AJ1497" s="1" t="s">
        <v>17</v>
      </c>
      <c r="AK1497" s="1" t="s">
        <v>8918</v>
      </c>
      <c r="AL1497" s="1" t="s">
        <v>227</v>
      </c>
      <c r="AM1497" s="1" t="s">
        <v>8859</v>
      </c>
      <c r="AN1497" s="1" t="s">
        <v>492</v>
      </c>
      <c r="AO1497" s="1" t="s">
        <v>6594</v>
      </c>
      <c r="AP1497" s="1" t="s">
        <v>2969</v>
      </c>
      <c r="AQ1497" s="1" t="s">
        <v>9029</v>
      </c>
      <c r="AR1497" s="1" t="s">
        <v>12088</v>
      </c>
      <c r="AS1497" s="1" t="s">
        <v>12087</v>
      </c>
      <c r="AT1497" s="1" t="s">
        <v>121</v>
      </c>
      <c r="AU1497" s="1" t="s">
        <v>6667</v>
      </c>
      <c r="AV1497" s="1" t="s">
        <v>807</v>
      </c>
      <c r="AW1497" s="1" t="s">
        <v>9532</v>
      </c>
      <c r="BB1497" s="1" t="s">
        <v>171</v>
      </c>
      <c r="BC1497" s="1" t="s">
        <v>6676</v>
      </c>
      <c r="BD1497" s="1" t="s">
        <v>3268</v>
      </c>
      <c r="BE1497" s="1" t="s">
        <v>9563</v>
      </c>
      <c r="BI1497" s="1" t="s">
        <v>164</v>
      </c>
      <c r="BJ1497" s="1" t="s">
        <v>10510</v>
      </c>
      <c r="BM1497" s="1" t="s">
        <v>164</v>
      </c>
      <c r="BN1497" s="1" t="s">
        <v>10510</v>
      </c>
      <c r="BO1497" s="1" t="s">
        <v>44</v>
      </c>
      <c r="BP1497" s="1" t="s">
        <v>6728</v>
      </c>
      <c r="BQ1497" s="1" t="s">
        <v>3269</v>
      </c>
      <c r="BR1497" s="1" t="s">
        <v>11071</v>
      </c>
      <c r="BS1497" s="1" t="s">
        <v>711</v>
      </c>
      <c r="BT1497" s="1" t="s">
        <v>8943</v>
      </c>
      <c r="BU1497" s="1" t="s">
        <v>174</v>
      </c>
    </row>
    <row r="1498" spans="1:73" ht="13.5" customHeight="1">
      <c r="A1498" s="2" t="str">
        <f t="shared" si="44"/>
        <v>1687_각북면_354</v>
      </c>
      <c r="B1498" s="1">
        <v>1687</v>
      </c>
      <c r="C1498" s="1" t="s">
        <v>11423</v>
      </c>
      <c r="D1498" s="1" t="s">
        <v>11426</v>
      </c>
      <c r="E1498" s="1">
        <v>1497</v>
      </c>
      <c r="F1498" s="1">
        <v>9</v>
      </c>
      <c r="G1498" s="1" t="s">
        <v>3240</v>
      </c>
      <c r="H1498" s="1" t="s">
        <v>6467</v>
      </c>
      <c r="I1498" s="1">
        <v>1</v>
      </c>
      <c r="L1498" s="1">
        <v>5</v>
      </c>
      <c r="M1498" s="1" t="s">
        <v>635</v>
      </c>
      <c r="N1498" s="1" t="s">
        <v>7639</v>
      </c>
      <c r="S1498" s="1" t="s">
        <v>49</v>
      </c>
      <c r="T1498" s="1" t="s">
        <v>4842</v>
      </c>
      <c r="U1498" s="1" t="s">
        <v>50</v>
      </c>
      <c r="V1498" s="1" t="s">
        <v>11472</v>
      </c>
      <c r="W1498" s="1" t="s">
        <v>38</v>
      </c>
      <c r="X1498" s="1" t="s">
        <v>11733</v>
      </c>
      <c r="Y1498" s="1" t="s">
        <v>3270</v>
      </c>
      <c r="Z1498" s="1" t="s">
        <v>7314</v>
      </c>
      <c r="AC1498" s="1">
        <v>45</v>
      </c>
      <c r="AD1498" s="1" t="s">
        <v>141</v>
      </c>
      <c r="AE1498" s="1" t="s">
        <v>8758</v>
      </c>
      <c r="AJ1498" s="1" t="s">
        <v>17</v>
      </c>
      <c r="AK1498" s="1" t="s">
        <v>8918</v>
      </c>
      <c r="AL1498" s="1" t="s">
        <v>41</v>
      </c>
      <c r="AM1498" s="1" t="s">
        <v>11911</v>
      </c>
      <c r="AT1498" s="1" t="s">
        <v>82</v>
      </c>
      <c r="AU1498" s="1" t="s">
        <v>9231</v>
      </c>
      <c r="AV1498" s="1" t="s">
        <v>3271</v>
      </c>
      <c r="AW1498" s="1" t="s">
        <v>12157</v>
      </c>
      <c r="BG1498" s="1" t="s">
        <v>54</v>
      </c>
      <c r="BH1498" s="1" t="s">
        <v>6714</v>
      </c>
      <c r="BI1498" s="1" t="s">
        <v>3272</v>
      </c>
      <c r="BJ1498" s="1" t="s">
        <v>12312</v>
      </c>
      <c r="BM1498" s="1" t="s">
        <v>164</v>
      </c>
      <c r="BN1498" s="1" t="s">
        <v>10510</v>
      </c>
      <c r="BQ1498" s="1" t="s">
        <v>164</v>
      </c>
      <c r="BR1498" s="1" t="s">
        <v>10510</v>
      </c>
      <c r="BU1498" s="1" t="s">
        <v>174</v>
      </c>
    </row>
    <row r="1499" spans="1:73" ht="13.5" customHeight="1">
      <c r="A1499" s="2" t="str">
        <f t="shared" si="44"/>
        <v>1687_각북면_354</v>
      </c>
      <c r="B1499" s="1">
        <v>1687</v>
      </c>
      <c r="C1499" s="1" t="s">
        <v>11423</v>
      </c>
      <c r="D1499" s="1" t="s">
        <v>11426</v>
      </c>
      <c r="E1499" s="1">
        <v>1498</v>
      </c>
      <c r="F1499" s="1">
        <v>9</v>
      </c>
      <c r="G1499" s="1" t="s">
        <v>3240</v>
      </c>
      <c r="H1499" s="1" t="s">
        <v>6467</v>
      </c>
      <c r="I1499" s="1">
        <v>1</v>
      </c>
      <c r="L1499" s="1">
        <v>5</v>
      </c>
      <c r="M1499" s="1" t="s">
        <v>635</v>
      </c>
      <c r="N1499" s="1" t="s">
        <v>7639</v>
      </c>
      <c r="S1499" s="1" t="s">
        <v>134</v>
      </c>
      <c r="T1499" s="1" t="s">
        <v>6598</v>
      </c>
      <c r="Y1499" s="1" t="s">
        <v>1522</v>
      </c>
      <c r="Z1499" s="1" t="s">
        <v>8179</v>
      </c>
      <c r="AF1499" s="1" t="s">
        <v>1501</v>
      </c>
      <c r="AG1499" s="1" t="s">
        <v>8810</v>
      </c>
      <c r="AH1499" s="1" t="s">
        <v>1502</v>
      </c>
      <c r="AI1499" s="1" t="s">
        <v>8858</v>
      </c>
    </row>
    <row r="1500" spans="1:73" ht="13.5" customHeight="1">
      <c r="A1500" s="2" t="str">
        <f t="shared" si="44"/>
        <v>1687_각북면_354</v>
      </c>
      <c r="B1500" s="1">
        <v>1687</v>
      </c>
      <c r="C1500" s="1" t="s">
        <v>11423</v>
      </c>
      <c r="D1500" s="1" t="s">
        <v>11426</v>
      </c>
      <c r="E1500" s="1">
        <v>1499</v>
      </c>
      <c r="F1500" s="1">
        <v>9</v>
      </c>
      <c r="G1500" s="1" t="s">
        <v>3240</v>
      </c>
      <c r="H1500" s="1" t="s">
        <v>6467</v>
      </c>
      <c r="I1500" s="1">
        <v>1</v>
      </c>
      <c r="L1500" s="1">
        <v>5</v>
      </c>
      <c r="M1500" s="1" t="s">
        <v>635</v>
      </c>
      <c r="N1500" s="1" t="s">
        <v>7639</v>
      </c>
      <c r="S1500" s="1" t="s">
        <v>63</v>
      </c>
      <c r="T1500" s="1" t="s">
        <v>6596</v>
      </c>
      <c r="Y1500" s="1" t="s">
        <v>3273</v>
      </c>
      <c r="Z1500" s="1" t="s">
        <v>8197</v>
      </c>
      <c r="AC1500" s="1">
        <v>9</v>
      </c>
      <c r="AD1500" s="1" t="s">
        <v>253</v>
      </c>
      <c r="AE1500" s="1" t="s">
        <v>8793</v>
      </c>
    </row>
    <row r="1501" spans="1:73" ht="13.5" customHeight="1">
      <c r="A1501" s="2" t="str">
        <f t="shared" si="44"/>
        <v>1687_각북면_354</v>
      </c>
      <c r="B1501" s="1">
        <v>1687</v>
      </c>
      <c r="C1501" s="1" t="s">
        <v>11423</v>
      </c>
      <c r="D1501" s="1" t="s">
        <v>11426</v>
      </c>
      <c r="E1501" s="1">
        <v>1500</v>
      </c>
      <c r="F1501" s="1">
        <v>9</v>
      </c>
      <c r="G1501" s="1" t="s">
        <v>3240</v>
      </c>
      <c r="H1501" s="1" t="s">
        <v>6467</v>
      </c>
      <c r="I1501" s="1">
        <v>1</v>
      </c>
      <c r="L1501" s="1">
        <v>5</v>
      </c>
      <c r="M1501" s="1" t="s">
        <v>635</v>
      </c>
      <c r="N1501" s="1" t="s">
        <v>7639</v>
      </c>
      <c r="S1501" s="1" t="s">
        <v>63</v>
      </c>
      <c r="T1501" s="1" t="s">
        <v>6596</v>
      </c>
      <c r="Y1501" s="1" t="s">
        <v>2916</v>
      </c>
      <c r="Z1501" s="1" t="s">
        <v>8196</v>
      </c>
      <c r="AF1501" s="1" t="s">
        <v>74</v>
      </c>
      <c r="AG1501" s="1" t="s">
        <v>8800</v>
      </c>
    </row>
    <row r="1502" spans="1:73" ht="13.5" customHeight="1">
      <c r="A1502" s="2" t="str">
        <f t="shared" si="44"/>
        <v>1687_각북면_354</v>
      </c>
      <c r="B1502" s="1">
        <v>1687</v>
      </c>
      <c r="C1502" s="1" t="s">
        <v>11423</v>
      </c>
      <c r="D1502" s="1" t="s">
        <v>11426</v>
      </c>
      <c r="E1502" s="1">
        <v>1501</v>
      </c>
      <c r="F1502" s="1">
        <v>9</v>
      </c>
      <c r="G1502" s="1" t="s">
        <v>3240</v>
      </c>
      <c r="H1502" s="1" t="s">
        <v>6467</v>
      </c>
      <c r="I1502" s="1">
        <v>2</v>
      </c>
      <c r="J1502" s="1" t="s">
        <v>3274</v>
      </c>
      <c r="K1502" s="1" t="s">
        <v>6539</v>
      </c>
      <c r="L1502" s="1">
        <v>1</v>
      </c>
      <c r="M1502" s="1" t="s">
        <v>3275</v>
      </c>
      <c r="N1502" s="1" t="s">
        <v>8195</v>
      </c>
      <c r="T1502" s="1" t="s">
        <v>11527</v>
      </c>
      <c r="U1502" s="1" t="s">
        <v>121</v>
      </c>
      <c r="V1502" s="1" t="s">
        <v>6667</v>
      </c>
      <c r="Y1502" s="1" t="s">
        <v>3275</v>
      </c>
      <c r="Z1502" s="1" t="s">
        <v>8195</v>
      </c>
      <c r="AC1502" s="1">
        <v>40</v>
      </c>
      <c r="AD1502" s="1" t="s">
        <v>189</v>
      </c>
      <c r="AE1502" s="1" t="s">
        <v>8767</v>
      </c>
      <c r="AJ1502" s="1" t="s">
        <v>17</v>
      </c>
      <c r="AK1502" s="1" t="s">
        <v>8918</v>
      </c>
      <c r="AL1502" s="1" t="s">
        <v>190</v>
      </c>
      <c r="AM1502" s="1" t="s">
        <v>8852</v>
      </c>
      <c r="AN1502" s="1" t="s">
        <v>3276</v>
      </c>
      <c r="AO1502" s="1" t="s">
        <v>11803</v>
      </c>
      <c r="AP1502" s="1" t="s">
        <v>119</v>
      </c>
      <c r="AQ1502" s="1" t="s">
        <v>6694</v>
      </c>
      <c r="AR1502" s="1" t="s">
        <v>3277</v>
      </c>
      <c r="AS1502" s="1" t="s">
        <v>9158</v>
      </c>
      <c r="AT1502" s="1" t="s">
        <v>44</v>
      </c>
      <c r="AU1502" s="1" t="s">
        <v>6728</v>
      </c>
      <c r="AV1502" s="1" t="s">
        <v>2083</v>
      </c>
      <c r="AW1502" s="1" t="s">
        <v>9609</v>
      </c>
      <c r="BB1502" s="1" t="s">
        <v>171</v>
      </c>
      <c r="BC1502" s="1" t="s">
        <v>6676</v>
      </c>
      <c r="BD1502" s="1" t="s">
        <v>2740</v>
      </c>
      <c r="BE1502" s="1" t="s">
        <v>7455</v>
      </c>
      <c r="BG1502" s="1" t="s">
        <v>44</v>
      </c>
      <c r="BH1502" s="1" t="s">
        <v>6728</v>
      </c>
      <c r="BI1502" s="1" t="s">
        <v>3245</v>
      </c>
      <c r="BJ1502" s="1" t="s">
        <v>10260</v>
      </c>
      <c r="BK1502" s="1" t="s">
        <v>44</v>
      </c>
      <c r="BL1502" s="1" t="s">
        <v>6728</v>
      </c>
      <c r="BM1502" s="1" t="s">
        <v>3278</v>
      </c>
      <c r="BN1502" s="1" t="s">
        <v>7907</v>
      </c>
      <c r="BO1502" s="1" t="s">
        <v>44</v>
      </c>
      <c r="BP1502" s="1" t="s">
        <v>6728</v>
      </c>
      <c r="BQ1502" s="1" t="s">
        <v>3279</v>
      </c>
      <c r="BR1502" s="1" t="s">
        <v>11070</v>
      </c>
      <c r="BS1502" s="1" t="s">
        <v>3276</v>
      </c>
      <c r="BT1502" s="1" t="s">
        <v>11803</v>
      </c>
    </row>
    <row r="1503" spans="1:73" ht="13.5" customHeight="1">
      <c r="A1503" s="2" t="str">
        <f t="shared" si="44"/>
        <v>1687_각북면_354</v>
      </c>
      <c r="B1503" s="1">
        <v>1687</v>
      </c>
      <c r="C1503" s="1" t="s">
        <v>11423</v>
      </c>
      <c r="D1503" s="1" t="s">
        <v>11426</v>
      </c>
      <c r="E1503" s="1">
        <v>1502</v>
      </c>
      <c r="F1503" s="1">
        <v>9</v>
      </c>
      <c r="G1503" s="1" t="s">
        <v>3240</v>
      </c>
      <c r="H1503" s="1" t="s">
        <v>6467</v>
      </c>
      <c r="I1503" s="1">
        <v>2</v>
      </c>
      <c r="L1503" s="1">
        <v>1</v>
      </c>
      <c r="M1503" s="1" t="s">
        <v>3275</v>
      </c>
      <c r="N1503" s="1" t="s">
        <v>8195</v>
      </c>
      <c r="S1503" s="1" t="s">
        <v>49</v>
      </c>
      <c r="T1503" s="1" t="s">
        <v>4842</v>
      </c>
      <c r="U1503" s="1" t="s">
        <v>115</v>
      </c>
      <c r="V1503" s="1" t="s">
        <v>6665</v>
      </c>
      <c r="Y1503" s="1" t="s">
        <v>2697</v>
      </c>
      <c r="Z1503" s="1" t="s">
        <v>8194</v>
      </c>
      <c r="AC1503" s="1">
        <v>29</v>
      </c>
      <c r="AD1503" s="1" t="s">
        <v>238</v>
      </c>
      <c r="AE1503" s="1" t="s">
        <v>8751</v>
      </c>
      <c r="AJ1503" s="1" t="s">
        <v>17</v>
      </c>
      <c r="AK1503" s="1" t="s">
        <v>8918</v>
      </c>
      <c r="AL1503" s="1" t="s">
        <v>227</v>
      </c>
      <c r="AM1503" s="1" t="s">
        <v>8859</v>
      </c>
      <c r="AN1503" s="1" t="s">
        <v>492</v>
      </c>
      <c r="AO1503" s="1" t="s">
        <v>6594</v>
      </c>
      <c r="AP1503" s="1" t="s">
        <v>2969</v>
      </c>
      <c r="AQ1503" s="1" t="s">
        <v>9029</v>
      </c>
      <c r="AR1503" s="1" t="s">
        <v>12088</v>
      </c>
      <c r="AS1503" s="1" t="s">
        <v>12087</v>
      </c>
      <c r="AT1503" s="1" t="s">
        <v>121</v>
      </c>
      <c r="AU1503" s="1" t="s">
        <v>6667</v>
      </c>
      <c r="AV1503" s="1" t="s">
        <v>807</v>
      </c>
      <c r="AW1503" s="1" t="s">
        <v>9532</v>
      </c>
      <c r="BB1503" s="1" t="s">
        <v>171</v>
      </c>
      <c r="BC1503" s="1" t="s">
        <v>6676</v>
      </c>
      <c r="BD1503" s="1" t="s">
        <v>3268</v>
      </c>
      <c r="BE1503" s="1" t="s">
        <v>9563</v>
      </c>
      <c r="BI1503" s="1" t="s">
        <v>164</v>
      </c>
      <c r="BJ1503" s="1" t="s">
        <v>10510</v>
      </c>
      <c r="BM1503" s="1" t="s">
        <v>164</v>
      </c>
      <c r="BN1503" s="1" t="s">
        <v>10510</v>
      </c>
      <c r="BO1503" s="1" t="s">
        <v>44</v>
      </c>
      <c r="BP1503" s="1" t="s">
        <v>6728</v>
      </c>
      <c r="BQ1503" s="1" t="s">
        <v>3280</v>
      </c>
      <c r="BR1503" s="1" t="s">
        <v>11069</v>
      </c>
      <c r="BS1503" s="1" t="s">
        <v>711</v>
      </c>
      <c r="BT1503" s="1" t="s">
        <v>8943</v>
      </c>
      <c r="BU1503" s="1" t="s">
        <v>174</v>
      </c>
    </row>
    <row r="1504" spans="1:73" ht="13.5" customHeight="1">
      <c r="A1504" s="2" t="str">
        <f t="shared" si="44"/>
        <v>1687_각북면_354</v>
      </c>
      <c r="B1504" s="1">
        <v>1687</v>
      </c>
      <c r="C1504" s="1" t="s">
        <v>11423</v>
      </c>
      <c r="D1504" s="1" t="s">
        <v>11426</v>
      </c>
      <c r="E1504" s="1">
        <v>1503</v>
      </c>
      <c r="F1504" s="1">
        <v>9</v>
      </c>
      <c r="G1504" s="1" t="s">
        <v>3240</v>
      </c>
      <c r="H1504" s="1" t="s">
        <v>6467</v>
      </c>
      <c r="I1504" s="1">
        <v>2</v>
      </c>
      <c r="L1504" s="1">
        <v>1</v>
      </c>
      <c r="M1504" s="1" t="s">
        <v>3275</v>
      </c>
      <c r="N1504" s="1" t="s">
        <v>8195</v>
      </c>
      <c r="S1504" s="1" t="s">
        <v>67</v>
      </c>
      <c r="T1504" s="1" t="s">
        <v>6597</v>
      </c>
      <c r="Y1504" s="1" t="s">
        <v>1269</v>
      </c>
      <c r="Z1504" s="1" t="s">
        <v>7366</v>
      </c>
      <c r="AC1504" s="1">
        <v>6</v>
      </c>
      <c r="AD1504" s="1" t="s">
        <v>217</v>
      </c>
      <c r="AE1504" s="1" t="s">
        <v>8765</v>
      </c>
      <c r="AF1504" s="1" t="s">
        <v>156</v>
      </c>
      <c r="AG1504" s="1" t="s">
        <v>8798</v>
      </c>
    </row>
    <row r="1505" spans="1:73" ht="13.5" customHeight="1">
      <c r="A1505" s="2" t="str">
        <f t="shared" si="44"/>
        <v>1687_각북면_354</v>
      </c>
      <c r="B1505" s="1">
        <v>1687</v>
      </c>
      <c r="C1505" s="1" t="s">
        <v>11423</v>
      </c>
      <c r="D1505" s="1" t="s">
        <v>11426</v>
      </c>
      <c r="E1505" s="1">
        <v>1504</v>
      </c>
      <c r="F1505" s="1">
        <v>9</v>
      </c>
      <c r="G1505" s="1" t="s">
        <v>3240</v>
      </c>
      <c r="H1505" s="1" t="s">
        <v>6467</v>
      </c>
      <c r="I1505" s="1">
        <v>2</v>
      </c>
      <c r="L1505" s="1">
        <v>2</v>
      </c>
      <c r="M1505" s="1" t="s">
        <v>13053</v>
      </c>
      <c r="N1505" s="1" t="s">
        <v>13054</v>
      </c>
      <c r="T1505" s="1" t="s">
        <v>11527</v>
      </c>
      <c r="U1505" s="1" t="s">
        <v>1242</v>
      </c>
      <c r="V1505" s="1" t="s">
        <v>6853</v>
      </c>
      <c r="W1505" s="1" t="s">
        <v>167</v>
      </c>
      <c r="X1505" s="1" t="s">
        <v>8644</v>
      </c>
      <c r="Y1505" s="1" t="s">
        <v>3281</v>
      </c>
      <c r="Z1505" s="1" t="s">
        <v>7594</v>
      </c>
      <c r="AC1505" s="1">
        <v>47</v>
      </c>
      <c r="AD1505" s="1" t="s">
        <v>89</v>
      </c>
      <c r="AE1505" s="1" t="s">
        <v>8784</v>
      </c>
      <c r="AJ1505" s="1" t="s">
        <v>17</v>
      </c>
      <c r="AK1505" s="1" t="s">
        <v>8918</v>
      </c>
      <c r="AL1505" s="1" t="s">
        <v>729</v>
      </c>
      <c r="AM1505" s="1" t="s">
        <v>8886</v>
      </c>
      <c r="AT1505" s="1" t="s">
        <v>44</v>
      </c>
      <c r="AU1505" s="1" t="s">
        <v>6728</v>
      </c>
      <c r="AV1505" s="1" t="s">
        <v>3262</v>
      </c>
      <c r="AW1505" s="1" t="s">
        <v>9608</v>
      </c>
      <c r="BG1505" s="1" t="s">
        <v>44</v>
      </c>
      <c r="BH1505" s="1" t="s">
        <v>6728</v>
      </c>
      <c r="BI1505" s="1" t="s">
        <v>1293</v>
      </c>
      <c r="BJ1505" s="1" t="s">
        <v>10259</v>
      </c>
      <c r="BK1505" s="1" t="s">
        <v>44</v>
      </c>
      <c r="BL1505" s="1" t="s">
        <v>6728</v>
      </c>
      <c r="BM1505" s="1" t="s">
        <v>1294</v>
      </c>
      <c r="BN1505" s="1" t="s">
        <v>10635</v>
      </c>
      <c r="BO1505" s="1" t="s">
        <v>3263</v>
      </c>
      <c r="BP1505" s="1" t="s">
        <v>11630</v>
      </c>
      <c r="BQ1505" s="1" t="s">
        <v>3264</v>
      </c>
      <c r="BR1505" s="1" t="s">
        <v>12568</v>
      </c>
      <c r="BS1505" s="1" t="s">
        <v>1217</v>
      </c>
      <c r="BT1505" s="1" t="s">
        <v>8974</v>
      </c>
    </row>
    <row r="1506" spans="1:73" ht="13.5" customHeight="1">
      <c r="A1506" s="2" t="str">
        <f t="shared" si="44"/>
        <v>1687_각북면_354</v>
      </c>
      <c r="B1506" s="1">
        <v>1687</v>
      </c>
      <c r="C1506" s="1" t="s">
        <v>11423</v>
      </c>
      <c r="D1506" s="1" t="s">
        <v>11426</v>
      </c>
      <c r="E1506" s="1">
        <v>1505</v>
      </c>
      <c r="F1506" s="1">
        <v>9</v>
      </c>
      <c r="G1506" s="1" t="s">
        <v>3240</v>
      </c>
      <c r="H1506" s="1" t="s">
        <v>6467</v>
      </c>
      <c r="I1506" s="1">
        <v>2</v>
      </c>
      <c r="L1506" s="1">
        <v>2</v>
      </c>
      <c r="M1506" s="1" t="s">
        <v>13053</v>
      </c>
      <c r="N1506" s="1" t="s">
        <v>13054</v>
      </c>
      <c r="S1506" s="1" t="s">
        <v>49</v>
      </c>
      <c r="T1506" s="1" t="s">
        <v>4842</v>
      </c>
      <c r="U1506" s="1" t="s">
        <v>50</v>
      </c>
      <c r="V1506" s="1" t="s">
        <v>11472</v>
      </c>
      <c r="W1506" s="1" t="s">
        <v>330</v>
      </c>
      <c r="X1506" s="1" t="s">
        <v>6985</v>
      </c>
      <c r="Y1506" s="1" t="s">
        <v>140</v>
      </c>
      <c r="Z1506" s="1" t="s">
        <v>7100</v>
      </c>
      <c r="AC1506" s="1">
        <v>47</v>
      </c>
      <c r="AD1506" s="1" t="s">
        <v>89</v>
      </c>
      <c r="AE1506" s="1" t="s">
        <v>8784</v>
      </c>
      <c r="AJ1506" s="1" t="s">
        <v>17</v>
      </c>
      <c r="AK1506" s="1" t="s">
        <v>8918</v>
      </c>
      <c r="AL1506" s="1" t="s">
        <v>158</v>
      </c>
      <c r="AM1506" s="1" t="s">
        <v>8931</v>
      </c>
      <c r="AT1506" s="1" t="s">
        <v>44</v>
      </c>
      <c r="AU1506" s="1" t="s">
        <v>6728</v>
      </c>
      <c r="AV1506" s="1" t="s">
        <v>1869</v>
      </c>
      <c r="AW1506" s="1" t="s">
        <v>12151</v>
      </c>
      <c r="BG1506" s="1" t="s">
        <v>44</v>
      </c>
      <c r="BH1506" s="1" t="s">
        <v>6728</v>
      </c>
      <c r="BI1506" s="1" t="s">
        <v>56</v>
      </c>
      <c r="BJ1506" s="1" t="s">
        <v>12154</v>
      </c>
      <c r="BK1506" s="1" t="s">
        <v>44</v>
      </c>
      <c r="BL1506" s="1" t="s">
        <v>6728</v>
      </c>
      <c r="BM1506" s="1" t="s">
        <v>1379</v>
      </c>
      <c r="BN1506" s="1" t="s">
        <v>9477</v>
      </c>
      <c r="BO1506" s="1" t="s">
        <v>44</v>
      </c>
      <c r="BP1506" s="1" t="s">
        <v>6728</v>
      </c>
      <c r="BQ1506" s="1" t="s">
        <v>3282</v>
      </c>
      <c r="BR1506" s="1" t="s">
        <v>12494</v>
      </c>
      <c r="BS1506" s="1" t="s">
        <v>41</v>
      </c>
      <c r="BT1506" s="1" t="s">
        <v>11911</v>
      </c>
    </row>
    <row r="1507" spans="1:73" ht="13.5" customHeight="1">
      <c r="A1507" s="2" t="str">
        <f t="shared" si="44"/>
        <v>1687_각북면_354</v>
      </c>
      <c r="B1507" s="1">
        <v>1687</v>
      </c>
      <c r="C1507" s="1" t="s">
        <v>11423</v>
      </c>
      <c r="D1507" s="1" t="s">
        <v>11426</v>
      </c>
      <c r="E1507" s="1">
        <v>1506</v>
      </c>
      <c r="F1507" s="1">
        <v>9</v>
      </c>
      <c r="G1507" s="1" t="s">
        <v>3240</v>
      </c>
      <c r="H1507" s="1" t="s">
        <v>6467</v>
      </c>
      <c r="I1507" s="1">
        <v>2</v>
      </c>
      <c r="L1507" s="1">
        <v>3</v>
      </c>
      <c r="M1507" s="1" t="s">
        <v>13055</v>
      </c>
      <c r="N1507" s="1" t="s">
        <v>13056</v>
      </c>
      <c r="T1507" s="1" t="s">
        <v>11527</v>
      </c>
      <c r="U1507" s="1" t="s">
        <v>3283</v>
      </c>
      <c r="V1507" s="1" t="s">
        <v>6852</v>
      </c>
      <c r="W1507" s="1" t="s">
        <v>167</v>
      </c>
      <c r="X1507" s="1" t="s">
        <v>8644</v>
      </c>
      <c r="Y1507" s="1" t="s">
        <v>3058</v>
      </c>
      <c r="Z1507" s="1" t="s">
        <v>7654</v>
      </c>
      <c r="AC1507" s="1">
        <v>51</v>
      </c>
      <c r="AD1507" s="1" t="s">
        <v>117</v>
      </c>
      <c r="AE1507" s="1" t="s">
        <v>8789</v>
      </c>
      <c r="AJ1507" s="1" t="s">
        <v>17</v>
      </c>
      <c r="AK1507" s="1" t="s">
        <v>8918</v>
      </c>
      <c r="AL1507" s="1" t="s">
        <v>87</v>
      </c>
      <c r="AM1507" s="1" t="s">
        <v>8880</v>
      </c>
      <c r="AT1507" s="1" t="s">
        <v>44</v>
      </c>
      <c r="AU1507" s="1" t="s">
        <v>6728</v>
      </c>
      <c r="AV1507" s="1" t="s">
        <v>3262</v>
      </c>
      <c r="AW1507" s="1" t="s">
        <v>9608</v>
      </c>
      <c r="BG1507" s="1" t="s">
        <v>44</v>
      </c>
      <c r="BH1507" s="1" t="s">
        <v>6728</v>
      </c>
      <c r="BI1507" s="1" t="s">
        <v>1293</v>
      </c>
      <c r="BJ1507" s="1" t="s">
        <v>10259</v>
      </c>
      <c r="BK1507" s="1" t="s">
        <v>44</v>
      </c>
      <c r="BL1507" s="1" t="s">
        <v>6728</v>
      </c>
      <c r="BM1507" s="1" t="s">
        <v>1294</v>
      </c>
      <c r="BN1507" s="1" t="s">
        <v>10635</v>
      </c>
      <c r="BO1507" s="1" t="s">
        <v>3263</v>
      </c>
      <c r="BP1507" s="1" t="s">
        <v>11630</v>
      </c>
      <c r="BQ1507" s="1" t="s">
        <v>3264</v>
      </c>
      <c r="BR1507" s="1" t="s">
        <v>12568</v>
      </c>
      <c r="BS1507" s="1" t="s">
        <v>1217</v>
      </c>
      <c r="BT1507" s="1" t="s">
        <v>8974</v>
      </c>
    </row>
    <row r="1508" spans="1:73" ht="13.5" customHeight="1">
      <c r="A1508" s="2" t="str">
        <f t="shared" si="44"/>
        <v>1687_각북면_354</v>
      </c>
      <c r="B1508" s="1">
        <v>1687</v>
      </c>
      <c r="C1508" s="1" t="s">
        <v>11423</v>
      </c>
      <c r="D1508" s="1" t="s">
        <v>11426</v>
      </c>
      <c r="E1508" s="1">
        <v>1507</v>
      </c>
      <c r="F1508" s="1">
        <v>9</v>
      </c>
      <c r="G1508" s="1" t="s">
        <v>3240</v>
      </c>
      <c r="H1508" s="1" t="s">
        <v>6467</v>
      </c>
      <c r="I1508" s="1">
        <v>2</v>
      </c>
      <c r="L1508" s="1">
        <v>3</v>
      </c>
      <c r="M1508" s="1" t="s">
        <v>13055</v>
      </c>
      <c r="N1508" s="1" t="s">
        <v>13056</v>
      </c>
      <c r="S1508" s="1" t="s">
        <v>49</v>
      </c>
      <c r="T1508" s="1" t="s">
        <v>4842</v>
      </c>
      <c r="U1508" s="1" t="s">
        <v>50</v>
      </c>
      <c r="V1508" s="1" t="s">
        <v>11472</v>
      </c>
      <c r="W1508" s="1" t="s">
        <v>38</v>
      </c>
      <c r="X1508" s="1" t="s">
        <v>11733</v>
      </c>
      <c r="Y1508" s="1" t="s">
        <v>140</v>
      </c>
      <c r="Z1508" s="1" t="s">
        <v>7100</v>
      </c>
      <c r="AC1508" s="1">
        <v>47</v>
      </c>
      <c r="AD1508" s="1" t="s">
        <v>89</v>
      </c>
      <c r="AE1508" s="1" t="s">
        <v>8784</v>
      </c>
      <c r="AJ1508" s="1" t="s">
        <v>17</v>
      </c>
      <c r="AK1508" s="1" t="s">
        <v>8918</v>
      </c>
      <c r="AL1508" s="1" t="s">
        <v>158</v>
      </c>
      <c r="AM1508" s="1" t="s">
        <v>8931</v>
      </c>
      <c r="AT1508" s="1" t="s">
        <v>44</v>
      </c>
      <c r="AU1508" s="1" t="s">
        <v>6728</v>
      </c>
      <c r="AV1508" s="1" t="s">
        <v>866</v>
      </c>
      <c r="AW1508" s="1" t="s">
        <v>8226</v>
      </c>
      <c r="BG1508" s="1" t="s">
        <v>44</v>
      </c>
      <c r="BH1508" s="1" t="s">
        <v>6728</v>
      </c>
      <c r="BI1508" s="1" t="s">
        <v>1646</v>
      </c>
      <c r="BJ1508" s="1" t="s">
        <v>10245</v>
      </c>
      <c r="BK1508" s="1" t="s">
        <v>44</v>
      </c>
      <c r="BL1508" s="1" t="s">
        <v>6728</v>
      </c>
      <c r="BM1508" s="1" t="s">
        <v>396</v>
      </c>
      <c r="BN1508" s="1" t="s">
        <v>10401</v>
      </c>
      <c r="BO1508" s="1" t="s">
        <v>44</v>
      </c>
      <c r="BP1508" s="1" t="s">
        <v>6728</v>
      </c>
      <c r="BQ1508" s="1" t="s">
        <v>1660</v>
      </c>
      <c r="BR1508" s="1" t="s">
        <v>11055</v>
      </c>
      <c r="BS1508" s="1" t="s">
        <v>239</v>
      </c>
      <c r="BT1508" s="1" t="s">
        <v>8877</v>
      </c>
    </row>
    <row r="1509" spans="1:73" ht="13.5" customHeight="1">
      <c r="A1509" s="2" t="str">
        <f t="shared" si="44"/>
        <v>1687_각북면_354</v>
      </c>
      <c r="B1509" s="1">
        <v>1687</v>
      </c>
      <c r="C1509" s="1" t="s">
        <v>11423</v>
      </c>
      <c r="D1509" s="1" t="s">
        <v>11426</v>
      </c>
      <c r="E1509" s="1">
        <v>1508</v>
      </c>
      <c r="F1509" s="1">
        <v>9</v>
      </c>
      <c r="G1509" s="1" t="s">
        <v>3240</v>
      </c>
      <c r="H1509" s="1" t="s">
        <v>6467</v>
      </c>
      <c r="I1509" s="1">
        <v>2</v>
      </c>
      <c r="L1509" s="1">
        <v>3</v>
      </c>
      <c r="M1509" s="1" t="s">
        <v>13055</v>
      </c>
      <c r="N1509" s="1" t="s">
        <v>13056</v>
      </c>
      <c r="S1509" s="1" t="s">
        <v>67</v>
      </c>
      <c r="T1509" s="1" t="s">
        <v>6597</v>
      </c>
      <c r="U1509" s="1" t="s">
        <v>3284</v>
      </c>
      <c r="V1509" s="1" t="s">
        <v>6851</v>
      </c>
      <c r="Y1509" s="1" t="s">
        <v>3285</v>
      </c>
      <c r="Z1509" s="1" t="s">
        <v>8193</v>
      </c>
      <c r="AC1509" s="1">
        <v>28</v>
      </c>
      <c r="AD1509" s="1" t="s">
        <v>703</v>
      </c>
      <c r="AE1509" s="1" t="s">
        <v>8759</v>
      </c>
    </row>
    <row r="1510" spans="1:73" ht="13.5" customHeight="1">
      <c r="A1510" s="2" t="str">
        <f t="shared" si="44"/>
        <v>1687_각북면_354</v>
      </c>
      <c r="B1510" s="1">
        <v>1687</v>
      </c>
      <c r="C1510" s="1" t="s">
        <v>11423</v>
      </c>
      <c r="D1510" s="1" t="s">
        <v>11426</v>
      </c>
      <c r="E1510" s="1">
        <v>1509</v>
      </c>
      <c r="F1510" s="1">
        <v>9</v>
      </c>
      <c r="G1510" s="1" t="s">
        <v>3240</v>
      </c>
      <c r="H1510" s="1" t="s">
        <v>6467</v>
      </c>
      <c r="I1510" s="1">
        <v>2</v>
      </c>
      <c r="L1510" s="1">
        <v>3</v>
      </c>
      <c r="M1510" s="1" t="s">
        <v>13055</v>
      </c>
      <c r="N1510" s="1" t="s">
        <v>13056</v>
      </c>
      <c r="S1510" s="1" t="s">
        <v>63</v>
      </c>
      <c r="T1510" s="1" t="s">
        <v>6596</v>
      </c>
      <c r="Y1510" s="1" t="s">
        <v>706</v>
      </c>
      <c r="Z1510" s="1" t="s">
        <v>7127</v>
      </c>
      <c r="AC1510" s="1">
        <v>14</v>
      </c>
      <c r="AD1510" s="1" t="s">
        <v>248</v>
      </c>
      <c r="AE1510" s="1" t="s">
        <v>8745</v>
      </c>
    </row>
    <row r="1511" spans="1:73" ht="13.5" customHeight="1">
      <c r="A1511" s="2" t="str">
        <f t="shared" si="44"/>
        <v>1687_각북면_354</v>
      </c>
      <c r="B1511" s="1">
        <v>1687</v>
      </c>
      <c r="C1511" s="1" t="s">
        <v>11423</v>
      </c>
      <c r="D1511" s="1" t="s">
        <v>11426</v>
      </c>
      <c r="E1511" s="1">
        <v>1510</v>
      </c>
      <c r="F1511" s="1">
        <v>9</v>
      </c>
      <c r="G1511" s="1" t="s">
        <v>3240</v>
      </c>
      <c r="H1511" s="1" t="s">
        <v>6467</v>
      </c>
      <c r="I1511" s="1">
        <v>2</v>
      </c>
      <c r="L1511" s="1">
        <v>4</v>
      </c>
      <c r="M1511" s="1" t="s">
        <v>13057</v>
      </c>
      <c r="N1511" s="1" t="s">
        <v>13058</v>
      </c>
      <c r="T1511" s="1" t="s">
        <v>11527</v>
      </c>
      <c r="U1511" s="1" t="s">
        <v>848</v>
      </c>
      <c r="V1511" s="1" t="s">
        <v>6850</v>
      </c>
      <c r="W1511" s="1" t="s">
        <v>152</v>
      </c>
      <c r="X1511" s="1" t="s">
        <v>6978</v>
      </c>
      <c r="Y1511" s="1" t="s">
        <v>3286</v>
      </c>
      <c r="Z1511" s="1" t="s">
        <v>8192</v>
      </c>
      <c r="AC1511" s="1">
        <v>54</v>
      </c>
      <c r="AD1511" s="1" t="s">
        <v>80</v>
      </c>
      <c r="AE1511" s="1" t="s">
        <v>8749</v>
      </c>
      <c r="AJ1511" s="1" t="s">
        <v>17</v>
      </c>
      <c r="AK1511" s="1" t="s">
        <v>8918</v>
      </c>
      <c r="AL1511" s="1" t="s">
        <v>227</v>
      </c>
      <c r="AM1511" s="1" t="s">
        <v>8859</v>
      </c>
      <c r="AT1511" s="1" t="s">
        <v>44</v>
      </c>
      <c r="AU1511" s="1" t="s">
        <v>6728</v>
      </c>
      <c r="AV1511" s="1" t="s">
        <v>3287</v>
      </c>
      <c r="AW1511" s="1" t="s">
        <v>9607</v>
      </c>
      <c r="BG1511" s="1" t="s">
        <v>3288</v>
      </c>
      <c r="BH1511" s="1" t="s">
        <v>10019</v>
      </c>
      <c r="BI1511" s="1" t="s">
        <v>3289</v>
      </c>
      <c r="BJ1511" s="1" t="s">
        <v>7625</v>
      </c>
      <c r="BK1511" s="1" t="s">
        <v>3290</v>
      </c>
      <c r="BL1511" s="1" t="s">
        <v>10439</v>
      </c>
      <c r="BM1511" s="1" t="s">
        <v>1820</v>
      </c>
      <c r="BN1511" s="1" t="s">
        <v>10147</v>
      </c>
      <c r="BO1511" s="1" t="s">
        <v>3263</v>
      </c>
      <c r="BP1511" s="1" t="s">
        <v>11630</v>
      </c>
      <c r="BQ1511" s="1" t="s">
        <v>3264</v>
      </c>
      <c r="BR1511" s="1" t="s">
        <v>12568</v>
      </c>
      <c r="BS1511" s="1" t="s">
        <v>1217</v>
      </c>
      <c r="BT1511" s="1" t="s">
        <v>8974</v>
      </c>
      <c r="BU1511" s="1" t="s">
        <v>11333</v>
      </c>
    </row>
    <row r="1512" spans="1:73" ht="13.5" customHeight="1">
      <c r="A1512" s="2" t="str">
        <f t="shared" si="44"/>
        <v>1687_각북면_354</v>
      </c>
      <c r="B1512" s="1">
        <v>1687</v>
      </c>
      <c r="C1512" s="1" t="s">
        <v>11423</v>
      </c>
      <c r="D1512" s="1" t="s">
        <v>11426</v>
      </c>
      <c r="E1512" s="1">
        <v>1511</v>
      </c>
      <c r="F1512" s="1">
        <v>9</v>
      </c>
      <c r="G1512" s="1" t="s">
        <v>3240</v>
      </c>
      <c r="H1512" s="1" t="s">
        <v>6467</v>
      </c>
      <c r="I1512" s="1">
        <v>2</v>
      </c>
      <c r="L1512" s="1">
        <v>4</v>
      </c>
      <c r="M1512" s="1" t="s">
        <v>13057</v>
      </c>
      <c r="N1512" s="1" t="s">
        <v>13058</v>
      </c>
      <c r="S1512" s="1" t="s">
        <v>49</v>
      </c>
      <c r="T1512" s="1" t="s">
        <v>4842</v>
      </c>
      <c r="W1512" s="1" t="s">
        <v>1232</v>
      </c>
      <c r="X1512" s="1" t="s">
        <v>6995</v>
      </c>
      <c r="Y1512" s="1" t="s">
        <v>140</v>
      </c>
      <c r="Z1512" s="1" t="s">
        <v>7100</v>
      </c>
      <c r="AC1512" s="1">
        <v>54</v>
      </c>
      <c r="AD1512" s="1" t="s">
        <v>80</v>
      </c>
      <c r="AE1512" s="1" t="s">
        <v>8749</v>
      </c>
      <c r="AJ1512" s="1" t="s">
        <v>17</v>
      </c>
      <c r="AK1512" s="1" t="s">
        <v>8918</v>
      </c>
      <c r="AL1512" s="1" t="s">
        <v>1233</v>
      </c>
      <c r="AM1512" s="1" t="s">
        <v>8935</v>
      </c>
      <c r="AT1512" s="1" t="s">
        <v>44</v>
      </c>
      <c r="AU1512" s="1" t="s">
        <v>6728</v>
      </c>
      <c r="AV1512" s="1" t="s">
        <v>3291</v>
      </c>
      <c r="AW1512" s="1" t="s">
        <v>9606</v>
      </c>
      <c r="BG1512" s="1" t="s">
        <v>44</v>
      </c>
      <c r="BH1512" s="1" t="s">
        <v>6728</v>
      </c>
      <c r="BI1512" s="1" t="s">
        <v>3292</v>
      </c>
      <c r="BJ1512" s="1" t="s">
        <v>10258</v>
      </c>
      <c r="BK1512" s="1" t="s">
        <v>1179</v>
      </c>
      <c r="BL1512" s="1" t="s">
        <v>10035</v>
      </c>
      <c r="BM1512" s="1" t="s">
        <v>1481</v>
      </c>
      <c r="BN1512" s="1" t="s">
        <v>10132</v>
      </c>
      <c r="BO1512" s="1" t="s">
        <v>44</v>
      </c>
      <c r="BP1512" s="1" t="s">
        <v>6728</v>
      </c>
      <c r="BQ1512" s="1" t="s">
        <v>3293</v>
      </c>
      <c r="BR1512" s="1" t="s">
        <v>12570</v>
      </c>
      <c r="BS1512" s="1" t="s">
        <v>199</v>
      </c>
      <c r="BT1512" s="1" t="s">
        <v>8930</v>
      </c>
    </row>
    <row r="1513" spans="1:73" ht="13.5" customHeight="1">
      <c r="A1513" s="2" t="str">
        <f t="shared" si="44"/>
        <v>1687_각북면_354</v>
      </c>
      <c r="B1513" s="1">
        <v>1687</v>
      </c>
      <c r="C1513" s="1" t="s">
        <v>11423</v>
      </c>
      <c r="D1513" s="1" t="s">
        <v>11426</v>
      </c>
      <c r="E1513" s="1">
        <v>1512</v>
      </c>
      <c r="F1513" s="1">
        <v>9</v>
      </c>
      <c r="G1513" s="1" t="s">
        <v>3240</v>
      </c>
      <c r="H1513" s="1" t="s">
        <v>6467</v>
      </c>
      <c r="I1513" s="1">
        <v>2</v>
      </c>
      <c r="L1513" s="1">
        <v>4</v>
      </c>
      <c r="M1513" s="1" t="s">
        <v>13057</v>
      </c>
      <c r="N1513" s="1" t="s">
        <v>13058</v>
      </c>
      <c r="S1513" s="1" t="s">
        <v>261</v>
      </c>
      <c r="T1513" s="1" t="s">
        <v>6605</v>
      </c>
      <c r="W1513" s="1" t="s">
        <v>3256</v>
      </c>
      <c r="X1513" s="1" t="s">
        <v>7000</v>
      </c>
      <c r="Y1513" s="1" t="s">
        <v>140</v>
      </c>
      <c r="Z1513" s="1" t="s">
        <v>7100</v>
      </c>
      <c r="AF1513" s="1" t="s">
        <v>74</v>
      </c>
      <c r="AG1513" s="1" t="s">
        <v>8800</v>
      </c>
    </row>
    <row r="1514" spans="1:73" ht="13.5" customHeight="1">
      <c r="A1514" s="2" t="str">
        <f t="shared" si="44"/>
        <v>1687_각북면_354</v>
      </c>
      <c r="B1514" s="1">
        <v>1687</v>
      </c>
      <c r="C1514" s="1" t="s">
        <v>11423</v>
      </c>
      <c r="D1514" s="1" t="s">
        <v>11426</v>
      </c>
      <c r="E1514" s="1">
        <v>1513</v>
      </c>
      <c r="F1514" s="1">
        <v>9</v>
      </c>
      <c r="G1514" s="1" t="s">
        <v>3240</v>
      </c>
      <c r="H1514" s="1" t="s">
        <v>6467</v>
      </c>
      <c r="I1514" s="1">
        <v>2</v>
      </c>
      <c r="L1514" s="1">
        <v>4</v>
      </c>
      <c r="M1514" s="1" t="s">
        <v>13057</v>
      </c>
      <c r="N1514" s="1" t="s">
        <v>13058</v>
      </c>
      <c r="S1514" s="1" t="s">
        <v>72</v>
      </c>
      <c r="T1514" s="1" t="s">
        <v>6595</v>
      </c>
      <c r="U1514" s="1" t="s">
        <v>438</v>
      </c>
      <c r="V1514" s="1" t="s">
        <v>6849</v>
      </c>
      <c r="Y1514" s="1" t="s">
        <v>2309</v>
      </c>
      <c r="Z1514" s="1" t="s">
        <v>8191</v>
      </c>
      <c r="AC1514" s="1">
        <v>28</v>
      </c>
      <c r="AD1514" s="1" t="s">
        <v>703</v>
      </c>
      <c r="AE1514" s="1" t="s">
        <v>8759</v>
      </c>
      <c r="BU1514" s="1" t="s">
        <v>3294</v>
      </c>
    </row>
    <row r="1515" spans="1:73" ht="13.5" customHeight="1">
      <c r="A1515" s="2" t="str">
        <f t="shared" si="44"/>
        <v>1687_각북면_354</v>
      </c>
      <c r="B1515" s="1">
        <v>1687</v>
      </c>
      <c r="C1515" s="1" t="s">
        <v>11423</v>
      </c>
      <c r="D1515" s="1" t="s">
        <v>11426</v>
      </c>
      <c r="E1515" s="1">
        <v>1514</v>
      </c>
      <c r="F1515" s="1">
        <v>9</v>
      </c>
      <c r="G1515" s="1" t="s">
        <v>3240</v>
      </c>
      <c r="H1515" s="1" t="s">
        <v>6467</v>
      </c>
      <c r="I1515" s="1">
        <v>2</v>
      </c>
      <c r="L1515" s="1">
        <v>4</v>
      </c>
      <c r="M1515" s="1" t="s">
        <v>13057</v>
      </c>
      <c r="N1515" s="1" t="s">
        <v>13058</v>
      </c>
      <c r="S1515" s="1" t="s">
        <v>63</v>
      </c>
      <c r="T1515" s="1" t="s">
        <v>6596</v>
      </c>
      <c r="Y1515" s="1" t="s">
        <v>140</v>
      </c>
      <c r="Z1515" s="1" t="s">
        <v>7100</v>
      </c>
      <c r="AC1515" s="1">
        <v>15</v>
      </c>
      <c r="AD1515" s="1" t="s">
        <v>210</v>
      </c>
      <c r="AE1515" s="1" t="s">
        <v>7181</v>
      </c>
      <c r="AF1515" s="1" t="s">
        <v>156</v>
      </c>
      <c r="AG1515" s="1" t="s">
        <v>8798</v>
      </c>
    </row>
    <row r="1516" spans="1:73" ht="13.5" customHeight="1">
      <c r="A1516" s="2" t="str">
        <f t="shared" si="44"/>
        <v>1687_각북면_354</v>
      </c>
      <c r="B1516" s="1">
        <v>1687</v>
      </c>
      <c r="C1516" s="1" t="s">
        <v>11423</v>
      </c>
      <c r="D1516" s="1" t="s">
        <v>11426</v>
      </c>
      <c r="E1516" s="1">
        <v>1515</v>
      </c>
      <c r="F1516" s="1">
        <v>9</v>
      </c>
      <c r="G1516" s="1" t="s">
        <v>3240</v>
      </c>
      <c r="H1516" s="1" t="s">
        <v>6467</v>
      </c>
      <c r="I1516" s="1">
        <v>2</v>
      </c>
      <c r="L1516" s="1">
        <v>5</v>
      </c>
      <c r="M1516" s="1" t="s">
        <v>1042</v>
      </c>
      <c r="N1516" s="1" t="s">
        <v>7918</v>
      </c>
      <c r="T1516" s="1" t="s">
        <v>11527</v>
      </c>
      <c r="U1516" s="1" t="s">
        <v>121</v>
      </c>
      <c r="V1516" s="1" t="s">
        <v>6667</v>
      </c>
      <c r="Y1516" s="1" t="s">
        <v>1042</v>
      </c>
      <c r="Z1516" s="1" t="s">
        <v>7918</v>
      </c>
      <c r="AC1516" s="1">
        <v>57</v>
      </c>
      <c r="AD1516" s="1" t="s">
        <v>935</v>
      </c>
      <c r="AE1516" s="1" t="s">
        <v>8763</v>
      </c>
      <c r="AJ1516" s="1" t="s">
        <v>17</v>
      </c>
      <c r="AK1516" s="1" t="s">
        <v>8918</v>
      </c>
      <c r="AL1516" s="1" t="s">
        <v>158</v>
      </c>
      <c r="AM1516" s="1" t="s">
        <v>8931</v>
      </c>
      <c r="AN1516" s="1" t="s">
        <v>3295</v>
      </c>
      <c r="AO1516" s="1" t="s">
        <v>9012</v>
      </c>
      <c r="AP1516" s="1" t="s">
        <v>119</v>
      </c>
      <c r="AQ1516" s="1" t="s">
        <v>6694</v>
      </c>
      <c r="AR1516" s="1" t="s">
        <v>3296</v>
      </c>
      <c r="AS1516" s="1" t="s">
        <v>9157</v>
      </c>
      <c r="AT1516" s="1" t="s">
        <v>44</v>
      </c>
      <c r="AU1516" s="1" t="s">
        <v>6728</v>
      </c>
      <c r="AV1516" s="1" t="s">
        <v>3297</v>
      </c>
      <c r="AW1516" s="1" t="s">
        <v>9605</v>
      </c>
      <c r="BB1516" s="1" t="s">
        <v>171</v>
      </c>
      <c r="BC1516" s="1" t="s">
        <v>6676</v>
      </c>
      <c r="BD1516" s="1" t="s">
        <v>2960</v>
      </c>
      <c r="BE1516" s="1" t="s">
        <v>8275</v>
      </c>
      <c r="BG1516" s="1" t="s">
        <v>44</v>
      </c>
      <c r="BH1516" s="1" t="s">
        <v>6728</v>
      </c>
      <c r="BI1516" s="1" t="s">
        <v>3298</v>
      </c>
      <c r="BJ1516" s="1" t="s">
        <v>10257</v>
      </c>
      <c r="BM1516" s="1" t="s">
        <v>164</v>
      </c>
      <c r="BN1516" s="1" t="s">
        <v>10510</v>
      </c>
      <c r="BO1516" s="1" t="s">
        <v>121</v>
      </c>
      <c r="BP1516" s="1" t="s">
        <v>6667</v>
      </c>
      <c r="BQ1516" s="1" t="s">
        <v>3299</v>
      </c>
      <c r="BR1516" s="1" t="s">
        <v>10295</v>
      </c>
      <c r="BS1516" s="1" t="s">
        <v>41</v>
      </c>
      <c r="BT1516" s="1" t="s">
        <v>11911</v>
      </c>
    </row>
    <row r="1517" spans="1:73" ht="13.5" customHeight="1">
      <c r="A1517" s="2" t="str">
        <f t="shared" si="44"/>
        <v>1687_각북면_354</v>
      </c>
      <c r="B1517" s="1">
        <v>1687</v>
      </c>
      <c r="C1517" s="1" t="s">
        <v>11423</v>
      </c>
      <c r="D1517" s="1" t="s">
        <v>11426</v>
      </c>
      <c r="E1517" s="1">
        <v>1516</v>
      </c>
      <c r="F1517" s="1">
        <v>9</v>
      </c>
      <c r="G1517" s="1" t="s">
        <v>3240</v>
      </c>
      <c r="H1517" s="1" t="s">
        <v>6467</v>
      </c>
      <c r="I1517" s="1">
        <v>2</v>
      </c>
      <c r="L1517" s="1">
        <v>5</v>
      </c>
      <c r="M1517" s="1" t="s">
        <v>1042</v>
      </c>
      <c r="N1517" s="1" t="s">
        <v>7918</v>
      </c>
      <c r="S1517" s="1" t="s">
        <v>49</v>
      </c>
      <c r="T1517" s="1" t="s">
        <v>4842</v>
      </c>
      <c r="U1517" s="1" t="s">
        <v>115</v>
      </c>
      <c r="V1517" s="1" t="s">
        <v>6665</v>
      </c>
      <c r="Y1517" s="1" t="s">
        <v>3300</v>
      </c>
      <c r="Z1517" s="1" t="s">
        <v>8190</v>
      </c>
      <c r="AC1517" s="1">
        <v>46</v>
      </c>
      <c r="AD1517" s="1" t="s">
        <v>550</v>
      </c>
      <c r="AE1517" s="1" t="s">
        <v>8787</v>
      </c>
      <c r="AJ1517" s="1" t="s">
        <v>17</v>
      </c>
      <c r="AK1517" s="1" t="s">
        <v>8918</v>
      </c>
      <c r="AL1517" s="1" t="s">
        <v>956</v>
      </c>
      <c r="AM1517" s="1" t="s">
        <v>8873</v>
      </c>
      <c r="AN1517" s="1" t="s">
        <v>159</v>
      </c>
      <c r="AO1517" s="1" t="s">
        <v>8879</v>
      </c>
      <c r="AP1517" s="1" t="s">
        <v>119</v>
      </c>
      <c r="AQ1517" s="1" t="s">
        <v>6694</v>
      </c>
      <c r="AR1517" s="1" t="s">
        <v>3301</v>
      </c>
      <c r="AS1517" s="1" t="s">
        <v>11972</v>
      </c>
      <c r="AT1517" s="1" t="s">
        <v>121</v>
      </c>
      <c r="AU1517" s="1" t="s">
        <v>6667</v>
      </c>
      <c r="AV1517" s="1" t="s">
        <v>981</v>
      </c>
      <c r="AW1517" s="1" t="s">
        <v>7754</v>
      </c>
      <c r="BB1517" s="1" t="s">
        <v>171</v>
      </c>
      <c r="BC1517" s="1" t="s">
        <v>6676</v>
      </c>
      <c r="BD1517" s="1" t="s">
        <v>699</v>
      </c>
      <c r="BE1517" s="1" t="s">
        <v>8660</v>
      </c>
      <c r="BG1517" s="1" t="s">
        <v>121</v>
      </c>
      <c r="BH1517" s="1" t="s">
        <v>6667</v>
      </c>
      <c r="BI1517" s="1" t="s">
        <v>3302</v>
      </c>
      <c r="BJ1517" s="1" t="s">
        <v>10256</v>
      </c>
      <c r="BM1517" s="1" t="s">
        <v>164</v>
      </c>
      <c r="BN1517" s="1" t="s">
        <v>10510</v>
      </c>
      <c r="BO1517" s="1" t="s">
        <v>121</v>
      </c>
      <c r="BP1517" s="1" t="s">
        <v>6667</v>
      </c>
      <c r="BQ1517" s="1" t="s">
        <v>2591</v>
      </c>
      <c r="BR1517" s="1" t="s">
        <v>7683</v>
      </c>
      <c r="BS1517" s="1" t="s">
        <v>159</v>
      </c>
      <c r="BT1517" s="1" t="s">
        <v>8879</v>
      </c>
    </row>
    <row r="1518" spans="1:73" ht="13.5" customHeight="1">
      <c r="A1518" s="2" t="str">
        <f t="shared" si="44"/>
        <v>1687_각북면_354</v>
      </c>
      <c r="B1518" s="1">
        <v>1687</v>
      </c>
      <c r="C1518" s="1" t="s">
        <v>11423</v>
      </c>
      <c r="D1518" s="1" t="s">
        <v>11426</v>
      </c>
      <c r="E1518" s="1">
        <v>1517</v>
      </c>
      <c r="F1518" s="1">
        <v>9</v>
      </c>
      <c r="G1518" s="1" t="s">
        <v>3240</v>
      </c>
      <c r="H1518" s="1" t="s">
        <v>6467</v>
      </c>
      <c r="I1518" s="1">
        <v>2</v>
      </c>
      <c r="L1518" s="1">
        <v>5</v>
      </c>
      <c r="M1518" s="1" t="s">
        <v>1042</v>
      </c>
      <c r="N1518" s="1" t="s">
        <v>7918</v>
      </c>
      <c r="S1518" s="1" t="s">
        <v>134</v>
      </c>
      <c r="T1518" s="1" t="s">
        <v>6598</v>
      </c>
      <c r="Y1518" s="1" t="s">
        <v>3303</v>
      </c>
      <c r="Z1518" s="1" t="s">
        <v>7280</v>
      </c>
      <c r="AC1518" s="1">
        <v>9</v>
      </c>
      <c r="AD1518" s="1" t="s">
        <v>253</v>
      </c>
      <c r="AE1518" s="1" t="s">
        <v>8793</v>
      </c>
    </row>
    <row r="1519" spans="1:73" ht="13.5" customHeight="1">
      <c r="A1519" s="2" t="str">
        <f t="shared" si="44"/>
        <v>1687_각북면_354</v>
      </c>
      <c r="B1519" s="1">
        <v>1687</v>
      </c>
      <c r="C1519" s="1" t="s">
        <v>11423</v>
      </c>
      <c r="D1519" s="1" t="s">
        <v>11426</v>
      </c>
      <c r="E1519" s="1">
        <v>1518</v>
      </c>
      <c r="F1519" s="1">
        <v>9</v>
      </c>
      <c r="G1519" s="1" t="s">
        <v>3240</v>
      </c>
      <c r="H1519" s="1" t="s">
        <v>6467</v>
      </c>
      <c r="I1519" s="1">
        <v>2</v>
      </c>
      <c r="L1519" s="1">
        <v>5</v>
      </c>
      <c r="M1519" s="1" t="s">
        <v>1042</v>
      </c>
      <c r="N1519" s="1" t="s">
        <v>7918</v>
      </c>
      <c r="S1519" s="1" t="s">
        <v>151</v>
      </c>
      <c r="T1519" s="1" t="s">
        <v>6601</v>
      </c>
      <c r="U1519" s="1" t="s">
        <v>275</v>
      </c>
      <c r="V1519" s="1" t="s">
        <v>6693</v>
      </c>
      <c r="Y1519" s="1" t="s">
        <v>1355</v>
      </c>
      <c r="Z1519" s="1" t="s">
        <v>8189</v>
      </c>
      <c r="AF1519" s="1" t="s">
        <v>701</v>
      </c>
      <c r="AG1519" s="1" t="s">
        <v>8814</v>
      </c>
    </row>
    <row r="1520" spans="1:73" ht="13.5" customHeight="1">
      <c r="A1520" s="2" t="str">
        <f t="shared" si="44"/>
        <v>1687_각북면_354</v>
      </c>
      <c r="B1520" s="1">
        <v>1687</v>
      </c>
      <c r="C1520" s="1" t="s">
        <v>11423</v>
      </c>
      <c r="D1520" s="1" t="s">
        <v>11426</v>
      </c>
      <c r="E1520" s="1">
        <v>1519</v>
      </c>
      <c r="F1520" s="1">
        <v>9</v>
      </c>
      <c r="G1520" s="1" t="s">
        <v>3240</v>
      </c>
      <c r="H1520" s="1" t="s">
        <v>6467</v>
      </c>
      <c r="I1520" s="1">
        <v>2</v>
      </c>
      <c r="L1520" s="1">
        <v>5</v>
      </c>
      <c r="M1520" s="1" t="s">
        <v>1042</v>
      </c>
      <c r="N1520" s="1" t="s">
        <v>7918</v>
      </c>
      <c r="S1520" s="1" t="s">
        <v>67</v>
      </c>
      <c r="T1520" s="1" t="s">
        <v>6597</v>
      </c>
      <c r="U1520" s="1" t="s">
        <v>1600</v>
      </c>
      <c r="V1520" s="1" t="s">
        <v>6848</v>
      </c>
      <c r="W1520" s="1" t="s">
        <v>1232</v>
      </c>
      <c r="X1520" s="1" t="s">
        <v>6995</v>
      </c>
      <c r="Y1520" s="1" t="s">
        <v>3304</v>
      </c>
      <c r="Z1520" s="1" t="s">
        <v>8188</v>
      </c>
      <c r="AC1520" s="1">
        <v>25</v>
      </c>
      <c r="AD1520" s="1" t="s">
        <v>529</v>
      </c>
      <c r="AE1520" s="1" t="s">
        <v>8769</v>
      </c>
      <c r="AF1520" s="1" t="s">
        <v>156</v>
      </c>
      <c r="AG1520" s="1" t="s">
        <v>8798</v>
      </c>
    </row>
    <row r="1521" spans="1:73" ht="13.5" customHeight="1">
      <c r="A1521" s="2" t="str">
        <f t="shared" si="44"/>
        <v>1687_각북면_354</v>
      </c>
      <c r="B1521" s="1">
        <v>1687</v>
      </c>
      <c r="C1521" s="1" t="s">
        <v>11423</v>
      </c>
      <c r="D1521" s="1" t="s">
        <v>11426</v>
      </c>
      <c r="E1521" s="1">
        <v>1520</v>
      </c>
      <c r="F1521" s="1">
        <v>9</v>
      </c>
      <c r="G1521" s="1" t="s">
        <v>3240</v>
      </c>
      <c r="H1521" s="1" t="s">
        <v>6467</v>
      </c>
      <c r="I1521" s="1">
        <v>3</v>
      </c>
      <c r="J1521" s="1" t="s">
        <v>3305</v>
      </c>
      <c r="K1521" s="1" t="s">
        <v>11474</v>
      </c>
      <c r="L1521" s="1">
        <v>1</v>
      </c>
      <c r="M1521" s="1" t="s">
        <v>13059</v>
      </c>
      <c r="N1521" s="1" t="s">
        <v>13060</v>
      </c>
      <c r="O1521" s="1" t="s">
        <v>6</v>
      </c>
      <c r="P1521" s="1" t="s">
        <v>6577</v>
      </c>
      <c r="T1521" s="1" t="s">
        <v>11527</v>
      </c>
      <c r="U1521" s="1" t="s">
        <v>3306</v>
      </c>
      <c r="V1521" s="1" t="s">
        <v>6847</v>
      </c>
      <c r="W1521" s="1" t="s">
        <v>600</v>
      </c>
      <c r="X1521" s="1" t="s">
        <v>6693</v>
      </c>
      <c r="Y1521" s="1" t="s">
        <v>3307</v>
      </c>
      <c r="Z1521" s="1" t="s">
        <v>8187</v>
      </c>
      <c r="AC1521" s="1">
        <v>29</v>
      </c>
      <c r="AD1521" s="1" t="s">
        <v>238</v>
      </c>
      <c r="AE1521" s="1" t="s">
        <v>8751</v>
      </c>
      <c r="AJ1521" s="1" t="s">
        <v>17</v>
      </c>
      <c r="AK1521" s="1" t="s">
        <v>8918</v>
      </c>
      <c r="AL1521" s="1" t="s">
        <v>87</v>
      </c>
      <c r="AM1521" s="1" t="s">
        <v>8880</v>
      </c>
      <c r="AT1521" s="1" t="s">
        <v>42</v>
      </c>
      <c r="AU1521" s="1" t="s">
        <v>6735</v>
      </c>
      <c r="AV1521" s="1" t="s">
        <v>3308</v>
      </c>
      <c r="AW1521" s="1" t="s">
        <v>9604</v>
      </c>
      <c r="BG1521" s="1" t="s">
        <v>397</v>
      </c>
      <c r="BH1521" s="1" t="s">
        <v>10018</v>
      </c>
      <c r="BI1521" s="1" t="s">
        <v>3309</v>
      </c>
      <c r="BJ1521" s="1" t="s">
        <v>10255</v>
      </c>
      <c r="BK1521" s="1" t="s">
        <v>3310</v>
      </c>
      <c r="BL1521" s="1" t="s">
        <v>10438</v>
      </c>
      <c r="BM1521" s="1" t="s">
        <v>3311</v>
      </c>
      <c r="BN1521" s="1" t="s">
        <v>10644</v>
      </c>
      <c r="BO1521" s="1" t="s">
        <v>1901</v>
      </c>
      <c r="BP1521" s="1" t="s">
        <v>9264</v>
      </c>
      <c r="BQ1521" s="1" t="s">
        <v>3312</v>
      </c>
      <c r="BR1521" s="1" t="s">
        <v>11068</v>
      </c>
      <c r="BS1521" s="1" t="s">
        <v>544</v>
      </c>
      <c r="BT1521" s="1" t="s">
        <v>11026</v>
      </c>
    </row>
    <row r="1522" spans="1:73" ht="13.5" customHeight="1">
      <c r="A1522" s="2" t="str">
        <f t="shared" si="44"/>
        <v>1687_각북면_354</v>
      </c>
      <c r="B1522" s="1">
        <v>1687</v>
      </c>
      <c r="C1522" s="1" t="s">
        <v>11423</v>
      </c>
      <c r="D1522" s="1" t="s">
        <v>11426</v>
      </c>
      <c r="E1522" s="1">
        <v>1521</v>
      </c>
      <c r="F1522" s="1">
        <v>9</v>
      </c>
      <c r="G1522" s="1" t="s">
        <v>3240</v>
      </c>
      <c r="H1522" s="1" t="s">
        <v>6467</v>
      </c>
      <c r="I1522" s="1">
        <v>3</v>
      </c>
      <c r="L1522" s="1">
        <v>1</v>
      </c>
      <c r="M1522" s="1" t="s">
        <v>13059</v>
      </c>
      <c r="N1522" s="1" t="s">
        <v>13060</v>
      </c>
      <c r="S1522" s="1" t="s">
        <v>49</v>
      </c>
      <c r="T1522" s="1" t="s">
        <v>4842</v>
      </c>
      <c r="W1522" s="1" t="s">
        <v>365</v>
      </c>
      <c r="X1522" s="1" t="s">
        <v>6999</v>
      </c>
      <c r="Y1522" s="1" t="s">
        <v>140</v>
      </c>
      <c r="Z1522" s="1" t="s">
        <v>7100</v>
      </c>
      <c r="AC1522" s="1">
        <v>27</v>
      </c>
      <c r="AD1522" s="1" t="s">
        <v>379</v>
      </c>
      <c r="AE1522" s="1" t="s">
        <v>8768</v>
      </c>
      <c r="AJ1522" s="1" t="s">
        <v>17</v>
      </c>
      <c r="AK1522" s="1" t="s">
        <v>8918</v>
      </c>
      <c r="AL1522" s="1" t="s">
        <v>2075</v>
      </c>
      <c r="AM1522" s="1" t="s">
        <v>8949</v>
      </c>
      <c r="AT1522" s="1" t="s">
        <v>1331</v>
      </c>
      <c r="AU1522" s="1" t="s">
        <v>6717</v>
      </c>
      <c r="AV1522" s="1" t="s">
        <v>1073</v>
      </c>
      <c r="AW1522" s="1" t="s">
        <v>8201</v>
      </c>
      <c r="BG1522" s="1" t="s">
        <v>3242</v>
      </c>
      <c r="BH1522" s="1" t="s">
        <v>9257</v>
      </c>
      <c r="BI1522" s="1" t="s">
        <v>3243</v>
      </c>
      <c r="BJ1522" s="1" t="s">
        <v>9383</v>
      </c>
      <c r="BK1522" s="1" t="s">
        <v>44</v>
      </c>
      <c r="BL1522" s="1" t="s">
        <v>6728</v>
      </c>
      <c r="BM1522" s="1" t="s">
        <v>3244</v>
      </c>
      <c r="BN1522" s="1" t="s">
        <v>10116</v>
      </c>
      <c r="BO1522" s="1" t="s">
        <v>1901</v>
      </c>
      <c r="BP1522" s="1" t="s">
        <v>9264</v>
      </c>
      <c r="BQ1522" s="1" t="s">
        <v>3313</v>
      </c>
      <c r="BR1522" s="1" t="s">
        <v>12599</v>
      </c>
    </row>
    <row r="1523" spans="1:73" ht="13.5" customHeight="1">
      <c r="A1523" s="2" t="str">
        <f t="shared" si="44"/>
        <v>1687_각북면_354</v>
      </c>
      <c r="B1523" s="1">
        <v>1687</v>
      </c>
      <c r="C1523" s="1" t="s">
        <v>11423</v>
      </c>
      <c r="D1523" s="1" t="s">
        <v>11426</v>
      </c>
      <c r="E1523" s="1">
        <v>1522</v>
      </c>
      <c r="F1523" s="1">
        <v>9</v>
      </c>
      <c r="G1523" s="1" t="s">
        <v>3240</v>
      </c>
      <c r="H1523" s="1" t="s">
        <v>6467</v>
      </c>
      <c r="I1523" s="1">
        <v>3</v>
      </c>
      <c r="L1523" s="1">
        <v>2</v>
      </c>
      <c r="M1523" s="1" t="s">
        <v>13061</v>
      </c>
      <c r="N1523" s="1" t="s">
        <v>13062</v>
      </c>
      <c r="T1523" s="1" t="s">
        <v>11527</v>
      </c>
      <c r="U1523" s="1" t="s">
        <v>201</v>
      </c>
      <c r="V1523" s="1" t="s">
        <v>11464</v>
      </c>
      <c r="W1523" s="1" t="s">
        <v>3082</v>
      </c>
      <c r="X1523" s="1" t="s">
        <v>6996</v>
      </c>
      <c r="Y1523" s="1" t="s">
        <v>2646</v>
      </c>
      <c r="Z1523" s="1" t="s">
        <v>8186</v>
      </c>
      <c r="AC1523" s="1">
        <v>76</v>
      </c>
      <c r="AD1523" s="1" t="s">
        <v>69</v>
      </c>
      <c r="AE1523" s="1" t="s">
        <v>8755</v>
      </c>
      <c r="AJ1523" s="1" t="s">
        <v>17</v>
      </c>
      <c r="AK1523" s="1" t="s">
        <v>8918</v>
      </c>
      <c r="AL1523" s="1" t="s">
        <v>87</v>
      </c>
      <c r="AM1523" s="1" t="s">
        <v>8880</v>
      </c>
      <c r="AT1523" s="1" t="s">
        <v>44</v>
      </c>
      <c r="AU1523" s="1" t="s">
        <v>6728</v>
      </c>
      <c r="AV1523" s="1" t="s">
        <v>3314</v>
      </c>
      <c r="AW1523" s="1" t="s">
        <v>9603</v>
      </c>
      <c r="BG1523" s="1" t="s">
        <v>44</v>
      </c>
      <c r="BH1523" s="1" t="s">
        <v>6728</v>
      </c>
      <c r="BI1523" s="1" t="s">
        <v>3315</v>
      </c>
      <c r="BJ1523" s="1" t="s">
        <v>10254</v>
      </c>
      <c r="BK1523" s="1" t="s">
        <v>44</v>
      </c>
      <c r="BL1523" s="1" t="s">
        <v>6728</v>
      </c>
      <c r="BM1523" s="1" t="s">
        <v>3316</v>
      </c>
      <c r="BN1523" s="1" t="s">
        <v>10650</v>
      </c>
      <c r="BO1523" s="1" t="s">
        <v>44</v>
      </c>
      <c r="BP1523" s="1" t="s">
        <v>6728</v>
      </c>
      <c r="BQ1523" s="1" t="s">
        <v>3317</v>
      </c>
      <c r="BR1523" s="1" t="s">
        <v>11067</v>
      </c>
      <c r="BS1523" s="1" t="s">
        <v>87</v>
      </c>
      <c r="BT1523" s="1" t="s">
        <v>8880</v>
      </c>
    </row>
    <row r="1524" spans="1:73" ht="13.5" customHeight="1">
      <c r="A1524" s="2" t="str">
        <f t="shared" si="44"/>
        <v>1687_각북면_354</v>
      </c>
      <c r="B1524" s="1">
        <v>1687</v>
      </c>
      <c r="C1524" s="1" t="s">
        <v>11423</v>
      </c>
      <c r="D1524" s="1" t="s">
        <v>11426</v>
      </c>
      <c r="E1524" s="1">
        <v>1523</v>
      </c>
      <c r="F1524" s="1">
        <v>9</v>
      </c>
      <c r="G1524" s="1" t="s">
        <v>3240</v>
      </c>
      <c r="H1524" s="1" t="s">
        <v>6467</v>
      </c>
      <c r="I1524" s="1">
        <v>3</v>
      </c>
      <c r="L1524" s="1">
        <v>2</v>
      </c>
      <c r="M1524" s="1" t="s">
        <v>13061</v>
      </c>
      <c r="N1524" s="1" t="s">
        <v>13062</v>
      </c>
      <c r="S1524" s="1" t="s">
        <v>49</v>
      </c>
      <c r="T1524" s="1" t="s">
        <v>4842</v>
      </c>
      <c r="U1524" s="1" t="s">
        <v>182</v>
      </c>
      <c r="V1524" s="1" t="s">
        <v>11663</v>
      </c>
      <c r="Y1524" s="1" t="s">
        <v>3318</v>
      </c>
      <c r="Z1524" s="1" t="s">
        <v>8185</v>
      </c>
      <c r="AC1524" s="1">
        <v>68</v>
      </c>
      <c r="AD1524" s="1" t="s">
        <v>503</v>
      </c>
      <c r="AE1524" s="1" t="s">
        <v>8136</v>
      </c>
      <c r="AJ1524" s="1" t="s">
        <v>17</v>
      </c>
      <c r="AK1524" s="1" t="s">
        <v>8918</v>
      </c>
      <c r="AL1524" s="1" t="s">
        <v>87</v>
      </c>
      <c r="AM1524" s="1" t="s">
        <v>8880</v>
      </c>
      <c r="AT1524" s="1" t="s">
        <v>44</v>
      </c>
      <c r="AU1524" s="1" t="s">
        <v>6728</v>
      </c>
      <c r="AV1524" s="1" t="s">
        <v>3319</v>
      </c>
      <c r="AW1524" s="1" t="s">
        <v>12139</v>
      </c>
      <c r="BB1524" s="1" t="s">
        <v>171</v>
      </c>
      <c r="BC1524" s="1" t="s">
        <v>6676</v>
      </c>
      <c r="BD1524" s="1" t="s">
        <v>287</v>
      </c>
      <c r="BE1524" s="1" t="s">
        <v>7157</v>
      </c>
      <c r="BG1524" s="1" t="s">
        <v>44</v>
      </c>
      <c r="BH1524" s="1" t="s">
        <v>6728</v>
      </c>
      <c r="BI1524" s="1" t="s">
        <v>2054</v>
      </c>
      <c r="BJ1524" s="1" t="s">
        <v>10115</v>
      </c>
      <c r="BM1524" s="1" t="s">
        <v>164</v>
      </c>
      <c r="BN1524" s="1" t="s">
        <v>10510</v>
      </c>
      <c r="BO1524" s="1" t="s">
        <v>44</v>
      </c>
      <c r="BP1524" s="1" t="s">
        <v>6728</v>
      </c>
      <c r="BQ1524" s="1" t="s">
        <v>3320</v>
      </c>
      <c r="BR1524" s="1" t="s">
        <v>12659</v>
      </c>
      <c r="BS1524" s="1" t="s">
        <v>158</v>
      </c>
      <c r="BT1524" s="1" t="s">
        <v>8931</v>
      </c>
    </row>
    <row r="1525" spans="1:73" ht="13.5" customHeight="1">
      <c r="A1525" s="2" t="str">
        <f t="shared" si="44"/>
        <v>1687_각북면_354</v>
      </c>
      <c r="B1525" s="1">
        <v>1687</v>
      </c>
      <c r="C1525" s="1" t="s">
        <v>11423</v>
      </c>
      <c r="D1525" s="1" t="s">
        <v>11426</v>
      </c>
      <c r="E1525" s="1">
        <v>1524</v>
      </c>
      <c r="F1525" s="1">
        <v>9</v>
      </c>
      <c r="G1525" s="1" t="s">
        <v>3240</v>
      </c>
      <c r="H1525" s="1" t="s">
        <v>6467</v>
      </c>
      <c r="I1525" s="1">
        <v>3</v>
      </c>
      <c r="L1525" s="1">
        <v>2</v>
      </c>
      <c r="M1525" s="1" t="s">
        <v>13061</v>
      </c>
      <c r="N1525" s="1" t="s">
        <v>13062</v>
      </c>
      <c r="S1525" s="1" t="s">
        <v>67</v>
      </c>
      <c r="T1525" s="1" t="s">
        <v>6597</v>
      </c>
      <c r="U1525" s="1" t="s">
        <v>186</v>
      </c>
      <c r="V1525" s="1" t="s">
        <v>11656</v>
      </c>
      <c r="Y1525" s="1" t="s">
        <v>3066</v>
      </c>
      <c r="Z1525" s="1" t="s">
        <v>8184</v>
      </c>
      <c r="AC1525" s="1">
        <v>43</v>
      </c>
      <c r="AD1525" s="1" t="s">
        <v>335</v>
      </c>
      <c r="AE1525" s="1" t="s">
        <v>8779</v>
      </c>
    </row>
    <row r="1526" spans="1:73" ht="13.5" customHeight="1">
      <c r="A1526" s="2" t="str">
        <f t="shared" si="44"/>
        <v>1687_각북면_354</v>
      </c>
      <c r="B1526" s="1">
        <v>1687</v>
      </c>
      <c r="C1526" s="1" t="s">
        <v>11423</v>
      </c>
      <c r="D1526" s="1" t="s">
        <v>11426</v>
      </c>
      <c r="E1526" s="1">
        <v>1525</v>
      </c>
      <c r="F1526" s="1">
        <v>9</v>
      </c>
      <c r="G1526" s="1" t="s">
        <v>3240</v>
      </c>
      <c r="H1526" s="1" t="s">
        <v>6467</v>
      </c>
      <c r="I1526" s="1">
        <v>3</v>
      </c>
      <c r="L1526" s="1">
        <v>2</v>
      </c>
      <c r="M1526" s="1" t="s">
        <v>13061</v>
      </c>
      <c r="N1526" s="1" t="s">
        <v>13062</v>
      </c>
      <c r="S1526" s="1" t="s">
        <v>329</v>
      </c>
      <c r="T1526" s="1" t="s">
        <v>6594</v>
      </c>
      <c r="U1526" s="1" t="s">
        <v>115</v>
      </c>
      <c r="V1526" s="1" t="s">
        <v>6665</v>
      </c>
      <c r="Y1526" s="1" t="s">
        <v>2103</v>
      </c>
      <c r="Z1526" s="1" t="s">
        <v>7418</v>
      </c>
      <c r="AC1526" s="1">
        <v>34</v>
      </c>
      <c r="AD1526" s="1" t="s">
        <v>207</v>
      </c>
      <c r="AE1526" s="1" t="s">
        <v>8762</v>
      </c>
      <c r="AN1526" s="1" t="s">
        <v>492</v>
      </c>
      <c r="AO1526" s="1" t="s">
        <v>6594</v>
      </c>
      <c r="AP1526" s="1" t="s">
        <v>119</v>
      </c>
      <c r="AQ1526" s="1" t="s">
        <v>6694</v>
      </c>
      <c r="AR1526" s="1" t="s">
        <v>2557</v>
      </c>
      <c r="AS1526" s="1" t="s">
        <v>12047</v>
      </c>
    </row>
    <row r="1527" spans="1:73" ht="13.5" customHeight="1">
      <c r="A1527" s="2" t="str">
        <f t="shared" ref="A1527:A1557" si="45">HYPERLINK("http://kyu.snu.ac.kr/sdhj/index.jsp?type=hj/GK14817_00IH_0001_0355.jpg","1687_각북면_355")</f>
        <v>1687_각북면_355</v>
      </c>
      <c r="B1527" s="1">
        <v>1687</v>
      </c>
      <c r="C1527" s="1" t="s">
        <v>11423</v>
      </c>
      <c r="D1527" s="1" t="s">
        <v>11426</v>
      </c>
      <c r="E1527" s="1">
        <v>1526</v>
      </c>
      <c r="F1527" s="1">
        <v>9</v>
      </c>
      <c r="G1527" s="1" t="s">
        <v>3240</v>
      </c>
      <c r="H1527" s="1" t="s">
        <v>6467</v>
      </c>
      <c r="I1527" s="1">
        <v>3</v>
      </c>
      <c r="L1527" s="1">
        <v>3</v>
      </c>
      <c r="M1527" s="1" t="s">
        <v>13063</v>
      </c>
      <c r="N1527" s="1" t="s">
        <v>13064</v>
      </c>
      <c r="T1527" s="1" t="s">
        <v>11527</v>
      </c>
      <c r="U1527" s="1" t="s">
        <v>411</v>
      </c>
      <c r="V1527" s="1" t="s">
        <v>6846</v>
      </c>
      <c r="W1527" s="1" t="s">
        <v>167</v>
      </c>
      <c r="X1527" s="1" t="s">
        <v>8644</v>
      </c>
      <c r="Y1527" s="1" t="s">
        <v>3321</v>
      </c>
      <c r="Z1527" s="1" t="s">
        <v>8183</v>
      </c>
      <c r="AC1527" s="1">
        <v>52</v>
      </c>
      <c r="AD1527" s="1" t="s">
        <v>230</v>
      </c>
      <c r="AE1527" s="1" t="s">
        <v>8790</v>
      </c>
      <c r="AJ1527" s="1" t="s">
        <v>17</v>
      </c>
      <c r="AK1527" s="1" t="s">
        <v>8918</v>
      </c>
      <c r="AL1527" s="1" t="s">
        <v>729</v>
      </c>
      <c r="AM1527" s="1" t="s">
        <v>8886</v>
      </c>
      <c r="AT1527" s="1" t="s">
        <v>44</v>
      </c>
      <c r="AU1527" s="1" t="s">
        <v>6728</v>
      </c>
      <c r="AV1527" s="1" t="s">
        <v>1113</v>
      </c>
      <c r="AW1527" s="1" t="s">
        <v>9602</v>
      </c>
      <c r="BG1527" s="1" t="s">
        <v>144</v>
      </c>
      <c r="BH1527" s="1" t="s">
        <v>6759</v>
      </c>
      <c r="BI1527" s="1" t="s">
        <v>3322</v>
      </c>
      <c r="BJ1527" s="1" t="s">
        <v>10253</v>
      </c>
      <c r="BK1527" s="1" t="s">
        <v>44</v>
      </c>
      <c r="BL1527" s="1" t="s">
        <v>6728</v>
      </c>
      <c r="BM1527" s="1" t="s">
        <v>1904</v>
      </c>
      <c r="BN1527" s="1" t="s">
        <v>10636</v>
      </c>
      <c r="BO1527" s="1" t="s">
        <v>44</v>
      </c>
      <c r="BP1527" s="1" t="s">
        <v>6728</v>
      </c>
      <c r="BQ1527" s="1" t="s">
        <v>3323</v>
      </c>
      <c r="BR1527" s="1" t="s">
        <v>12644</v>
      </c>
      <c r="BS1527" s="1" t="s">
        <v>109</v>
      </c>
      <c r="BT1527" s="1" t="s">
        <v>8937</v>
      </c>
    </row>
    <row r="1528" spans="1:73" ht="13.5" customHeight="1">
      <c r="A1528" s="2" t="str">
        <f t="shared" si="45"/>
        <v>1687_각북면_355</v>
      </c>
      <c r="B1528" s="1">
        <v>1687</v>
      </c>
      <c r="C1528" s="1" t="s">
        <v>11423</v>
      </c>
      <c r="D1528" s="1" t="s">
        <v>11426</v>
      </c>
      <c r="E1528" s="1">
        <v>1527</v>
      </c>
      <c r="F1528" s="1">
        <v>9</v>
      </c>
      <c r="G1528" s="1" t="s">
        <v>3240</v>
      </c>
      <c r="H1528" s="1" t="s">
        <v>6467</v>
      </c>
      <c r="I1528" s="1">
        <v>3</v>
      </c>
      <c r="L1528" s="1">
        <v>3</v>
      </c>
      <c r="M1528" s="1" t="s">
        <v>13063</v>
      </c>
      <c r="N1528" s="1" t="s">
        <v>13064</v>
      </c>
      <c r="S1528" s="1" t="s">
        <v>49</v>
      </c>
      <c r="T1528" s="1" t="s">
        <v>4842</v>
      </c>
      <c r="U1528" s="1" t="s">
        <v>50</v>
      </c>
      <c r="V1528" s="1" t="s">
        <v>11472</v>
      </c>
      <c r="W1528" s="1" t="s">
        <v>167</v>
      </c>
      <c r="X1528" s="1" t="s">
        <v>8644</v>
      </c>
      <c r="Y1528" s="1" t="s">
        <v>140</v>
      </c>
      <c r="Z1528" s="1" t="s">
        <v>7100</v>
      </c>
      <c r="AC1528" s="1">
        <v>42</v>
      </c>
      <c r="AD1528" s="1" t="s">
        <v>618</v>
      </c>
      <c r="AE1528" s="1" t="s">
        <v>8771</v>
      </c>
      <c r="AJ1528" s="1" t="s">
        <v>17</v>
      </c>
      <c r="AK1528" s="1" t="s">
        <v>8918</v>
      </c>
      <c r="AL1528" s="1" t="s">
        <v>158</v>
      </c>
      <c r="AM1528" s="1" t="s">
        <v>8931</v>
      </c>
      <c r="AT1528" s="1" t="s">
        <v>44</v>
      </c>
      <c r="AU1528" s="1" t="s">
        <v>6728</v>
      </c>
      <c r="AV1528" s="1" t="s">
        <v>1409</v>
      </c>
      <c r="AW1528" s="1" t="s">
        <v>7892</v>
      </c>
      <c r="BG1528" s="1" t="s">
        <v>44</v>
      </c>
      <c r="BH1528" s="1" t="s">
        <v>6728</v>
      </c>
      <c r="BI1528" s="1" t="s">
        <v>11334</v>
      </c>
      <c r="BJ1528" s="1" t="s">
        <v>10252</v>
      </c>
      <c r="BK1528" s="1" t="s">
        <v>44</v>
      </c>
      <c r="BL1528" s="1" t="s">
        <v>6728</v>
      </c>
      <c r="BM1528" s="1" t="s">
        <v>3324</v>
      </c>
      <c r="BN1528" s="1" t="s">
        <v>10649</v>
      </c>
      <c r="BO1528" s="1" t="s">
        <v>44</v>
      </c>
      <c r="BP1528" s="1" t="s">
        <v>6728</v>
      </c>
      <c r="BQ1528" s="1" t="s">
        <v>770</v>
      </c>
      <c r="BR1528" s="1" t="s">
        <v>12634</v>
      </c>
      <c r="BS1528" s="1" t="s">
        <v>3325</v>
      </c>
      <c r="BT1528" s="1" t="s">
        <v>8965</v>
      </c>
    </row>
    <row r="1529" spans="1:73" ht="13.5" customHeight="1">
      <c r="A1529" s="2" t="str">
        <f t="shared" si="45"/>
        <v>1687_각북면_355</v>
      </c>
      <c r="B1529" s="1">
        <v>1687</v>
      </c>
      <c r="C1529" s="1" t="s">
        <v>11423</v>
      </c>
      <c r="D1529" s="1" t="s">
        <v>11426</v>
      </c>
      <c r="E1529" s="1">
        <v>1528</v>
      </c>
      <c r="F1529" s="1">
        <v>9</v>
      </c>
      <c r="G1529" s="1" t="s">
        <v>3240</v>
      </c>
      <c r="H1529" s="1" t="s">
        <v>6467</v>
      </c>
      <c r="I1529" s="1">
        <v>3</v>
      </c>
      <c r="L1529" s="1">
        <v>3</v>
      </c>
      <c r="M1529" s="1" t="s">
        <v>13063</v>
      </c>
      <c r="N1529" s="1" t="s">
        <v>13064</v>
      </c>
      <c r="S1529" s="1" t="s">
        <v>134</v>
      </c>
      <c r="T1529" s="1" t="s">
        <v>6598</v>
      </c>
      <c r="Y1529" s="1" t="s">
        <v>13577</v>
      </c>
      <c r="Z1529" s="1" t="s">
        <v>11800</v>
      </c>
      <c r="AC1529" s="1">
        <v>7</v>
      </c>
      <c r="AD1529" s="1" t="s">
        <v>475</v>
      </c>
      <c r="AE1529" s="1" t="s">
        <v>8747</v>
      </c>
    </row>
    <row r="1530" spans="1:73" ht="13.5" customHeight="1">
      <c r="A1530" s="2" t="str">
        <f t="shared" si="45"/>
        <v>1687_각북면_355</v>
      </c>
      <c r="B1530" s="1">
        <v>1687</v>
      </c>
      <c r="C1530" s="1" t="s">
        <v>11423</v>
      </c>
      <c r="D1530" s="1" t="s">
        <v>11426</v>
      </c>
      <c r="E1530" s="1">
        <v>1529</v>
      </c>
      <c r="F1530" s="1">
        <v>9</v>
      </c>
      <c r="G1530" s="1" t="s">
        <v>3240</v>
      </c>
      <c r="H1530" s="1" t="s">
        <v>6467</v>
      </c>
      <c r="I1530" s="1">
        <v>3</v>
      </c>
      <c r="L1530" s="1">
        <v>3</v>
      </c>
      <c r="M1530" s="1" t="s">
        <v>13063</v>
      </c>
      <c r="N1530" s="1" t="s">
        <v>13064</v>
      </c>
      <c r="S1530" s="1" t="s">
        <v>63</v>
      </c>
      <c r="T1530" s="1" t="s">
        <v>6596</v>
      </c>
      <c r="Y1530" s="1" t="s">
        <v>13576</v>
      </c>
      <c r="Z1530" s="1" t="s">
        <v>11806</v>
      </c>
      <c r="AC1530" s="1">
        <v>5</v>
      </c>
      <c r="AD1530" s="1" t="s">
        <v>76</v>
      </c>
      <c r="AE1530" s="1" t="s">
        <v>8744</v>
      </c>
      <c r="AF1530" s="1" t="s">
        <v>156</v>
      </c>
      <c r="AG1530" s="1" t="s">
        <v>8798</v>
      </c>
    </row>
    <row r="1531" spans="1:73" ht="13.5" customHeight="1">
      <c r="A1531" s="2" t="str">
        <f t="shared" si="45"/>
        <v>1687_각북면_355</v>
      </c>
      <c r="B1531" s="1">
        <v>1687</v>
      </c>
      <c r="C1531" s="1" t="s">
        <v>11423</v>
      </c>
      <c r="D1531" s="1" t="s">
        <v>11426</v>
      </c>
      <c r="E1531" s="1">
        <v>1530</v>
      </c>
      <c r="F1531" s="1">
        <v>9</v>
      </c>
      <c r="G1531" s="1" t="s">
        <v>3240</v>
      </c>
      <c r="H1531" s="1" t="s">
        <v>6467</v>
      </c>
      <c r="I1531" s="1">
        <v>3</v>
      </c>
      <c r="L1531" s="1">
        <v>4</v>
      </c>
      <c r="M1531" s="1" t="s">
        <v>13065</v>
      </c>
      <c r="N1531" s="1" t="s">
        <v>13066</v>
      </c>
      <c r="O1531" s="1" t="s">
        <v>6</v>
      </c>
      <c r="P1531" s="1" t="s">
        <v>6577</v>
      </c>
      <c r="T1531" s="1" t="s">
        <v>11527</v>
      </c>
      <c r="U1531" s="1" t="s">
        <v>3326</v>
      </c>
      <c r="V1531" s="1" t="s">
        <v>6845</v>
      </c>
      <c r="W1531" s="1" t="s">
        <v>1398</v>
      </c>
      <c r="X1531" s="1" t="s">
        <v>7003</v>
      </c>
      <c r="Y1531" s="1" t="s">
        <v>3327</v>
      </c>
      <c r="Z1531" s="1" t="s">
        <v>8182</v>
      </c>
      <c r="AC1531" s="1">
        <v>54</v>
      </c>
      <c r="AD1531" s="1" t="s">
        <v>80</v>
      </c>
      <c r="AE1531" s="1" t="s">
        <v>8749</v>
      </c>
      <c r="AJ1531" s="1" t="s">
        <v>17</v>
      </c>
      <c r="AK1531" s="1" t="s">
        <v>8918</v>
      </c>
      <c r="AL1531" s="1" t="s">
        <v>2618</v>
      </c>
      <c r="AM1531" s="1" t="s">
        <v>8973</v>
      </c>
      <c r="AT1531" s="1" t="s">
        <v>320</v>
      </c>
      <c r="AU1531" s="1" t="s">
        <v>6758</v>
      </c>
      <c r="AV1531" s="1" t="s">
        <v>3328</v>
      </c>
      <c r="AW1531" s="1" t="s">
        <v>9601</v>
      </c>
      <c r="BG1531" s="1" t="s">
        <v>197</v>
      </c>
      <c r="BH1531" s="1" t="s">
        <v>6836</v>
      </c>
      <c r="BI1531" s="1" t="s">
        <v>3329</v>
      </c>
      <c r="BJ1531" s="1" t="s">
        <v>7746</v>
      </c>
      <c r="BK1531" s="1" t="s">
        <v>112</v>
      </c>
      <c r="BL1531" s="1" t="s">
        <v>6734</v>
      </c>
      <c r="BM1531" s="1" t="s">
        <v>3330</v>
      </c>
      <c r="BN1531" s="1" t="s">
        <v>10627</v>
      </c>
      <c r="BO1531" s="1" t="s">
        <v>44</v>
      </c>
      <c r="BP1531" s="1" t="s">
        <v>6728</v>
      </c>
      <c r="BQ1531" s="1" t="s">
        <v>3331</v>
      </c>
      <c r="BR1531" s="1" t="s">
        <v>12649</v>
      </c>
      <c r="BS1531" s="1" t="s">
        <v>729</v>
      </c>
      <c r="BT1531" s="1" t="s">
        <v>8886</v>
      </c>
    </row>
    <row r="1532" spans="1:73" ht="13.5" customHeight="1">
      <c r="A1532" s="2" t="str">
        <f t="shared" si="45"/>
        <v>1687_각북면_355</v>
      </c>
      <c r="B1532" s="1">
        <v>1687</v>
      </c>
      <c r="C1532" s="1" t="s">
        <v>11423</v>
      </c>
      <c r="D1532" s="1" t="s">
        <v>11426</v>
      </c>
      <c r="E1532" s="1">
        <v>1531</v>
      </c>
      <c r="F1532" s="1">
        <v>9</v>
      </c>
      <c r="G1532" s="1" t="s">
        <v>3240</v>
      </c>
      <c r="H1532" s="1" t="s">
        <v>6467</v>
      </c>
      <c r="I1532" s="1">
        <v>3</v>
      </c>
      <c r="L1532" s="1">
        <v>4</v>
      </c>
      <c r="M1532" s="1" t="s">
        <v>13065</v>
      </c>
      <c r="N1532" s="1" t="s">
        <v>13066</v>
      </c>
      <c r="S1532" s="1" t="s">
        <v>49</v>
      </c>
      <c r="T1532" s="1" t="s">
        <v>4842</v>
      </c>
      <c r="U1532" s="1" t="s">
        <v>50</v>
      </c>
      <c r="V1532" s="1" t="s">
        <v>11472</v>
      </c>
      <c r="W1532" s="1" t="s">
        <v>1087</v>
      </c>
      <c r="X1532" s="1" t="s">
        <v>6974</v>
      </c>
      <c r="Y1532" s="1" t="s">
        <v>11262</v>
      </c>
      <c r="Z1532" s="1" t="s">
        <v>11683</v>
      </c>
      <c r="AC1532" s="1">
        <v>43</v>
      </c>
      <c r="AD1532" s="1" t="s">
        <v>335</v>
      </c>
      <c r="AE1532" s="1" t="s">
        <v>8779</v>
      </c>
      <c r="AJ1532" s="1" t="s">
        <v>17</v>
      </c>
      <c r="AK1532" s="1" t="s">
        <v>8918</v>
      </c>
      <c r="AL1532" s="1" t="s">
        <v>244</v>
      </c>
      <c r="AM1532" s="1" t="s">
        <v>8945</v>
      </c>
      <c r="AT1532" s="1" t="s">
        <v>3332</v>
      </c>
      <c r="AU1532" s="1" t="s">
        <v>9256</v>
      </c>
      <c r="AV1532" s="1" t="s">
        <v>3333</v>
      </c>
      <c r="AW1532" s="1" t="s">
        <v>9600</v>
      </c>
      <c r="BG1532" s="1" t="s">
        <v>180</v>
      </c>
      <c r="BH1532" s="1" t="s">
        <v>11467</v>
      </c>
      <c r="BI1532" s="1" t="s">
        <v>3334</v>
      </c>
      <c r="BJ1532" s="1" t="s">
        <v>8486</v>
      </c>
      <c r="BM1532" s="1" t="s">
        <v>3335</v>
      </c>
      <c r="BN1532" s="1" t="s">
        <v>7999</v>
      </c>
      <c r="BO1532" s="1" t="s">
        <v>44</v>
      </c>
      <c r="BP1532" s="1" t="s">
        <v>6728</v>
      </c>
      <c r="BQ1532" s="1" t="s">
        <v>3336</v>
      </c>
      <c r="BR1532" s="1" t="s">
        <v>12447</v>
      </c>
      <c r="BS1532" s="1" t="s">
        <v>41</v>
      </c>
      <c r="BT1532" s="1" t="s">
        <v>11911</v>
      </c>
    </row>
    <row r="1533" spans="1:73" ht="13.5" customHeight="1">
      <c r="A1533" s="2" t="str">
        <f t="shared" si="45"/>
        <v>1687_각북면_355</v>
      </c>
      <c r="B1533" s="1">
        <v>1687</v>
      </c>
      <c r="C1533" s="1" t="s">
        <v>11423</v>
      </c>
      <c r="D1533" s="1" t="s">
        <v>11426</v>
      </c>
      <c r="E1533" s="1">
        <v>1532</v>
      </c>
      <c r="F1533" s="1">
        <v>9</v>
      </c>
      <c r="G1533" s="1" t="s">
        <v>3240</v>
      </c>
      <c r="H1533" s="1" t="s">
        <v>6467</v>
      </c>
      <c r="I1533" s="1">
        <v>3</v>
      </c>
      <c r="L1533" s="1">
        <v>4</v>
      </c>
      <c r="M1533" s="1" t="s">
        <v>13065</v>
      </c>
      <c r="N1533" s="1" t="s">
        <v>13066</v>
      </c>
      <c r="S1533" s="1" t="s">
        <v>67</v>
      </c>
      <c r="T1533" s="1" t="s">
        <v>6597</v>
      </c>
      <c r="Y1533" s="1" t="s">
        <v>857</v>
      </c>
      <c r="Z1533" s="1" t="s">
        <v>8181</v>
      </c>
      <c r="AC1533" s="1">
        <v>7</v>
      </c>
      <c r="AD1533" s="1" t="s">
        <v>475</v>
      </c>
      <c r="AE1533" s="1" t="s">
        <v>8747</v>
      </c>
    </row>
    <row r="1534" spans="1:73" ht="13.5" customHeight="1">
      <c r="A1534" s="2" t="str">
        <f t="shared" si="45"/>
        <v>1687_각북면_355</v>
      </c>
      <c r="B1534" s="1">
        <v>1687</v>
      </c>
      <c r="C1534" s="1" t="s">
        <v>11423</v>
      </c>
      <c r="D1534" s="1" t="s">
        <v>11426</v>
      </c>
      <c r="E1534" s="1">
        <v>1533</v>
      </c>
      <c r="F1534" s="1">
        <v>9</v>
      </c>
      <c r="G1534" s="1" t="s">
        <v>3240</v>
      </c>
      <c r="H1534" s="1" t="s">
        <v>6467</v>
      </c>
      <c r="I1534" s="1">
        <v>3</v>
      </c>
      <c r="L1534" s="1">
        <v>4</v>
      </c>
      <c r="M1534" s="1" t="s">
        <v>13065</v>
      </c>
      <c r="N1534" s="1" t="s">
        <v>13066</v>
      </c>
      <c r="S1534" s="1" t="s">
        <v>72</v>
      </c>
      <c r="T1534" s="1" t="s">
        <v>6595</v>
      </c>
      <c r="Y1534" s="1" t="s">
        <v>3337</v>
      </c>
      <c r="Z1534" s="1" t="s">
        <v>7549</v>
      </c>
      <c r="AC1534" s="1">
        <v>4</v>
      </c>
      <c r="AD1534" s="1" t="s">
        <v>103</v>
      </c>
      <c r="AE1534" s="1" t="s">
        <v>8773</v>
      </c>
    </row>
    <row r="1535" spans="1:73" ht="13.5" customHeight="1">
      <c r="A1535" s="2" t="str">
        <f t="shared" si="45"/>
        <v>1687_각북면_355</v>
      </c>
      <c r="B1535" s="1">
        <v>1687</v>
      </c>
      <c r="C1535" s="1" t="s">
        <v>11423</v>
      </c>
      <c r="D1535" s="1" t="s">
        <v>11426</v>
      </c>
      <c r="E1535" s="1">
        <v>1534</v>
      </c>
      <c r="F1535" s="1">
        <v>9</v>
      </c>
      <c r="G1535" s="1" t="s">
        <v>3240</v>
      </c>
      <c r="H1535" s="1" t="s">
        <v>6467</v>
      </c>
      <c r="I1535" s="1">
        <v>3</v>
      </c>
      <c r="L1535" s="1">
        <v>5</v>
      </c>
      <c r="M1535" s="1" t="s">
        <v>13067</v>
      </c>
      <c r="N1535" s="1" t="s">
        <v>13068</v>
      </c>
      <c r="O1535" s="1" t="s">
        <v>6</v>
      </c>
      <c r="P1535" s="1" t="s">
        <v>6577</v>
      </c>
      <c r="T1535" s="1" t="s">
        <v>11527</v>
      </c>
      <c r="U1535" s="1" t="s">
        <v>3338</v>
      </c>
      <c r="V1535" s="1" t="s">
        <v>6844</v>
      </c>
      <c r="W1535" s="1" t="s">
        <v>312</v>
      </c>
      <c r="X1535" s="1" t="s">
        <v>6997</v>
      </c>
      <c r="Y1535" s="1" t="s">
        <v>3339</v>
      </c>
      <c r="Z1535" s="1" t="s">
        <v>8180</v>
      </c>
      <c r="AC1535" s="1">
        <v>39</v>
      </c>
      <c r="AD1535" s="1" t="s">
        <v>387</v>
      </c>
      <c r="AE1535" s="1" t="s">
        <v>8746</v>
      </c>
      <c r="AJ1535" s="1" t="s">
        <v>17</v>
      </c>
      <c r="AK1535" s="1" t="s">
        <v>8918</v>
      </c>
      <c r="AL1535" s="1" t="s">
        <v>315</v>
      </c>
      <c r="AM1535" s="1" t="s">
        <v>8971</v>
      </c>
      <c r="AT1535" s="1" t="s">
        <v>44</v>
      </c>
      <c r="AU1535" s="1" t="s">
        <v>6728</v>
      </c>
      <c r="AV1535" s="1" t="s">
        <v>465</v>
      </c>
      <c r="AW1535" s="1" t="s">
        <v>7046</v>
      </c>
      <c r="BG1535" s="1" t="s">
        <v>82</v>
      </c>
      <c r="BH1535" s="1" t="s">
        <v>9231</v>
      </c>
      <c r="BI1535" s="1" t="s">
        <v>2044</v>
      </c>
      <c r="BJ1535" s="1" t="s">
        <v>7945</v>
      </c>
      <c r="BK1535" s="1" t="s">
        <v>82</v>
      </c>
      <c r="BL1535" s="1" t="s">
        <v>9231</v>
      </c>
      <c r="BM1535" s="1" t="s">
        <v>3340</v>
      </c>
      <c r="BN1535" s="1" t="s">
        <v>10648</v>
      </c>
      <c r="BO1535" s="1" t="s">
        <v>82</v>
      </c>
      <c r="BP1535" s="1" t="s">
        <v>9231</v>
      </c>
      <c r="BQ1535" s="1" t="s">
        <v>3341</v>
      </c>
      <c r="BR1535" s="1" t="s">
        <v>11066</v>
      </c>
      <c r="BS1535" s="1" t="s">
        <v>41</v>
      </c>
      <c r="BT1535" s="1" t="s">
        <v>11911</v>
      </c>
    </row>
    <row r="1536" spans="1:73" ht="13.5" customHeight="1">
      <c r="A1536" s="2" t="str">
        <f t="shared" si="45"/>
        <v>1687_각북면_355</v>
      </c>
      <c r="B1536" s="1">
        <v>1687</v>
      </c>
      <c r="C1536" s="1" t="s">
        <v>11423</v>
      </c>
      <c r="D1536" s="1" t="s">
        <v>11426</v>
      </c>
      <c r="E1536" s="1">
        <v>1535</v>
      </c>
      <c r="F1536" s="1">
        <v>9</v>
      </c>
      <c r="G1536" s="1" t="s">
        <v>3240</v>
      </c>
      <c r="H1536" s="1" t="s">
        <v>6467</v>
      </c>
      <c r="I1536" s="1">
        <v>3</v>
      </c>
      <c r="L1536" s="1">
        <v>5</v>
      </c>
      <c r="M1536" s="1" t="s">
        <v>13067</v>
      </c>
      <c r="N1536" s="1" t="s">
        <v>13068</v>
      </c>
      <c r="S1536" s="1" t="s">
        <v>49</v>
      </c>
      <c r="T1536" s="1" t="s">
        <v>4842</v>
      </c>
      <c r="U1536" s="1" t="s">
        <v>115</v>
      </c>
      <c r="V1536" s="1" t="s">
        <v>6665</v>
      </c>
      <c r="Y1536" s="1" t="s">
        <v>3342</v>
      </c>
      <c r="Z1536" s="1" t="s">
        <v>7845</v>
      </c>
      <c r="AC1536" s="1">
        <v>38</v>
      </c>
      <c r="AD1536" s="1" t="s">
        <v>294</v>
      </c>
      <c r="AE1536" s="1" t="s">
        <v>8781</v>
      </c>
      <c r="AJ1536" s="1" t="s">
        <v>17</v>
      </c>
      <c r="AK1536" s="1" t="s">
        <v>8918</v>
      </c>
      <c r="AL1536" s="1" t="s">
        <v>418</v>
      </c>
      <c r="AM1536" s="1" t="s">
        <v>8912</v>
      </c>
      <c r="AN1536" s="1" t="s">
        <v>118</v>
      </c>
      <c r="AO1536" s="1" t="s">
        <v>8999</v>
      </c>
      <c r="AP1536" s="1" t="s">
        <v>119</v>
      </c>
      <c r="AQ1536" s="1" t="s">
        <v>6694</v>
      </c>
      <c r="AR1536" s="1" t="s">
        <v>3343</v>
      </c>
      <c r="AS1536" s="1" t="s">
        <v>12051</v>
      </c>
      <c r="AT1536" s="1" t="s">
        <v>121</v>
      </c>
      <c r="AU1536" s="1" t="s">
        <v>6667</v>
      </c>
      <c r="AV1536" s="1" t="s">
        <v>2516</v>
      </c>
      <c r="AW1536" s="1" t="s">
        <v>8387</v>
      </c>
      <c r="BB1536" s="1" t="s">
        <v>171</v>
      </c>
      <c r="BC1536" s="1" t="s">
        <v>6676</v>
      </c>
      <c r="BD1536" s="1" t="s">
        <v>3344</v>
      </c>
      <c r="BE1536" s="1" t="s">
        <v>9909</v>
      </c>
      <c r="BG1536" s="1" t="s">
        <v>121</v>
      </c>
      <c r="BH1536" s="1" t="s">
        <v>6667</v>
      </c>
      <c r="BI1536" s="1" t="s">
        <v>1779</v>
      </c>
      <c r="BJ1536" s="1" t="s">
        <v>7240</v>
      </c>
      <c r="BM1536" s="1" t="s">
        <v>164</v>
      </c>
      <c r="BN1536" s="1" t="s">
        <v>10510</v>
      </c>
      <c r="BQ1536" s="1" t="s">
        <v>164</v>
      </c>
      <c r="BR1536" s="1" t="s">
        <v>10510</v>
      </c>
      <c r="BU1536" s="1" t="s">
        <v>174</v>
      </c>
    </row>
    <row r="1537" spans="1:73" ht="13.5" customHeight="1">
      <c r="A1537" s="2" t="str">
        <f t="shared" si="45"/>
        <v>1687_각북면_355</v>
      </c>
      <c r="B1537" s="1">
        <v>1687</v>
      </c>
      <c r="C1537" s="1" t="s">
        <v>11423</v>
      </c>
      <c r="D1537" s="1" t="s">
        <v>11426</v>
      </c>
      <c r="E1537" s="1">
        <v>1536</v>
      </c>
      <c r="F1537" s="1">
        <v>9</v>
      </c>
      <c r="G1537" s="1" t="s">
        <v>3240</v>
      </c>
      <c r="H1537" s="1" t="s">
        <v>6467</v>
      </c>
      <c r="I1537" s="1">
        <v>3</v>
      </c>
      <c r="L1537" s="1">
        <v>5</v>
      </c>
      <c r="M1537" s="1" t="s">
        <v>13067</v>
      </c>
      <c r="N1537" s="1" t="s">
        <v>13068</v>
      </c>
      <c r="S1537" s="1" t="s">
        <v>134</v>
      </c>
      <c r="T1537" s="1" t="s">
        <v>6598</v>
      </c>
      <c r="Y1537" s="1" t="s">
        <v>2704</v>
      </c>
      <c r="Z1537" s="1" t="s">
        <v>11782</v>
      </c>
      <c r="AC1537" s="1">
        <v>11</v>
      </c>
      <c r="AD1537" s="1" t="s">
        <v>71</v>
      </c>
      <c r="AE1537" s="1" t="s">
        <v>8756</v>
      </c>
    </row>
    <row r="1538" spans="1:73" ht="13.5" customHeight="1">
      <c r="A1538" s="2" t="str">
        <f t="shared" si="45"/>
        <v>1687_각북면_355</v>
      </c>
      <c r="B1538" s="1">
        <v>1687</v>
      </c>
      <c r="C1538" s="1" t="s">
        <v>11423</v>
      </c>
      <c r="D1538" s="1" t="s">
        <v>11426</v>
      </c>
      <c r="E1538" s="1">
        <v>1537</v>
      </c>
      <c r="F1538" s="1">
        <v>9</v>
      </c>
      <c r="G1538" s="1" t="s">
        <v>3240</v>
      </c>
      <c r="H1538" s="1" t="s">
        <v>6467</v>
      </c>
      <c r="I1538" s="1">
        <v>3</v>
      </c>
      <c r="L1538" s="1">
        <v>5</v>
      </c>
      <c r="M1538" s="1" t="s">
        <v>13067</v>
      </c>
      <c r="N1538" s="1" t="s">
        <v>13068</v>
      </c>
      <c r="S1538" s="1" t="s">
        <v>432</v>
      </c>
      <c r="T1538" s="1" t="s">
        <v>432</v>
      </c>
      <c r="U1538" s="1" t="s">
        <v>201</v>
      </c>
      <c r="V1538" s="1" t="s">
        <v>11464</v>
      </c>
      <c r="Y1538" s="1" t="s">
        <v>465</v>
      </c>
      <c r="Z1538" s="1" t="s">
        <v>7046</v>
      </c>
      <c r="AC1538" s="1">
        <v>80</v>
      </c>
      <c r="AD1538" s="1" t="s">
        <v>96</v>
      </c>
      <c r="AE1538" s="1" t="s">
        <v>8792</v>
      </c>
    </row>
    <row r="1539" spans="1:73" ht="13.5" customHeight="1">
      <c r="A1539" s="2" t="str">
        <f t="shared" si="45"/>
        <v>1687_각북면_355</v>
      </c>
      <c r="B1539" s="1">
        <v>1687</v>
      </c>
      <c r="C1539" s="1" t="s">
        <v>11423</v>
      </c>
      <c r="D1539" s="1" t="s">
        <v>11426</v>
      </c>
      <c r="E1539" s="1">
        <v>1538</v>
      </c>
      <c r="F1539" s="1">
        <v>9</v>
      </c>
      <c r="G1539" s="1" t="s">
        <v>3240</v>
      </c>
      <c r="H1539" s="1" t="s">
        <v>6467</v>
      </c>
      <c r="I1539" s="1">
        <v>3</v>
      </c>
      <c r="L1539" s="1">
        <v>6</v>
      </c>
      <c r="M1539" s="1" t="s">
        <v>3345</v>
      </c>
      <c r="N1539" s="1" t="s">
        <v>7132</v>
      </c>
      <c r="O1539" s="1" t="s">
        <v>6</v>
      </c>
      <c r="P1539" s="1" t="s">
        <v>6577</v>
      </c>
      <c r="T1539" s="1" t="s">
        <v>11527</v>
      </c>
      <c r="U1539" s="1" t="s">
        <v>121</v>
      </c>
      <c r="V1539" s="1" t="s">
        <v>6667</v>
      </c>
      <c r="Y1539" s="1" t="s">
        <v>3345</v>
      </c>
      <c r="Z1539" s="1" t="s">
        <v>7132</v>
      </c>
      <c r="AC1539" s="1">
        <v>43</v>
      </c>
      <c r="AD1539" s="1" t="s">
        <v>335</v>
      </c>
      <c r="AE1539" s="1" t="s">
        <v>8779</v>
      </c>
      <c r="AJ1539" s="1" t="s">
        <v>17</v>
      </c>
      <c r="AK1539" s="1" t="s">
        <v>8918</v>
      </c>
      <c r="AL1539" s="1" t="s">
        <v>3346</v>
      </c>
      <c r="AM1539" s="1" t="s">
        <v>8274</v>
      </c>
      <c r="AN1539" s="1" t="s">
        <v>492</v>
      </c>
      <c r="AO1539" s="1" t="s">
        <v>6594</v>
      </c>
      <c r="AP1539" s="1" t="s">
        <v>119</v>
      </c>
      <c r="AQ1539" s="1" t="s">
        <v>6694</v>
      </c>
      <c r="AR1539" s="1" t="s">
        <v>3347</v>
      </c>
      <c r="AS1539" s="1" t="s">
        <v>12075</v>
      </c>
      <c r="AT1539" s="1" t="s">
        <v>44</v>
      </c>
      <c r="AU1539" s="1" t="s">
        <v>6728</v>
      </c>
      <c r="AV1539" s="1" t="s">
        <v>3348</v>
      </c>
      <c r="AW1539" s="1" t="s">
        <v>12194</v>
      </c>
      <c r="BG1539" s="1" t="s">
        <v>44</v>
      </c>
      <c r="BH1539" s="1" t="s">
        <v>6728</v>
      </c>
      <c r="BI1539" s="1" t="s">
        <v>3349</v>
      </c>
      <c r="BJ1539" s="1" t="s">
        <v>10158</v>
      </c>
      <c r="BM1539" s="1" t="s">
        <v>164</v>
      </c>
      <c r="BN1539" s="1" t="s">
        <v>10510</v>
      </c>
      <c r="BO1539" s="1" t="s">
        <v>121</v>
      </c>
      <c r="BP1539" s="1" t="s">
        <v>6667</v>
      </c>
      <c r="BQ1539" s="1" t="s">
        <v>13558</v>
      </c>
      <c r="BR1539" s="1" t="s">
        <v>12557</v>
      </c>
      <c r="BS1539" s="1" t="s">
        <v>59</v>
      </c>
      <c r="BT1539" s="1" t="s">
        <v>8921</v>
      </c>
    </row>
    <row r="1540" spans="1:73" ht="13.5" customHeight="1">
      <c r="A1540" s="2" t="str">
        <f t="shared" si="45"/>
        <v>1687_각북면_355</v>
      </c>
      <c r="B1540" s="1">
        <v>1687</v>
      </c>
      <c r="C1540" s="1" t="s">
        <v>11423</v>
      </c>
      <c r="D1540" s="1" t="s">
        <v>11426</v>
      </c>
      <c r="E1540" s="1">
        <v>1539</v>
      </c>
      <c r="F1540" s="1">
        <v>9</v>
      </c>
      <c r="G1540" s="1" t="s">
        <v>3240</v>
      </c>
      <c r="H1540" s="1" t="s">
        <v>6467</v>
      </c>
      <c r="I1540" s="1">
        <v>3</v>
      </c>
      <c r="L1540" s="1">
        <v>6</v>
      </c>
      <c r="M1540" s="1" t="s">
        <v>3345</v>
      </c>
      <c r="N1540" s="1" t="s">
        <v>7132</v>
      </c>
      <c r="S1540" s="1" t="s">
        <v>49</v>
      </c>
      <c r="T1540" s="1" t="s">
        <v>4842</v>
      </c>
      <c r="U1540" s="1" t="s">
        <v>171</v>
      </c>
      <c r="V1540" s="1" t="s">
        <v>6676</v>
      </c>
      <c r="Y1540" s="1" t="s">
        <v>1010</v>
      </c>
      <c r="Z1540" s="1" t="s">
        <v>7102</v>
      </c>
      <c r="AC1540" s="1">
        <v>25</v>
      </c>
      <c r="AD1540" s="1" t="s">
        <v>529</v>
      </c>
      <c r="AE1540" s="1" t="s">
        <v>8769</v>
      </c>
      <c r="AJ1540" s="1" t="s">
        <v>17</v>
      </c>
      <c r="AK1540" s="1" t="s">
        <v>8918</v>
      </c>
      <c r="AL1540" s="1" t="s">
        <v>41</v>
      </c>
      <c r="AM1540" s="1" t="s">
        <v>11911</v>
      </c>
      <c r="AT1540" s="1" t="s">
        <v>121</v>
      </c>
      <c r="AU1540" s="1" t="s">
        <v>6667</v>
      </c>
      <c r="AV1540" s="1" t="s">
        <v>3350</v>
      </c>
      <c r="AW1540" s="1" t="s">
        <v>7895</v>
      </c>
      <c r="BG1540" s="1" t="s">
        <v>121</v>
      </c>
      <c r="BH1540" s="1" t="s">
        <v>6667</v>
      </c>
      <c r="BI1540" s="1" t="s">
        <v>1658</v>
      </c>
      <c r="BJ1540" s="1" t="s">
        <v>8229</v>
      </c>
      <c r="BK1540" s="1" t="s">
        <v>121</v>
      </c>
      <c r="BL1540" s="1" t="s">
        <v>6667</v>
      </c>
      <c r="BM1540" s="1" t="s">
        <v>2550</v>
      </c>
      <c r="BN1540" s="1" t="s">
        <v>10647</v>
      </c>
      <c r="BQ1540" s="1" t="s">
        <v>164</v>
      </c>
      <c r="BR1540" s="1" t="s">
        <v>10510</v>
      </c>
    </row>
    <row r="1541" spans="1:73" ht="13.5" customHeight="1">
      <c r="A1541" s="2" t="str">
        <f t="shared" si="45"/>
        <v>1687_각북면_355</v>
      </c>
      <c r="B1541" s="1">
        <v>1687</v>
      </c>
      <c r="C1541" s="1" t="s">
        <v>11423</v>
      </c>
      <c r="D1541" s="1" t="s">
        <v>11426</v>
      </c>
      <c r="E1541" s="1">
        <v>1540</v>
      </c>
      <c r="F1541" s="1">
        <v>9</v>
      </c>
      <c r="G1541" s="1" t="s">
        <v>3240</v>
      </c>
      <c r="H1541" s="1" t="s">
        <v>6467</v>
      </c>
      <c r="I1541" s="1">
        <v>3</v>
      </c>
      <c r="L1541" s="1">
        <v>7</v>
      </c>
      <c r="M1541" s="1" t="s">
        <v>485</v>
      </c>
      <c r="N1541" s="1" t="s">
        <v>8053</v>
      </c>
      <c r="O1541" s="1" t="s">
        <v>6</v>
      </c>
      <c r="P1541" s="1" t="s">
        <v>6577</v>
      </c>
      <c r="T1541" s="1" t="s">
        <v>11527</v>
      </c>
      <c r="U1541" s="1" t="s">
        <v>586</v>
      </c>
      <c r="V1541" s="1" t="s">
        <v>6771</v>
      </c>
      <c r="Y1541" s="1" t="s">
        <v>485</v>
      </c>
      <c r="Z1541" s="1" t="s">
        <v>8053</v>
      </c>
      <c r="AC1541" s="1">
        <v>61</v>
      </c>
      <c r="AD1541" s="1" t="s">
        <v>274</v>
      </c>
      <c r="AE1541" s="1" t="s">
        <v>8770</v>
      </c>
      <c r="AJ1541" s="1" t="s">
        <v>17</v>
      </c>
      <c r="AK1541" s="1" t="s">
        <v>8918</v>
      </c>
      <c r="AL1541" s="1" t="s">
        <v>422</v>
      </c>
      <c r="AM1541" s="1" t="s">
        <v>8924</v>
      </c>
      <c r="AN1541" s="1" t="s">
        <v>227</v>
      </c>
      <c r="AO1541" s="1" t="s">
        <v>8859</v>
      </c>
      <c r="AP1541" s="1" t="s">
        <v>119</v>
      </c>
      <c r="AQ1541" s="1" t="s">
        <v>6694</v>
      </c>
      <c r="AR1541" s="1" t="s">
        <v>3351</v>
      </c>
      <c r="AS1541" s="1" t="s">
        <v>9156</v>
      </c>
      <c r="AT1541" s="1" t="s">
        <v>121</v>
      </c>
      <c r="AU1541" s="1" t="s">
        <v>6667</v>
      </c>
      <c r="AV1541" s="1" t="s">
        <v>3352</v>
      </c>
      <c r="AW1541" s="1" t="s">
        <v>7653</v>
      </c>
      <c r="BG1541" s="1" t="s">
        <v>121</v>
      </c>
      <c r="BH1541" s="1" t="s">
        <v>6667</v>
      </c>
      <c r="BI1541" s="1" t="s">
        <v>3353</v>
      </c>
      <c r="BJ1541" s="1" t="s">
        <v>10251</v>
      </c>
      <c r="BM1541" s="1" t="s">
        <v>164</v>
      </c>
      <c r="BN1541" s="1" t="s">
        <v>10510</v>
      </c>
      <c r="BQ1541" s="1" t="s">
        <v>164</v>
      </c>
      <c r="BR1541" s="1" t="s">
        <v>10510</v>
      </c>
      <c r="BU1541" s="1" t="s">
        <v>174</v>
      </c>
    </row>
    <row r="1542" spans="1:73" ht="13.5" customHeight="1">
      <c r="A1542" s="2" t="str">
        <f t="shared" si="45"/>
        <v>1687_각북면_355</v>
      </c>
      <c r="B1542" s="1">
        <v>1687</v>
      </c>
      <c r="C1542" s="1" t="s">
        <v>11423</v>
      </c>
      <c r="D1542" s="1" t="s">
        <v>11426</v>
      </c>
      <c r="E1542" s="1">
        <v>1541</v>
      </c>
      <c r="F1542" s="1">
        <v>9</v>
      </c>
      <c r="G1542" s="1" t="s">
        <v>3240</v>
      </c>
      <c r="H1542" s="1" t="s">
        <v>6467</v>
      </c>
      <c r="I1542" s="1">
        <v>3</v>
      </c>
      <c r="L1542" s="1">
        <v>7</v>
      </c>
      <c r="M1542" s="1" t="s">
        <v>485</v>
      </c>
      <c r="N1542" s="1" t="s">
        <v>8053</v>
      </c>
      <c r="S1542" s="1" t="s">
        <v>67</v>
      </c>
      <c r="T1542" s="1" t="s">
        <v>6597</v>
      </c>
      <c r="U1542" s="1" t="s">
        <v>121</v>
      </c>
      <c r="V1542" s="1" t="s">
        <v>6667</v>
      </c>
      <c r="Y1542" s="1" t="s">
        <v>1522</v>
      </c>
      <c r="Z1542" s="1" t="s">
        <v>8179</v>
      </c>
      <c r="AC1542" s="1">
        <v>35</v>
      </c>
      <c r="AD1542" s="1" t="s">
        <v>340</v>
      </c>
      <c r="AE1542" s="1" t="s">
        <v>8753</v>
      </c>
    </row>
    <row r="1543" spans="1:73" ht="13.5" customHeight="1">
      <c r="A1543" s="2" t="str">
        <f t="shared" si="45"/>
        <v>1687_각북면_355</v>
      </c>
      <c r="B1543" s="1">
        <v>1687</v>
      </c>
      <c r="C1543" s="1" t="s">
        <v>11423</v>
      </c>
      <c r="D1543" s="1" t="s">
        <v>11426</v>
      </c>
      <c r="E1543" s="1">
        <v>1542</v>
      </c>
      <c r="F1543" s="1" t="s">
        <v>12770</v>
      </c>
      <c r="G1543" s="1" t="s">
        <v>13703</v>
      </c>
      <c r="H1543" s="1" t="s">
        <v>13702</v>
      </c>
      <c r="I1543" s="1">
        <v>1</v>
      </c>
      <c r="J1543" s="1" t="s">
        <v>3354</v>
      </c>
      <c r="K1543" s="1" t="s">
        <v>6538</v>
      </c>
      <c r="L1543" s="1">
        <v>1</v>
      </c>
      <c r="M1543" s="1" t="s">
        <v>13069</v>
      </c>
      <c r="N1543" s="1" t="s">
        <v>13070</v>
      </c>
      <c r="T1543" s="1" t="s">
        <v>11527</v>
      </c>
      <c r="U1543" s="1" t="s">
        <v>3355</v>
      </c>
      <c r="V1543" s="1" t="s">
        <v>6772</v>
      </c>
      <c r="W1543" s="1" t="s">
        <v>330</v>
      </c>
      <c r="X1543" s="1" t="s">
        <v>6985</v>
      </c>
      <c r="Y1543" s="1" t="s">
        <v>3128</v>
      </c>
      <c r="Z1543" s="1" t="s">
        <v>8178</v>
      </c>
      <c r="AC1543" s="1">
        <v>66</v>
      </c>
      <c r="AD1543" s="1" t="s">
        <v>217</v>
      </c>
      <c r="AE1543" s="1" t="s">
        <v>8765</v>
      </c>
      <c r="AJ1543" s="1" t="s">
        <v>17</v>
      </c>
      <c r="AK1543" s="1" t="s">
        <v>8918</v>
      </c>
      <c r="AL1543" s="1" t="s">
        <v>158</v>
      </c>
      <c r="AM1543" s="1" t="s">
        <v>8931</v>
      </c>
      <c r="AT1543" s="1" t="s">
        <v>44</v>
      </c>
      <c r="AU1543" s="1" t="s">
        <v>6728</v>
      </c>
      <c r="AV1543" s="1" t="s">
        <v>1069</v>
      </c>
      <c r="AW1543" s="1" t="s">
        <v>8375</v>
      </c>
      <c r="BG1543" s="1" t="s">
        <v>144</v>
      </c>
      <c r="BH1543" s="1" t="s">
        <v>6759</v>
      </c>
      <c r="BI1543" s="1" t="s">
        <v>2460</v>
      </c>
      <c r="BJ1543" s="1" t="s">
        <v>8398</v>
      </c>
      <c r="BK1543" s="1" t="s">
        <v>47</v>
      </c>
      <c r="BL1543" s="1" t="s">
        <v>9039</v>
      </c>
      <c r="BM1543" s="1" t="s">
        <v>1306</v>
      </c>
      <c r="BN1543" s="1" t="s">
        <v>10365</v>
      </c>
      <c r="BO1543" s="1" t="s">
        <v>44</v>
      </c>
      <c r="BP1543" s="1" t="s">
        <v>6728</v>
      </c>
      <c r="BQ1543" s="1" t="s">
        <v>3356</v>
      </c>
      <c r="BR1543" s="1" t="s">
        <v>11065</v>
      </c>
      <c r="BS1543" s="1" t="s">
        <v>646</v>
      </c>
      <c r="BT1543" s="1" t="s">
        <v>8944</v>
      </c>
    </row>
    <row r="1544" spans="1:73" ht="13.5" customHeight="1">
      <c r="A1544" s="2" t="str">
        <f t="shared" si="45"/>
        <v>1687_각북면_355</v>
      </c>
      <c r="B1544" s="1">
        <v>1687</v>
      </c>
      <c r="C1544" s="1" t="s">
        <v>11423</v>
      </c>
      <c r="D1544" s="1" t="s">
        <v>11426</v>
      </c>
      <c r="E1544" s="1">
        <v>1543</v>
      </c>
      <c r="F1544" s="1" t="s">
        <v>12770</v>
      </c>
      <c r="G1544" s="1" t="s">
        <v>13703</v>
      </c>
      <c r="H1544" s="1" t="s">
        <v>13702</v>
      </c>
      <c r="I1544" s="1">
        <v>1</v>
      </c>
      <c r="L1544" s="1">
        <v>1</v>
      </c>
      <c r="M1544" s="1" t="s">
        <v>13069</v>
      </c>
      <c r="N1544" s="1" t="s">
        <v>13070</v>
      </c>
      <c r="S1544" s="1" t="s">
        <v>49</v>
      </c>
      <c r="T1544" s="1" t="s">
        <v>4842</v>
      </c>
      <c r="W1544" s="1" t="s">
        <v>152</v>
      </c>
      <c r="X1544" s="1" t="s">
        <v>6978</v>
      </c>
      <c r="Y1544" s="1" t="s">
        <v>140</v>
      </c>
      <c r="Z1544" s="1" t="s">
        <v>7100</v>
      </c>
      <c r="AC1544" s="1">
        <v>61</v>
      </c>
      <c r="AD1544" s="1" t="s">
        <v>274</v>
      </c>
      <c r="AE1544" s="1" t="s">
        <v>8770</v>
      </c>
      <c r="AJ1544" s="1" t="s">
        <v>17</v>
      </c>
      <c r="AK1544" s="1" t="s">
        <v>8918</v>
      </c>
      <c r="AL1544" s="1" t="s">
        <v>227</v>
      </c>
      <c r="AM1544" s="1" t="s">
        <v>8859</v>
      </c>
      <c r="AT1544" s="1" t="s">
        <v>768</v>
      </c>
      <c r="AU1544" s="1" t="s">
        <v>9233</v>
      </c>
      <c r="AV1544" s="1" t="s">
        <v>3357</v>
      </c>
      <c r="AW1544" s="1" t="s">
        <v>9599</v>
      </c>
      <c r="BG1544" s="1" t="s">
        <v>47</v>
      </c>
      <c r="BH1544" s="1" t="s">
        <v>9039</v>
      </c>
      <c r="BI1544" s="1" t="s">
        <v>3358</v>
      </c>
      <c r="BJ1544" s="1" t="s">
        <v>10250</v>
      </c>
      <c r="BK1544" s="1" t="s">
        <v>47</v>
      </c>
      <c r="BL1544" s="1" t="s">
        <v>9039</v>
      </c>
      <c r="BM1544" s="1" t="s">
        <v>3359</v>
      </c>
      <c r="BN1544" s="1" t="s">
        <v>8193</v>
      </c>
      <c r="BO1544" s="1" t="s">
        <v>144</v>
      </c>
      <c r="BP1544" s="1" t="s">
        <v>6759</v>
      </c>
      <c r="BQ1544" s="1" t="s">
        <v>3360</v>
      </c>
      <c r="BR1544" s="1" t="s">
        <v>11064</v>
      </c>
      <c r="BS1544" s="1" t="s">
        <v>448</v>
      </c>
      <c r="BT1544" s="1" t="s">
        <v>8932</v>
      </c>
    </row>
    <row r="1545" spans="1:73" ht="13.5" customHeight="1">
      <c r="A1545" s="2" t="str">
        <f t="shared" si="45"/>
        <v>1687_각북면_355</v>
      </c>
      <c r="B1545" s="1">
        <v>1687</v>
      </c>
      <c r="C1545" s="1" t="s">
        <v>11423</v>
      </c>
      <c r="D1545" s="1" t="s">
        <v>11426</v>
      </c>
      <c r="E1545" s="1">
        <v>1544</v>
      </c>
      <c r="F1545" s="1" t="s">
        <v>12770</v>
      </c>
      <c r="G1545" s="1" t="s">
        <v>13703</v>
      </c>
      <c r="H1545" s="1" t="s">
        <v>13702</v>
      </c>
      <c r="I1545" s="1">
        <v>1</v>
      </c>
      <c r="L1545" s="1">
        <v>1</v>
      </c>
      <c r="M1545" s="1" t="s">
        <v>13069</v>
      </c>
      <c r="N1545" s="1" t="s">
        <v>13070</v>
      </c>
      <c r="S1545" s="1" t="s">
        <v>134</v>
      </c>
      <c r="T1545" s="1" t="s">
        <v>6598</v>
      </c>
      <c r="Y1545" s="1" t="s">
        <v>3361</v>
      </c>
      <c r="Z1545" s="1" t="s">
        <v>7460</v>
      </c>
      <c r="AF1545" s="1" t="s">
        <v>1034</v>
      </c>
      <c r="AG1545" s="1" t="s">
        <v>8803</v>
      </c>
      <c r="AH1545" s="1" t="s">
        <v>3362</v>
      </c>
      <c r="AI1545" s="1" t="s">
        <v>8889</v>
      </c>
    </row>
    <row r="1546" spans="1:73" ht="13.5" customHeight="1">
      <c r="A1546" s="2" t="str">
        <f t="shared" si="45"/>
        <v>1687_각북면_355</v>
      </c>
      <c r="B1546" s="1">
        <v>1687</v>
      </c>
      <c r="C1546" s="1" t="s">
        <v>11423</v>
      </c>
      <c r="D1546" s="1" t="s">
        <v>11426</v>
      </c>
      <c r="E1546" s="1">
        <v>1545</v>
      </c>
      <c r="F1546" s="1" t="s">
        <v>12770</v>
      </c>
      <c r="G1546" s="1" t="s">
        <v>13703</v>
      </c>
      <c r="H1546" s="1" t="s">
        <v>13702</v>
      </c>
      <c r="I1546" s="1">
        <v>1</v>
      </c>
      <c r="L1546" s="1">
        <v>2</v>
      </c>
      <c r="M1546" s="1" t="s">
        <v>13071</v>
      </c>
      <c r="N1546" s="1" t="s">
        <v>13072</v>
      </c>
      <c r="T1546" s="1" t="s">
        <v>11527</v>
      </c>
      <c r="U1546" s="1" t="s">
        <v>3355</v>
      </c>
      <c r="V1546" s="1" t="s">
        <v>6772</v>
      </c>
      <c r="W1546" s="1" t="s">
        <v>330</v>
      </c>
      <c r="X1546" s="1" t="s">
        <v>6985</v>
      </c>
      <c r="Y1546" s="1" t="s">
        <v>3363</v>
      </c>
      <c r="Z1546" s="1" t="s">
        <v>8177</v>
      </c>
      <c r="AC1546" s="1">
        <v>71</v>
      </c>
      <c r="AD1546" s="1" t="s">
        <v>71</v>
      </c>
      <c r="AE1546" s="1" t="s">
        <v>8756</v>
      </c>
      <c r="AJ1546" s="1" t="s">
        <v>17</v>
      </c>
      <c r="AK1546" s="1" t="s">
        <v>8918</v>
      </c>
      <c r="AL1546" s="1" t="s">
        <v>158</v>
      </c>
      <c r="AM1546" s="1" t="s">
        <v>8931</v>
      </c>
      <c r="AT1546" s="1" t="s">
        <v>180</v>
      </c>
      <c r="AU1546" s="1" t="s">
        <v>11467</v>
      </c>
      <c r="AV1546" s="1" t="s">
        <v>3364</v>
      </c>
      <c r="AW1546" s="1" t="s">
        <v>9598</v>
      </c>
      <c r="BG1546" s="1" t="s">
        <v>180</v>
      </c>
      <c r="BH1546" s="1" t="s">
        <v>11467</v>
      </c>
      <c r="BI1546" s="1" t="s">
        <v>3365</v>
      </c>
      <c r="BJ1546" s="1" t="s">
        <v>10249</v>
      </c>
      <c r="BM1546" s="1" t="s">
        <v>164</v>
      </c>
      <c r="BN1546" s="1" t="s">
        <v>10510</v>
      </c>
      <c r="BO1546" s="1" t="s">
        <v>180</v>
      </c>
      <c r="BP1546" s="1" t="s">
        <v>11467</v>
      </c>
      <c r="BQ1546" s="1" t="s">
        <v>3366</v>
      </c>
      <c r="BR1546" s="1" t="s">
        <v>12416</v>
      </c>
      <c r="BS1546" s="1" t="s">
        <v>159</v>
      </c>
      <c r="BT1546" s="1" t="s">
        <v>8879</v>
      </c>
    </row>
    <row r="1547" spans="1:73" ht="13.5" customHeight="1">
      <c r="A1547" s="2" t="str">
        <f t="shared" si="45"/>
        <v>1687_각북면_355</v>
      </c>
      <c r="B1547" s="1">
        <v>1687</v>
      </c>
      <c r="C1547" s="1" t="s">
        <v>11423</v>
      </c>
      <c r="D1547" s="1" t="s">
        <v>11426</v>
      </c>
      <c r="E1547" s="1">
        <v>1546</v>
      </c>
      <c r="F1547" s="1" t="s">
        <v>12770</v>
      </c>
      <c r="G1547" s="1" t="s">
        <v>13705</v>
      </c>
      <c r="H1547" s="1" t="s">
        <v>13704</v>
      </c>
      <c r="I1547" s="1">
        <v>1</v>
      </c>
      <c r="L1547" s="1">
        <v>2</v>
      </c>
      <c r="M1547" s="1" t="s">
        <v>13071</v>
      </c>
      <c r="N1547" s="1" t="s">
        <v>13072</v>
      </c>
      <c r="S1547" s="1" t="s">
        <v>49</v>
      </c>
      <c r="T1547" s="1" t="s">
        <v>4842</v>
      </c>
      <c r="U1547" s="1" t="s">
        <v>182</v>
      </c>
      <c r="V1547" s="1" t="s">
        <v>11663</v>
      </c>
      <c r="Y1547" s="1" t="s">
        <v>3367</v>
      </c>
      <c r="Z1547" s="1" t="s">
        <v>8176</v>
      </c>
      <c r="AC1547" s="1">
        <v>49</v>
      </c>
      <c r="AD1547" s="1" t="s">
        <v>372</v>
      </c>
      <c r="AE1547" s="1" t="s">
        <v>8788</v>
      </c>
      <c r="AJ1547" s="1" t="s">
        <v>17</v>
      </c>
      <c r="AK1547" s="1" t="s">
        <v>8918</v>
      </c>
      <c r="AL1547" s="1" t="s">
        <v>227</v>
      </c>
      <c r="AM1547" s="1" t="s">
        <v>8859</v>
      </c>
      <c r="AT1547" s="1" t="s">
        <v>186</v>
      </c>
      <c r="AU1547" s="1" t="s">
        <v>12111</v>
      </c>
      <c r="AV1547" s="1" t="s">
        <v>3368</v>
      </c>
      <c r="AW1547" s="1" t="s">
        <v>12208</v>
      </c>
      <c r="BB1547" s="1" t="s">
        <v>182</v>
      </c>
      <c r="BC1547" s="1" t="s">
        <v>12214</v>
      </c>
      <c r="BD1547" s="1" t="s">
        <v>563</v>
      </c>
      <c r="BE1547" s="1" t="s">
        <v>8391</v>
      </c>
      <c r="BG1547" s="1" t="s">
        <v>44</v>
      </c>
      <c r="BH1547" s="1" t="s">
        <v>6728</v>
      </c>
      <c r="BI1547" s="1" t="s">
        <v>3369</v>
      </c>
      <c r="BJ1547" s="1" t="s">
        <v>12321</v>
      </c>
      <c r="BM1547" s="1" t="s">
        <v>164</v>
      </c>
      <c r="BN1547" s="1" t="s">
        <v>10510</v>
      </c>
      <c r="BQ1547" s="1" t="s">
        <v>164</v>
      </c>
      <c r="BR1547" s="1" t="s">
        <v>10510</v>
      </c>
      <c r="BU1547" s="1" t="s">
        <v>174</v>
      </c>
    </row>
    <row r="1548" spans="1:73" ht="13.5" customHeight="1">
      <c r="A1548" s="2" t="str">
        <f t="shared" si="45"/>
        <v>1687_각북면_355</v>
      </c>
      <c r="B1548" s="1">
        <v>1687</v>
      </c>
      <c r="C1548" s="1" t="s">
        <v>11423</v>
      </c>
      <c r="D1548" s="1" t="s">
        <v>11426</v>
      </c>
      <c r="E1548" s="1">
        <v>1547</v>
      </c>
      <c r="F1548" s="1" t="s">
        <v>12770</v>
      </c>
      <c r="G1548" s="1" t="s">
        <v>13703</v>
      </c>
      <c r="H1548" s="1" t="s">
        <v>13702</v>
      </c>
      <c r="I1548" s="1">
        <v>1</v>
      </c>
      <c r="L1548" s="1">
        <v>2</v>
      </c>
      <c r="M1548" s="1" t="s">
        <v>13071</v>
      </c>
      <c r="N1548" s="1" t="s">
        <v>13072</v>
      </c>
      <c r="S1548" s="1" t="s">
        <v>134</v>
      </c>
      <c r="T1548" s="1" t="s">
        <v>6598</v>
      </c>
      <c r="U1548" s="1" t="s">
        <v>182</v>
      </c>
      <c r="V1548" s="1" t="s">
        <v>11663</v>
      </c>
      <c r="Y1548" s="1" t="s">
        <v>3370</v>
      </c>
      <c r="Z1548" s="1" t="s">
        <v>7643</v>
      </c>
      <c r="AC1548" s="1">
        <v>10</v>
      </c>
      <c r="AD1548" s="1" t="s">
        <v>212</v>
      </c>
      <c r="AE1548" s="1" t="s">
        <v>8778</v>
      </c>
      <c r="AF1548" s="1" t="s">
        <v>156</v>
      </c>
      <c r="AG1548" s="1" t="s">
        <v>8798</v>
      </c>
    </row>
    <row r="1549" spans="1:73" ht="13.5" customHeight="1">
      <c r="A1549" s="2" t="str">
        <f t="shared" si="45"/>
        <v>1687_각북면_355</v>
      </c>
      <c r="B1549" s="1">
        <v>1687</v>
      </c>
      <c r="C1549" s="1" t="s">
        <v>11423</v>
      </c>
      <c r="D1549" s="1" t="s">
        <v>11426</v>
      </c>
      <c r="E1549" s="1">
        <v>1548</v>
      </c>
      <c r="F1549" s="1" t="s">
        <v>12770</v>
      </c>
      <c r="G1549" s="1" t="s">
        <v>13705</v>
      </c>
      <c r="H1549" s="1" t="s">
        <v>13704</v>
      </c>
      <c r="I1549" s="1">
        <v>1</v>
      </c>
      <c r="L1549" s="1">
        <v>3</v>
      </c>
      <c r="M1549" s="1" t="s">
        <v>13073</v>
      </c>
      <c r="N1549" s="1" t="s">
        <v>13074</v>
      </c>
      <c r="T1549" s="1" t="s">
        <v>11527</v>
      </c>
      <c r="U1549" s="1" t="s">
        <v>3355</v>
      </c>
      <c r="V1549" s="1" t="s">
        <v>6772</v>
      </c>
      <c r="W1549" s="1" t="s">
        <v>152</v>
      </c>
      <c r="X1549" s="1" t="s">
        <v>6978</v>
      </c>
      <c r="Y1549" s="1" t="s">
        <v>3371</v>
      </c>
      <c r="Z1549" s="1" t="s">
        <v>7323</v>
      </c>
      <c r="AC1549" s="1">
        <v>69</v>
      </c>
      <c r="AD1549" s="1" t="s">
        <v>253</v>
      </c>
      <c r="AE1549" s="1" t="s">
        <v>8793</v>
      </c>
      <c r="AJ1549" s="1" t="s">
        <v>17</v>
      </c>
      <c r="AK1549" s="1" t="s">
        <v>8918</v>
      </c>
      <c r="AL1549" s="1" t="s">
        <v>3134</v>
      </c>
      <c r="AM1549" s="1" t="s">
        <v>8936</v>
      </c>
      <c r="AT1549" s="1" t="s">
        <v>44</v>
      </c>
      <c r="AU1549" s="1" t="s">
        <v>6728</v>
      </c>
      <c r="AV1549" s="1" t="s">
        <v>1485</v>
      </c>
      <c r="AW1549" s="1" t="s">
        <v>8106</v>
      </c>
      <c r="BI1549" s="1" t="s">
        <v>164</v>
      </c>
      <c r="BJ1549" s="1" t="s">
        <v>10510</v>
      </c>
      <c r="BM1549" s="1" t="s">
        <v>164</v>
      </c>
      <c r="BN1549" s="1" t="s">
        <v>10510</v>
      </c>
      <c r="BO1549" s="1" t="s">
        <v>44</v>
      </c>
      <c r="BP1549" s="1" t="s">
        <v>6728</v>
      </c>
      <c r="BQ1549" s="1" t="s">
        <v>3372</v>
      </c>
      <c r="BR1549" s="1" t="s">
        <v>11063</v>
      </c>
      <c r="BS1549" s="1" t="s">
        <v>422</v>
      </c>
      <c r="BT1549" s="1" t="s">
        <v>8924</v>
      </c>
      <c r="BU1549" s="1" t="s">
        <v>174</v>
      </c>
    </row>
    <row r="1550" spans="1:73" ht="13.5" customHeight="1">
      <c r="A1550" s="2" t="str">
        <f t="shared" si="45"/>
        <v>1687_각북면_355</v>
      </c>
      <c r="B1550" s="1">
        <v>1687</v>
      </c>
      <c r="C1550" s="1" t="s">
        <v>11423</v>
      </c>
      <c r="D1550" s="1" t="s">
        <v>11426</v>
      </c>
      <c r="E1550" s="1">
        <v>1549</v>
      </c>
      <c r="F1550" s="1" t="s">
        <v>12770</v>
      </c>
      <c r="G1550" s="1" t="s">
        <v>13705</v>
      </c>
      <c r="H1550" s="1" t="s">
        <v>13704</v>
      </c>
      <c r="I1550" s="1">
        <v>1</v>
      </c>
      <c r="L1550" s="1">
        <v>3</v>
      </c>
      <c r="M1550" s="1" t="s">
        <v>13073</v>
      </c>
      <c r="N1550" s="1" t="s">
        <v>13074</v>
      </c>
      <c r="S1550" s="1" t="s">
        <v>49</v>
      </c>
      <c r="T1550" s="1" t="s">
        <v>4842</v>
      </c>
      <c r="U1550" s="1" t="s">
        <v>50</v>
      </c>
      <c r="V1550" s="1" t="s">
        <v>11472</v>
      </c>
      <c r="W1550" s="1" t="s">
        <v>1829</v>
      </c>
      <c r="X1550" s="1" t="s">
        <v>7008</v>
      </c>
      <c r="Y1550" s="1" t="s">
        <v>2511</v>
      </c>
      <c r="Z1550" s="1" t="s">
        <v>8113</v>
      </c>
      <c r="AC1550" s="1">
        <v>57</v>
      </c>
      <c r="AD1550" s="1" t="s">
        <v>483</v>
      </c>
      <c r="AE1550" s="1" t="s">
        <v>8794</v>
      </c>
      <c r="AJ1550" s="1" t="s">
        <v>17</v>
      </c>
      <c r="AK1550" s="1" t="s">
        <v>8918</v>
      </c>
      <c r="AL1550" s="1" t="s">
        <v>109</v>
      </c>
      <c r="AM1550" s="1" t="s">
        <v>8937</v>
      </c>
      <c r="AT1550" s="1" t="s">
        <v>44</v>
      </c>
      <c r="AU1550" s="1" t="s">
        <v>6728</v>
      </c>
      <c r="AV1550" s="1" t="s">
        <v>3373</v>
      </c>
      <c r="AW1550" s="1" t="s">
        <v>9597</v>
      </c>
      <c r="BI1550" s="1" t="s">
        <v>13572</v>
      </c>
      <c r="BJ1550" s="1" t="s">
        <v>9299</v>
      </c>
      <c r="BM1550" s="1" t="s">
        <v>164</v>
      </c>
      <c r="BN1550" s="1" t="s">
        <v>10510</v>
      </c>
      <c r="BQ1550" s="1" t="s">
        <v>164</v>
      </c>
      <c r="BR1550" s="1" t="s">
        <v>10510</v>
      </c>
      <c r="BU1550" s="1" t="s">
        <v>174</v>
      </c>
    </row>
    <row r="1551" spans="1:73" ht="13.5" customHeight="1">
      <c r="A1551" s="2" t="str">
        <f t="shared" si="45"/>
        <v>1687_각북면_355</v>
      </c>
      <c r="B1551" s="1">
        <v>1687</v>
      </c>
      <c r="C1551" s="1" t="s">
        <v>11423</v>
      </c>
      <c r="D1551" s="1" t="s">
        <v>11426</v>
      </c>
      <c r="E1551" s="1">
        <v>1550</v>
      </c>
      <c r="F1551" s="1" t="s">
        <v>12770</v>
      </c>
      <c r="G1551" s="1" t="s">
        <v>13703</v>
      </c>
      <c r="H1551" s="1" t="s">
        <v>13702</v>
      </c>
      <c r="I1551" s="1">
        <v>1</v>
      </c>
      <c r="L1551" s="1">
        <v>4</v>
      </c>
      <c r="M1551" s="1" t="s">
        <v>13075</v>
      </c>
      <c r="N1551" s="1" t="s">
        <v>13076</v>
      </c>
      <c r="T1551" s="1" t="s">
        <v>11527</v>
      </c>
      <c r="U1551" s="1" t="s">
        <v>3355</v>
      </c>
      <c r="V1551" s="1" t="s">
        <v>6772</v>
      </c>
      <c r="W1551" s="1" t="s">
        <v>152</v>
      </c>
      <c r="X1551" s="1" t="s">
        <v>6978</v>
      </c>
      <c r="Y1551" s="1" t="s">
        <v>3374</v>
      </c>
      <c r="Z1551" s="1" t="s">
        <v>8175</v>
      </c>
      <c r="AC1551" s="1">
        <v>58</v>
      </c>
      <c r="AD1551" s="1" t="s">
        <v>440</v>
      </c>
      <c r="AE1551" s="1" t="s">
        <v>8791</v>
      </c>
      <c r="AJ1551" s="1" t="s">
        <v>17</v>
      </c>
      <c r="AK1551" s="1" t="s">
        <v>8918</v>
      </c>
      <c r="AL1551" s="1" t="s">
        <v>227</v>
      </c>
      <c r="AM1551" s="1" t="s">
        <v>8859</v>
      </c>
      <c r="AT1551" s="1" t="s">
        <v>44</v>
      </c>
      <c r="AU1551" s="1" t="s">
        <v>6728</v>
      </c>
      <c r="AV1551" s="1" t="s">
        <v>3375</v>
      </c>
      <c r="AW1551" s="1" t="s">
        <v>9596</v>
      </c>
      <c r="BG1551" s="1" t="s">
        <v>44</v>
      </c>
      <c r="BH1551" s="1" t="s">
        <v>6728</v>
      </c>
      <c r="BI1551" s="1" t="s">
        <v>3376</v>
      </c>
      <c r="BJ1551" s="1" t="s">
        <v>12310</v>
      </c>
      <c r="BK1551" s="1" t="s">
        <v>42</v>
      </c>
      <c r="BL1551" s="1" t="s">
        <v>6735</v>
      </c>
      <c r="BM1551" s="1" t="s">
        <v>3377</v>
      </c>
      <c r="BN1551" s="1" t="s">
        <v>10646</v>
      </c>
      <c r="BO1551" s="1" t="s">
        <v>42</v>
      </c>
      <c r="BP1551" s="1" t="s">
        <v>6735</v>
      </c>
      <c r="BQ1551" s="1" t="s">
        <v>3378</v>
      </c>
      <c r="BR1551" s="1" t="s">
        <v>12509</v>
      </c>
      <c r="BS1551" s="1" t="s">
        <v>41</v>
      </c>
      <c r="BT1551" s="1" t="s">
        <v>11911</v>
      </c>
    </row>
    <row r="1552" spans="1:73" ht="13.5" customHeight="1">
      <c r="A1552" s="2" t="str">
        <f t="shared" si="45"/>
        <v>1687_각북면_355</v>
      </c>
      <c r="B1552" s="1">
        <v>1687</v>
      </c>
      <c r="C1552" s="1" t="s">
        <v>11423</v>
      </c>
      <c r="D1552" s="1" t="s">
        <v>11426</v>
      </c>
      <c r="E1552" s="1">
        <v>1551</v>
      </c>
      <c r="F1552" s="1" t="s">
        <v>12770</v>
      </c>
      <c r="G1552" s="1" t="s">
        <v>13703</v>
      </c>
      <c r="H1552" s="1" t="s">
        <v>13702</v>
      </c>
      <c r="I1552" s="1">
        <v>1</v>
      </c>
      <c r="L1552" s="1">
        <v>4</v>
      </c>
      <c r="M1552" s="1" t="s">
        <v>13075</v>
      </c>
      <c r="N1552" s="1" t="s">
        <v>13076</v>
      </c>
      <c r="S1552" s="1" t="s">
        <v>49</v>
      </c>
      <c r="T1552" s="1" t="s">
        <v>4842</v>
      </c>
      <c r="U1552" s="1" t="s">
        <v>50</v>
      </c>
      <c r="V1552" s="1" t="s">
        <v>11472</v>
      </c>
      <c r="W1552" s="1" t="s">
        <v>152</v>
      </c>
      <c r="X1552" s="1" t="s">
        <v>6978</v>
      </c>
      <c r="Y1552" s="1" t="s">
        <v>3379</v>
      </c>
      <c r="Z1552" s="1" t="s">
        <v>8174</v>
      </c>
      <c r="AC1552" s="1">
        <v>62</v>
      </c>
      <c r="AD1552" s="1" t="s">
        <v>168</v>
      </c>
      <c r="AE1552" s="1" t="s">
        <v>6664</v>
      </c>
      <c r="AJ1552" s="1" t="s">
        <v>17</v>
      </c>
      <c r="AK1552" s="1" t="s">
        <v>8918</v>
      </c>
      <c r="AL1552" s="1" t="s">
        <v>227</v>
      </c>
      <c r="AM1552" s="1" t="s">
        <v>8859</v>
      </c>
      <c r="AT1552" s="1" t="s">
        <v>44</v>
      </c>
      <c r="AU1552" s="1" t="s">
        <v>6728</v>
      </c>
      <c r="AV1552" s="1" t="s">
        <v>3380</v>
      </c>
      <c r="AW1552" s="1" t="s">
        <v>9595</v>
      </c>
      <c r="BG1552" s="1" t="s">
        <v>44</v>
      </c>
      <c r="BH1552" s="1" t="s">
        <v>6728</v>
      </c>
      <c r="BI1552" s="1" t="s">
        <v>1868</v>
      </c>
      <c r="BJ1552" s="1" t="s">
        <v>7692</v>
      </c>
      <c r="BM1552" s="1" t="s">
        <v>164</v>
      </c>
      <c r="BN1552" s="1" t="s">
        <v>10510</v>
      </c>
      <c r="BO1552" s="1" t="s">
        <v>44</v>
      </c>
      <c r="BP1552" s="1" t="s">
        <v>6728</v>
      </c>
      <c r="BQ1552" s="1" t="s">
        <v>919</v>
      </c>
      <c r="BR1552" s="1" t="s">
        <v>12417</v>
      </c>
      <c r="BS1552" s="1" t="s">
        <v>41</v>
      </c>
      <c r="BT1552" s="1" t="s">
        <v>11911</v>
      </c>
    </row>
    <row r="1553" spans="1:72" ht="13.5" customHeight="1">
      <c r="A1553" s="2" t="str">
        <f t="shared" si="45"/>
        <v>1687_각북면_355</v>
      </c>
      <c r="B1553" s="1">
        <v>1687</v>
      </c>
      <c r="C1553" s="1" t="s">
        <v>11423</v>
      </c>
      <c r="D1553" s="1" t="s">
        <v>11426</v>
      </c>
      <c r="E1553" s="1">
        <v>1552</v>
      </c>
      <c r="F1553" s="1" t="s">
        <v>12770</v>
      </c>
      <c r="G1553" s="1" t="s">
        <v>13703</v>
      </c>
      <c r="H1553" s="1" t="s">
        <v>13702</v>
      </c>
      <c r="I1553" s="1">
        <v>1</v>
      </c>
      <c r="L1553" s="1">
        <v>5</v>
      </c>
      <c r="M1553" s="1" t="s">
        <v>1432</v>
      </c>
      <c r="N1553" s="1" t="s">
        <v>7939</v>
      </c>
      <c r="T1553" s="1" t="s">
        <v>11527</v>
      </c>
      <c r="U1553" s="1" t="s">
        <v>3355</v>
      </c>
      <c r="V1553" s="1" t="s">
        <v>6772</v>
      </c>
      <c r="W1553" s="1" t="s">
        <v>167</v>
      </c>
      <c r="X1553" s="1" t="s">
        <v>8644</v>
      </c>
      <c r="Y1553" s="1" t="s">
        <v>2367</v>
      </c>
      <c r="Z1553" s="1" t="s">
        <v>7016</v>
      </c>
      <c r="AC1553" s="1">
        <v>55</v>
      </c>
      <c r="AD1553" s="1" t="s">
        <v>653</v>
      </c>
      <c r="AE1553" s="1" t="s">
        <v>8780</v>
      </c>
      <c r="AJ1553" s="1" t="s">
        <v>17</v>
      </c>
      <c r="AK1553" s="1" t="s">
        <v>8918</v>
      </c>
      <c r="AL1553" s="1" t="s">
        <v>190</v>
      </c>
      <c r="AM1553" s="1" t="s">
        <v>8852</v>
      </c>
      <c r="AT1553" s="1" t="s">
        <v>44</v>
      </c>
      <c r="AU1553" s="1" t="s">
        <v>6728</v>
      </c>
      <c r="AV1553" s="1" t="s">
        <v>2535</v>
      </c>
      <c r="AW1553" s="1" t="s">
        <v>7218</v>
      </c>
      <c r="BG1553" s="1" t="s">
        <v>44</v>
      </c>
      <c r="BH1553" s="1" t="s">
        <v>6728</v>
      </c>
      <c r="BI1553" s="1" t="s">
        <v>884</v>
      </c>
      <c r="BJ1553" s="1" t="s">
        <v>8269</v>
      </c>
      <c r="BK1553" s="1" t="s">
        <v>44</v>
      </c>
      <c r="BL1553" s="1" t="s">
        <v>6728</v>
      </c>
      <c r="BM1553" s="1" t="s">
        <v>2436</v>
      </c>
      <c r="BN1553" s="1" t="s">
        <v>9682</v>
      </c>
      <c r="BO1553" s="1" t="s">
        <v>44</v>
      </c>
      <c r="BP1553" s="1" t="s">
        <v>6728</v>
      </c>
      <c r="BQ1553" s="1" t="s">
        <v>3381</v>
      </c>
      <c r="BR1553" s="1" t="s">
        <v>12529</v>
      </c>
      <c r="BS1553" s="1" t="s">
        <v>41</v>
      </c>
      <c r="BT1553" s="1" t="s">
        <v>11911</v>
      </c>
    </row>
    <row r="1554" spans="1:72" ht="13.5" customHeight="1">
      <c r="A1554" s="2" t="str">
        <f t="shared" si="45"/>
        <v>1687_각북면_355</v>
      </c>
      <c r="B1554" s="1">
        <v>1687</v>
      </c>
      <c r="C1554" s="1" t="s">
        <v>11423</v>
      </c>
      <c r="D1554" s="1" t="s">
        <v>11426</v>
      </c>
      <c r="E1554" s="1">
        <v>1553</v>
      </c>
      <c r="F1554" s="1" t="s">
        <v>12770</v>
      </c>
      <c r="G1554" s="1" t="s">
        <v>13703</v>
      </c>
      <c r="H1554" s="1" t="s">
        <v>13702</v>
      </c>
      <c r="I1554" s="1">
        <v>1</v>
      </c>
      <c r="L1554" s="1">
        <v>5</v>
      </c>
      <c r="M1554" s="1" t="s">
        <v>1432</v>
      </c>
      <c r="N1554" s="1" t="s">
        <v>7939</v>
      </c>
      <c r="S1554" s="1" t="s">
        <v>49</v>
      </c>
      <c r="T1554" s="1" t="s">
        <v>4842</v>
      </c>
      <c r="U1554" s="1" t="s">
        <v>50</v>
      </c>
      <c r="V1554" s="1" t="s">
        <v>11472</v>
      </c>
      <c r="W1554" s="1" t="s">
        <v>330</v>
      </c>
      <c r="X1554" s="1" t="s">
        <v>6985</v>
      </c>
      <c r="Y1554" s="1" t="s">
        <v>3382</v>
      </c>
      <c r="Z1554" s="1" t="s">
        <v>8173</v>
      </c>
      <c r="AC1554" s="1">
        <v>25</v>
      </c>
      <c r="AD1554" s="1" t="s">
        <v>340</v>
      </c>
      <c r="AE1554" s="1" t="s">
        <v>8753</v>
      </c>
      <c r="AJ1554" s="1" t="s">
        <v>17</v>
      </c>
      <c r="AK1554" s="1" t="s">
        <v>8918</v>
      </c>
      <c r="AL1554" s="1" t="s">
        <v>190</v>
      </c>
      <c r="AM1554" s="1" t="s">
        <v>8852</v>
      </c>
      <c r="AT1554" s="1" t="s">
        <v>44</v>
      </c>
      <c r="AU1554" s="1" t="s">
        <v>6728</v>
      </c>
      <c r="AV1554" s="1" t="s">
        <v>3383</v>
      </c>
      <c r="AW1554" s="1" t="s">
        <v>12170</v>
      </c>
      <c r="BG1554" s="1" t="s">
        <v>44</v>
      </c>
      <c r="BH1554" s="1" t="s">
        <v>6728</v>
      </c>
      <c r="BI1554" s="1" t="s">
        <v>906</v>
      </c>
      <c r="BJ1554" s="1" t="s">
        <v>8417</v>
      </c>
      <c r="BK1554" s="1" t="s">
        <v>44</v>
      </c>
      <c r="BL1554" s="1" t="s">
        <v>6728</v>
      </c>
      <c r="BM1554" s="1" t="s">
        <v>3384</v>
      </c>
      <c r="BN1554" s="1" t="s">
        <v>10645</v>
      </c>
      <c r="BO1554" s="1" t="s">
        <v>44</v>
      </c>
      <c r="BP1554" s="1" t="s">
        <v>6728</v>
      </c>
      <c r="BQ1554" s="1" t="s">
        <v>2560</v>
      </c>
      <c r="BR1554" s="1" t="s">
        <v>11062</v>
      </c>
      <c r="BS1554" s="1" t="s">
        <v>41</v>
      </c>
      <c r="BT1554" s="1" t="s">
        <v>11911</v>
      </c>
    </row>
    <row r="1555" spans="1:72" ht="13.5" customHeight="1">
      <c r="A1555" s="2" t="str">
        <f t="shared" si="45"/>
        <v>1687_각북면_355</v>
      </c>
      <c r="B1555" s="1">
        <v>1687</v>
      </c>
      <c r="C1555" s="1" t="s">
        <v>11423</v>
      </c>
      <c r="D1555" s="1" t="s">
        <v>11426</v>
      </c>
      <c r="E1555" s="1">
        <v>1554</v>
      </c>
      <c r="F1555" s="1" t="s">
        <v>12770</v>
      </c>
      <c r="G1555" s="1" t="s">
        <v>13703</v>
      </c>
      <c r="H1555" s="1" t="s">
        <v>13702</v>
      </c>
      <c r="I1555" s="1">
        <v>1</v>
      </c>
      <c r="L1555" s="1">
        <v>6</v>
      </c>
      <c r="M1555" s="1" t="s">
        <v>13077</v>
      </c>
      <c r="N1555" s="1" t="s">
        <v>13078</v>
      </c>
      <c r="T1555" s="1" t="s">
        <v>11527</v>
      </c>
      <c r="U1555" s="1" t="s">
        <v>3385</v>
      </c>
      <c r="V1555" s="1" t="s">
        <v>11543</v>
      </c>
      <c r="W1555" s="1" t="s">
        <v>237</v>
      </c>
      <c r="X1555" s="1" t="s">
        <v>6977</v>
      </c>
      <c r="Y1555" s="1" t="s">
        <v>232</v>
      </c>
      <c r="Z1555" s="1" t="s">
        <v>7400</v>
      </c>
      <c r="AC1555" s="1">
        <v>47</v>
      </c>
      <c r="AD1555" s="1" t="s">
        <v>89</v>
      </c>
      <c r="AE1555" s="1" t="s">
        <v>8784</v>
      </c>
      <c r="AJ1555" s="1" t="s">
        <v>17</v>
      </c>
      <c r="AK1555" s="1" t="s">
        <v>8918</v>
      </c>
      <c r="AL1555" s="1" t="s">
        <v>227</v>
      </c>
      <c r="AM1555" s="1" t="s">
        <v>8859</v>
      </c>
      <c r="AT1555" s="1" t="s">
        <v>186</v>
      </c>
      <c r="AU1555" s="1" t="s">
        <v>12111</v>
      </c>
      <c r="AV1555" s="1" t="s">
        <v>1069</v>
      </c>
      <c r="AW1555" s="1" t="s">
        <v>8375</v>
      </c>
      <c r="BB1555" s="1" t="s">
        <v>182</v>
      </c>
      <c r="BC1555" s="1" t="s">
        <v>12214</v>
      </c>
      <c r="BD1555" s="1" t="s">
        <v>3386</v>
      </c>
      <c r="BE1555" s="1" t="s">
        <v>9895</v>
      </c>
      <c r="BG1555" s="1" t="s">
        <v>186</v>
      </c>
      <c r="BH1555" s="1" t="s">
        <v>12273</v>
      </c>
      <c r="BI1555" s="1" t="s">
        <v>3387</v>
      </c>
      <c r="BJ1555" s="1" t="s">
        <v>12300</v>
      </c>
      <c r="BK1555" s="1" t="s">
        <v>186</v>
      </c>
      <c r="BL1555" s="1" t="s">
        <v>12273</v>
      </c>
      <c r="BM1555" s="1" t="s">
        <v>3388</v>
      </c>
      <c r="BN1555" s="1" t="s">
        <v>10611</v>
      </c>
      <c r="BO1555" s="1" t="s">
        <v>186</v>
      </c>
      <c r="BP1555" s="1" t="s">
        <v>12273</v>
      </c>
      <c r="BQ1555" s="1" t="s">
        <v>2074</v>
      </c>
      <c r="BR1555" s="1" t="s">
        <v>10168</v>
      </c>
      <c r="BS1555" s="1" t="s">
        <v>227</v>
      </c>
      <c r="BT1555" s="1" t="s">
        <v>8859</v>
      </c>
    </row>
    <row r="1556" spans="1:72" ht="13.5" customHeight="1">
      <c r="A1556" s="2" t="str">
        <f t="shared" si="45"/>
        <v>1687_각북면_355</v>
      </c>
      <c r="B1556" s="1">
        <v>1687</v>
      </c>
      <c r="C1556" s="1" t="s">
        <v>11423</v>
      </c>
      <c r="D1556" s="1" t="s">
        <v>11426</v>
      </c>
      <c r="E1556" s="1">
        <v>1555</v>
      </c>
      <c r="F1556" s="1">
        <v>10</v>
      </c>
      <c r="G1556" s="1" t="s">
        <v>3389</v>
      </c>
      <c r="H1556" s="1" t="s">
        <v>6466</v>
      </c>
      <c r="I1556" s="1">
        <v>1</v>
      </c>
      <c r="J1556" s="1" t="s">
        <v>3390</v>
      </c>
      <c r="K1556" s="1" t="s">
        <v>6537</v>
      </c>
      <c r="L1556" s="1">
        <v>1</v>
      </c>
      <c r="M1556" s="1" t="s">
        <v>13079</v>
      </c>
      <c r="N1556" s="1" t="s">
        <v>13080</v>
      </c>
      <c r="T1556" s="1" t="s">
        <v>11527</v>
      </c>
      <c r="U1556" s="1" t="s">
        <v>316</v>
      </c>
      <c r="V1556" s="1" t="s">
        <v>6840</v>
      </c>
      <c r="W1556" s="1" t="s">
        <v>312</v>
      </c>
      <c r="X1556" s="1" t="s">
        <v>6997</v>
      </c>
      <c r="Y1556" s="1" t="s">
        <v>3391</v>
      </c>
      <c r="Z1556" s="1" t="s">
        <v>8172</v>
      </c>
      <c r="AC1556" s="1">
        <v>46</v>
      </c>
      <c r="AD1556" s="1" t="s">
        <v>550</v>
      </c>
      <c r="AE1556" s="1" t="s">
        <v>8787</v>
      </c>
      <c r="AJ1556" s="1" t="s">
        <v>17</v>
      </c>
      <c r="AK1556" s="1" t="s">
        <v>8918</v>
      </c>
      <c r="AL1556" s="1" t="s">
        <v>315</v>
      </c>
      <c r="AM1556" s="1" t="s">
        <v>8971</v>
      </c>
      <c r="AT1556" s="1" t="s">
        <v>316</v>
      </c>
      <c r="AU1556" s="1" t="s">
        <v>6840</v>
      </c>
      <c r="AV1556" s="1" t="s">
        <v>3392</v>
      </c>
      <c r="AW1556" s="1" t="s">
        <v>9451</v>
      </c>
      <c r="BG1556" s="1" t="s">
        <v>47</v>
      </c>
      <c r="BH1556" s="1" t="s">
        <v>9039</v>
      </c>
      <c r="BI1556" s="1" t="s">
        <v>3393</v>
      </c>
      <c r="BJ1556" s="1" t="s">
        <v>9569</v>
      </c>
      <c r="BK1556" s="1" t="s">
        <v>47</v>
      </c>
      <c r="BL1556" s="1" t="s">
        <v>9039</v>
      </c>
      <c r="BM1556" s="1" t="s">
        <v>319</v>
      </c>
      <c r="BN1556" s="1" t="s">
        <v>7776</v>
      </c>
      <c r="BO1556" s="1" t="s">
        <v>144</v>
      </c>
      <c r="BP1556" s="1" t="s">
        <v>6759</v>
      </c>
      <c r="BQ1556" s="1" t="s">
        <v>770</v>
      </c>
      <c r="BR1556" s="1" t="s">
        <v>12634</v>
      </c>
      <c r="BS1556" s="1" t="s">
        <v>729</v>
      </c>
      <c r="BT1556" s="1" t="s">
        <v>8886</v>
      </c>
    </row>
    <row r="1557" spans="1:72" ht="13.5" customHeight="1">
      <c r="A1557" s="2" t="str">
        <f t="shared" si="45"/>
        <v>1687_각북면_355</v>
      </c>
      <c r="B1557" s="1">
        <v>1687</v>
      </c>
      <c r="C1557" s="1" t="s">
        <v>11423</v>
      </c>
      <c r="D1557" s="1" t="s">
        <v>11426</v>
      </c>
      <c r="E1557" s="1">
        <v>1556</v>
      </c>
      <c r="F1557" s="1">
        <v>10</v>
      </c>
      <c r="G1557" s="1" t="s">
        <v>3389</v>
      </c>
      <c r="H1557" s="1" t="s">
        <v>6466</v>
      </c>
      <c r="I1557" s="1">
        <v>1</v>
      </c>
      <c r="L1557" s="1">
        <v>1</v>
      </c>
      <c r="M1557" s="1" t="s">
        <v>13079</v>
      </c>
      <c r="N1557" s="1" t="s">
        <v>13080</v>
      </c>
      <c r="S1557" s="1" t="s">
        <v>49</v>
      </c>
      <c r="T1557" s="1" t="s">
        <v>4842</v>
      </c>
      <c r="W1557" s="1" t="s">
        <v>466</v>
      </c>
      <c r="X1557" s="1" t="s">
        <v>7012</v>
      </c>
      <c r="Y1557" s="1" t="s">
        <v>140</v>
      </c>
      <c r="Z1557" s="1" t="s">
        <v>7100</v>
      </c>
      <c r="AC1557" s="1">
        <v>42</v>
      </c>
      <c r="AD1557" s="1" t="s">
        <v>618</v>
      </c>
      <c r="AE1557" s="1" t="s">
        <v>8771</v>
      </c>
      <c r="AJ1557" s="1" t="s">
        <v>17</v>
      </c>
      <c r="AK1557" s="1" t="s">
        <v>8918</v>
      </c>
      <c r="AL1557" s="1" t="s">
        <v>467</v>
      </c>
      <c r="AM1557" s="1" t="s">
        <v>8969</v>
      </c>
      <c r="AT1557" s="1" t="s">
        <v>144</v>
      </c>
      <c r="AU1557" s="1" t="s">
        <v>6759</v>
      </c>
      <c r="AV1557" s="1" t="s">
        <v>1497</v>
      </c>
      <c r="AW1557" s="1" t="s">
        <v>12159</v>
      </c>
      <c r="BG1557" s="1" t="s">
        <v>759</v>
      </c>
      <c r="BH1557" s="1" t="s">
        <v>9026</v>
      </c>
      <c r="BI1557" s="1" t="s">
        <v>13618</v>
      </c>
      <c r="BJ1557" s="1" t="s">
        <v>12302</v>
      </c>
      <c r="BK1557" s="1" t="s">
        <v>3394</v>
      </c>
      <c r="BL1557" s="1" t="s">
        <v>10437</v>
      </c>
      <c r="BM1557" s="1" t="s">
        <v>3395</v>
      </c>
      <c r="BN1557" s="1" t="s">
        <v>10644</v>
      </c>
      <c r="BO1557" s="1" t="s">
        <v>3396</v>
      </c>
      <c r="BP1557" s="1" t="s">
        <v>10777</v>
      </c>
      <c r="BQ1557" s="1" t="s">
        <v>3397</v>
      </c>
      <c r="BR1557" s="1" t="s">
        <v>11061</v>
      </c>
      <c r="BS1557" s="1" t="s">
        <v>109</v>
      </c>
      <c r="BT1557" s="1" t="s">
        <v>8937</v>
      </c>
    </row>
    <row r="1558" spans="1:72" ht="13.5" customHeight="1">
      <c r="A1558" s="2" t="str">
        <f t="shared" ref="A1558:A1595" si="46">HYPERLINK("http://kyu.snu.ac.kr/sdhj/index.jsp?type=hj/GK14817_00IH_0001_0356.jpg","1687_각북면_356")</f>
        <v>1687_각북면_356</v>
      </c>
      <c r="B1558" s="1">
        <v>1687</v>
      </c>
      <c r="C1558" s="1" t="s">
        <v>11423</v>
      </c>
      <c r="D1558" s="1" t="s">
        <v>11426</v>
      </c>
      <c r="E1558" s="1">
        <v>1557</v>
      </c>
      <c r="F1558" s="1">
        <v>10</v>
      </c>
      <c r="G1558" s="1" t="s">
        <v>3389</v>
      </c>
      <c r="H1558" s="1" t="s">
        <v>6466</v>
      </c>
      <c r="I1558" s="1">
        <v>1</v>
      </c>
      <c r="L1558" s="1">
        <v>1</v>
      </c>
      <c r="M1558" s="1" t="s">
        <v>13079</v>
      </c>
      <c r="N1558" s="1" t="s">
        <v>13080</v>
      </c>
      <c r="S1558" s="1" t="s">
        <v>67</v>
      </c>
      <c r="T1558" s="1" t="s">
        <v>6597</v>
      </c>
      <c r="U1558" s="1" t="s">
        <v>316</v>
      </c>
      <c r="V1558" s="1" t="s">
        <v>6840</v>
      </c>
      <c r="Y1558" s="1" t="s">
        <v>3398</v>
      </c>
      <c r="Z1558" s="1" t="s">
        <v>8171</v>
      </c>
      <c r="AC1558" s="1">
        <v>24</v>
      </c>
      <c r="AD1558" s="1" t="s">
        <v>251</v>
      </c>
      <c r="AE1558" s="1" t="s">
        <v>8777</v>
      </c>
    </row>
    <row r="1559" spans="1:72" ht="13.5" customHeight="1">
      <c r="A1559" s="2" t="str">
        <f t="shared" si="46"/>
        <v>1687_각북면_356</v>
      </c>
      <c r="B1559" s="1">
        <v>1687</v>
      </c>
      <c r="C1559" s="1" t="s">
        <v>11423</v>
      </c>
      <c r="D1559" s="1" t="s">
        <v>11426</v>
      </c>
      <c r="E1559" s="1">
        <v>1558</v>
      </c>
      <c r="F1559" s="1">
        <v>10</v>
      </c>
      <c r="G1559" s="1" t="s">
        <v>3389</v>
      </c>
      <c r="H1559" s="1" t="s">
        <v>6466</v>
      </c>
      <c r="I1559" s="1">
        <v>1</v>
      </c>
      <c r="L1559" s="1">
        <v>1</v>
      </c>
      <c r="M1559" s="1" t="s">
        <v>13079</v>
      </c>
      <c r="N1559" s="1" t="s">
        <v>13080</v>
      </c>
      <c r="S1559" s="1" t="s">
        <v>72</v>
      </c>
      <c r="T1559" s="1" t="s">
        <v>6595</v>
      </c>
      <c r="U1559" s="1" t="s">
        <v>316</v>
      </c>
      <c r="V1559" s="1" t="s">
        <v>6840</v>
      </c>
      <c r="Y1559" s="1" t="s">
        <v>11335</v>
      </c>
      <c r="Z1559" s="1" t="s">
        <v>8170</v>
      </c>
      <c r="AC1559" s="1">
        <v>15</v>
      </c>
      <c r="AD1559" s="1" t="s">
        <v>210</v>
      </c>
      <c r="AE1559" s="1" t="s">
        <v>7181</v>
      </c>
    </row>
    <row r="1560" spans="1:72" ht="13.5" customHeight="1">
      <c r="A1560" s="2" t="str">
        <f t="shared" si="46"/>
        <v>1687_각북면_356</v>
      </c>
      <c r="B1560" s="1">
        <v>1687</v>
      </c>
      <c r="C1560" s="1" t="s">
        <v>11423</v>
      </c>
      <c r="D1560" s="1" t="s">
        <v>11426</v>
      </c>
      <c r="E1560" s="1">
        <v>1559</v>
      </c>
      <c r="F1560" s="1">
        <v>10</v>
      </c>
      <c r="G1560" s="1" t="s">
        <v>3389</v>
      </c>
      <c r="H1560" s="1" t="s">
        <v>6466</v>
      </c>
      <c r="I1560" s="1">
        <v>1</v>
      </c>
      <c r="L1560" s="1">
        <v>2</v>
      </c>
      <c r="M1560" s="1" t="s">
        <v>13081</v>
      </c>
      <c r="N1560" s="1" t="s">
        <v>13082</v>
      </c>
      <c r="T1560" s="1" t="s">
        <v>11527</v>
      </c>
      <c r="U1560" s="1" t="s">
        <v>3399</v>
      </c>
      <c r="V1560" s="1" t="s">
        <v>6843</v>
      </c>
      <c r="W1560" s="1" t="s">
        <v>38</v>
      </c>
      <c r="X1560" s="1" t="s">
        <v>11733</v>
      </c>
      <c r="Y1560" s="1" t="s">
        <v>3400</v>
      </c>
      <c r="Z1560" s="1" t="s">
        <v>8169</v>
      </c>
      <c r="AC1560" s="1">
        <v>36</v>
      </c>
      <c r="AD1560" s="1" t="s">
        <v>52</v>
      </c>
      <c r="AE1560" s="1" t="s">
        <v>8766</v>
      </c>
      <c r="AJ1560" s="1" t="s">
        <v>17</v>
      </c>
      <c r="AK1560" s="1" t="s">
        <v>8918</v>
      </c>
      <c r="AL1560" s="1" t="s">
        <v>41</v>
      </c>
      <c r="AM1560" s="1" t="s">
        <v>11911</v>
      </c>
      <c r="AT1560" s="1" t="s">
        <v>3401</v>
      </c>
      <c r="AU1560" s="1" t="s">
        <v>9255</v>
      </c>
      <c r="AV1560" s="1" t="s">
        <v>3402</v>
      </c>
      <c r="AW1560" s="1" t="s">
        <v>8166</v>
      </c>
      <c r="BG1560" s="1" t="s">
        <v>3403</v>
      </c>
      <c r="BH1560" s="1" t="s">
        <v>9248</v>
      </c>
      <c r="BI1560" s="1" t="s">
        <v>1938</v>
      </c>
      <c r="BJ1560" s="1" t="s">
        <v>8164</v>
      </c>
      <c r="BK1560" s="1" t="s">
        <v>3404</v>
      </c>
      <c r="BL1560" s="1" t="s">
        <v>10017</v>
      </c>
      <c r="BM1560" s="1" t="s">
        <v>1670</v>
      </c>
      <c r="BN1560" s="1" t="s">
        <v>9725</v>
      </c>
      <c r="BO1560" s="1" t="s">
        <v>316</v>
      </c>
      <c r="BP1560" s="1" t="s">
        <v>6840</v>
      </c>
      <c r="BQ1560" s="1" t="s">
        <v>3405</v>
      </c>
      <c r="BR1560" s="1" t="s">
        <v>11060</v>
      </c>
      <c r="BS1560" s="1" t="s">
        <v>315</v>
      </c>
      <c r="BT1560" s="1" t="s">
        <v>8971</v>
      </c>
    </row>
    <row r="1561" spans="1:72" ht="13.5" customHeight="1">
      <c r="A1561" s="2" t="str">
        <f t="shared" si="46"/>
        <v>1687_각북면_356</v>
      </c>
      <c r="B1561" s="1">
        <v>1687</v>
      </c>
      <c r="C1561" s="1" t="s">
        <v>11423</v>
      </c>
      <c r="D1561" s="1" t="s">
        <v>11426</v>
      </c>
      <c r="E1561" s="1">
        <v>1560</v>
      </c>
      <c r="F1561" s="1">
        <v>10</v>
      </c>
      <c r="G1561" s="1" t="s">
        <v>3389</v>
      </c>
      <c r="H1561" s="1" t="s">
        <v>6466</v>
      </c>
      <c r="I1561" s="1">
        <v>1</v>
      </c>
      <c r="L1561" s="1">
        <v>2</v>
      </c>
      <c r="M1561" s="1" t="s">
        <v>13081</v>
      </c>
      <c r="N1561" s="1" t="s">
        <v>13082</v>
      </c>
      <c r="S1561" s="1" t="s">
        <v>49</v>
      </c>
      <c r="T1561" s="1" t="s">
        <v>4842</v>
      </c>
      <c r="W1561" s="1" t="s">
        <v>1232</v>
      </c>
      <c r="X1561" s="1" t="s">
        <v>6995</v>
      </c>
      <c r="Y1561" s="1" t="s">
        <v>140</v>
      </c>
      <c r="Z1561" s="1" t="s">
        <v>7100</v>
      </c>
      <c r="AC1561" s="1">
        <v>39</v>
      </c>
      <c r="AD1561" s="1" t="s">
        <v>387</v>
      </c>
      <c r="AE1561" s="1" t="s">
        <v>8746</v>
      </c>
      <c r="AJ1561" s="1" t="s">
        <v>17</v>
      </c>
      <c r="AK1561" s="1" t="s">
        <v>8918</v>
      </c>
      <c r="AL1561" s="1" t="s">
        <v>1233</v>
      </c>
      <c r="AM1561" s="1" t="s">
        <v>8935</v>
      </c>
      <c r="AT1561" s="1" t="s">
        <v>144</v>
      </c>
      <c r="AU1561" s="1" t="s">
        <v>6759</v>
      </c>
      <c r="AV1561" s="1" t="s">
        <v>111</v>
      </c>
      <c r="AW1561" s="1" t="s">
        <v>9594</v>
      </c>
      <c r="BG1561" s="1" t="s">
        <v>320</v>
      </c>
      <c r="BH1561" s="1" t="s">
        <v>6758</v>
      </c>
      <c r="BI1561" s="1" t="s">
        <v>3406</v>
      </c>
      <c r="BJ1561" s="1" t="s">
        <v>10248</v>
      </c>
      <c r="BK1561" s="1" t="s">
        <v>3407</v>
      </c>
      <c r="BL1561" s="1" t="s">
        <v>12099</v>
      </c>
      <c r="BM1561" s="1" t="s">
        <v>3408</v>
      </c>
      <c r="BN1561" s="1" t="s">
        <v>9369</v>
      </c>
      <c r="BO1561" s="1" t="s">
        <v>759</v>
      </c>
      <c r="BP1561" s="1" t="s">
        <v>9026</v>
      </c>
      <c r="BQ1561" s="1" t="s">
        <v>3409</v>
      </c>
      <c r="BR1561" s="1" t="s">
        <v>11059</v>
      </c>
      <c r="BS1561" s="1" t="s">
        <v>976</v>
      </c>
      <c r="BT1561" s="1" t="s">
        <v>8994</v>
      </c>
    </row>
    <row r="1562" spans="1:72" ht="13.5" customHeight="1">
      <c r="A1562" s="2" t="str">
        <f t="shared" si="46"/>
        <v>1687_각북면_356</v>
      </c>
      <c r="B1562" s="1">
        <v>1687</v>
      </c>
      <c r="C1562" s="1" t="s">
        <v>11423</v>
      </c>
      <c r="D1562" s="1" t="s">
        <v>11426</v>
      </c>
      <c r="E1562" s="1">
        <v>1561</v>
      </c>
      <c r="F1562" s="1">
        <v>10</v>
      </c>
      <c r="G1562" s="1" t="s">
        <v>3389</v>
      </c>
      <c r="H1562" s="1" t="s">
        <v>6466</v>
      </c>
      <c r="I1562" s="1">
        <v>1</v>
      </c>
      <c r="L1562" s="1">
        <v>2</v>
      </c>
      <c r="M1562" s="1" t="s">
        <v>13081</v>
      </c>
      <c r="N1562" s="1" t="s">
        <v>13082</v>
      </c>
      <c r="S1562" s="1" t="s">
        <v>134</v>
      </c>
      <c r="T1562" s="1" t="s">
        <v>6598</v>
      </c>
      <c r="Y1562" s="1" t="s">
        <v>3130</v>
      </c>
      <c r="Z1562" s="1" t="s">
        <v>11804</v>
      </c>
      <c r="AC1562" s="1">
        <v>9</v>
      </c>
      <c r="AD1562" s="1" t="s">
        <v>253</v>
      </c>
      <c r="AE1562" s="1" t="s">
        <v>8793</v>
      </c>
    </row>
    <row r="1563" spans="1:72" ht="13.5" customHeight="1">
      <c r="A1563" s="2" t="str">
        <f t="shared" si="46"/>
        <v>1687_각북면_356</v>
      </c>
      <c r="B1563" s="1">
        <v>1687</v>
      </c>
      <c r="C1563" s="1" t="s">
        <v>11423</v>
      </c>
      <c r="D1563" s="1" t="s">
        <v>11426</v>
      </c>
      <c r="E1563" s="1">
        <v>1562</v>
      </c>
      <c r="F1563" s="1">
        <v>10</v>
      </c>
      <c r="G1563" s="1" t="s">
        <v>3389</v>
      </c>
      <c r="H1563" s="1" t="s">
        <v>6466</v>
      </c>
      <c r="I1563" s="1">
        <v>1</v>
      </c>
      <c r="L1563" s="1">
        <v>3</v>
      </c>
      <c r="M1563" s="1" t="s">
        <v>13083</v>
      </c>
      <c r="N1563" s="1" t="s">
        <v>13084</v>
      </c>
      <c r="T1563" s="1" t="s">
        <v>11527</v>
      </c>
      <c r="U1563" s="1" t="s">
        <v>3410</v>
      </c>
      <c r="V1563" s="1" t="s">
        <v>6765</v>
      </c>
      <c r="W1563" s="1" t="s">
        <v>312</v>
      </c>
      <c r="X1563" s="1" t="s">
        <v>6997</v>
      </c>
      <c r="Y1563" s="1" t="s">
        <v>3411</v>
      </c>
      <c r="Z1563" s="1" t="s">
        <v>7562</v>
      </c>
      <c r="AC1563" s="1">
        <v>55</v>
      </c>
      <c r="AD1563" s="1" t="s">
        <v>653</v>
      </c>
      <c r="AE1563" s="1" t="s">
        <v>8780</v>
      </c>
      <c r="AJ1563" s="1" t="s">
        <v>17</v>
      </c>
      <c r="AK1563" s="1" t="s">
        <v>8918</v>
      </c>
      <c r="AL1563" s="1" t="s">
        <v>315</v>
      </c>
      <c r="AM1563" s="1" t="s">
        <v>8971</v>
      </c>
      <c r="AT1563" s="1" t="s">
        <v>316</v>
      </c>
      <c r="AU1563" s="1" t="s">
        <v>6840</v>
      </c>
      <c r="AV1563" s="1" t="s">
        <v>3412</v>
      </c>
      <c r="AW1563" s="1" t="s">
        <v>9593</v>
      </c>
      <c r="BG1563" s="1" t="s">
        <v>47</v>
      </c>
      <c r="BH1563" s="1" t="s">
        <v>9039</v>
      </c>
      <c r="BI1563" s="1" t="s">
        <v>318</v>
      </c>
      <c r="BJ1563" s="1" t="s">
        <v>9569</v>
      </c>
      <c r="BK1563" s="1" t="s">
        <v>47</v>
      </c>
      <c r="BL1563" s="1" t="s">
        <v>9039</v>
      </c>
      <c r="BM1563" s="1" t="s">
        <v>319</v>
      </c>
      <c r="BN1563" s="1" t="s">
        <v>7776</v>
      </c>
      <c r="BO1563" s="1" t="s">
        <v>144</v>
      </c>
      <c r="BP1563" s="1" t="s">
        <v>6759</v>
      </c>
      <c r="BQ1563" s="1" t="s">
        <v>770</v>
      </c>
      <c r="BR1563" s="1" t="s">
        <v>12634</v>
      </c>
      <c r="BS1563" s="1" t="s">
        <v>729</v>
      </c>
      <c r="BT1563" s="1" t="s">
        <v>8886</v>
      </c>
    </row>
    <row r="1564" spans="1:72" ht="13.5" customHeight="1">
      <c r="A1564" s="2" t="str">
        <f t="shared" si="46"/>
        <v>1687_각북면_356</v>
      </c>
      <c r="B1564" s="1">
        <v>1687</v>
      </c>
      <c r="C1564" s="1" t="s">
        <v>11423</v>
      </c>
      <c r="D1564" s="1" t="s">
        <v>11426</v>
      </c>
      <c r="E1564" s="1">
        <v>1563</v>
      </c>
      <c r="F1564" s="1">
        <v>10</v>
      </c>
      <c r="G1564" s="1" t="s">
        <v>3389</v>
      </c>
      <c r="H1564" s="1" t="s">
        <v>6466</v>
      </c>
      <c r="I1564" s="1">
        <v>1</v>
      </c>
      <c r="L1564" s="1">
        <v>3</v>
      </c>
      <c r="M1564" s="1" t="s">
        <v>13083</v>
      </c>
      <c r="N1564" s="1" t="s">
        <v>13084</v>
      </c>
      <c r="S1564" s="1" t="s">
        <v>49</v>
      </c>
      <c r="T1564" s="1" t="s">
        <v>4842</v>
      </c>
      <c r="W1564" s="1" t="s">
        <v>107</v>
      </c>
      <c r="X1564" s="1" t="s">
        <v>6975</v>
      </c>
      <c r="Y1564" s="1" t="s">
        <v>140</v>
      </c>
      <c r="Z1564" s="1" t="s">
        <v>7100</v>
      </c>
      <c r="AC1564" s="1">
        <v>54</v>
      </c>
      <c r="AD1564" s="1" t="s">
        <v>80</v>
      </c>
      <c r="AE1564" s="1" t="s">
        <v>8749</v>
      </c>
      <c r="AJ1564" s="1" t="s">
        <v>17</v>
      </c>
      <c r="AK1564" s="1" t="s">
        <v>8918</v>
      </c>
      <c r="AL1564" s="1" t="s">
        <v>646</v>
      </c>
      <c r="AM1564" s="1" t="s">
        <v>8944</v>
      </c>
      <c r="AT1564" s="1" t="s">
        <v>144</v>
      </c>
      <c r="AU1564" s="1" t="s">
        <v>6759</v>
      </c>
      <c r="AV1564" s="1" t="s">
        <v>12118</v>
      </c>
      <c r="AW1564" s="1" t="s">
        <v>7808</v>
      </c>
      <c r="BG1564" s="1" t="s">
        <v>759</v>
      </c>
      <c r="BH1564" s="1" t="s">
        <v>9026</v>
      </c>
      <c r="BI1564" s="1" t="s">
        <v>3413</v>
      </c>
      <c r="BJ1564" s="1" t="s">
        <v>10247</v>
      </c>
      <c r="BK1564" s="1" t="s">
        <v>12336</v>
      </c>
      <c r="BL1564" s="1" t="s">
        <v>12337</v>
      </c>
      <c r="BM1564" s="1" t="s">
        <v>12338</v>
      </c>
      <c r="BN1564" s="1" t="s">
        <v>12339</v>
      </c>
      <c r="BO1564" s="1" t="s">
        <v>323</v>
      </c>
      <c r="BP1564" s="1" t="s">
        <v>10002</v>
      </c>
      <c r="BQ1564" s="1" t="s">
        <v>3414</v>
      </c>
      <c r="BR1564" s="1" t="s">
        <v>11058</v>
      </c>
      <c r="BS1564" s="1" t="s">
        <v>109</v>
      </c>
      <c r="BT1564" s="1" t="s">
        <v>8937</v>
      </c>
    </row>
    <row r="1565" spans="1:72" ht="13.5" customHeight="1">
      <c r="A1565" s="2" t="str">
        <f t="shared" si="46"/>
        <v>1687_각북면_356</v>
      </c>
      <c r="B1565" s="1">
        <v>1687</v>
      </c>
      <c r="C1565" s="1" t="s">
        <v>11423</v>
      </c>
      <c r="D1565" s="1" t="s">
        <v>11426</v>
      </c>
      <c r="E1565" s="1">
        <v>1564</v>
      </c>
      <c r="F1565" s="1">
        <v>10</v>
      </c>
      <c r="G1565" s="1" t="s">
        <v>3389</v>
      </c>
      <c r="H1565" s="1" t="s">
        <v>6466</v>
      </c>
      <c r="I1565" s="1">
        <v>1</v>
      </c>
      <c r="L1565" s="1">
        <v>3</v>
      </c>
      <c r="M1565" s="1" t="s">
        <v>13083</v>
      </c>
      <c r="N1565" s="1" t="s">
        <v>13084</v>
      </c>
      <c r="S1565" s="1" t="s">
        <v>67</v>
      </c>
      <c r="T1565" s="1" t="s">
        <v>6597</v>
      </c>
      <c r="U1565" s="1" t="s">
        <v>316</v>
      </c>
      <c r="V1565" s="1" t="s">
        <v>6840</v>
      </c>
      <c r="Y1565" s="1" t="s">
        <v>3415</v>
      </c>
      <c r="Z1565" s="1" t="s">
        <v>8168</v>
      </c>
      <c r="AC1565" s="1">
        <v>32</v>
      </c>
      <c r="AD1565" s="1" t="s">
        <v>660</v>
      </c>
      <c r="AE1565" s="1" t="s">
        <v>8752</v>
      </c>
    </row>
    <row r="1566" spans="1:72" ht="13.5" customHeight="1">
      <c r="A1566" s="2" t="str">
        <f t="shared" si="46"/>
        <v>1687_각북면_356</v>
      </c>
      <c r="B1566" s="1">
        <v>1687</v>
      </c>
      <c r="C1566" s="1" t="s">
        <v>11423</v>
      </c>
      <c r="D1566" s="1" t="s">
        <v>11426</v>
      </c>
      <c r="E1566" s="1">
        <v>1565</v>
      </c>
      <c r="F1566" s="1">
        <v>10</v>
      </c>
      <c r="G1566" s="1" t="s">
        <v>3389</v>
      </c>
      <c r="H1566" s="1" t="s">
        <v>6466</v>
      </c>
      <c r="I1566" s="1">
        <v>1</v>
      </c>
      <c r="L1566" s="1">
        <v>3</v>
      </c>
      <c r="M1566" s="1" t="s">
        <v>13083</v>
      </c>
      <c r="N1566" s="1" t="s">
        <v>13084</v>
      </c>
      <c r="S1566" s="1" t="s">
        <v>329</v>
      </c>
      <c r="T1566" s="1" t="s">
        <v>6594</v>
      </c>
      <c r="W1566" s="1" t="s">
        <v>152</v>
      </c>
      <c r="X1566" s="1" t="s">
        <v>6978</v>
      </c>
      <c r="Y1566" s="1" t="s">
        <v>140</v>
      </c>
      <c r="Z1566" s="1" t="s">
        <v>7100</v>
      </c>
      <c r="AC1566" s="1">
        <v>28</v>
      </c>
      <c r="AD1566" s="1" t="s">
        <v>703</v>
      </c>
      <c r="AE1566" s="1" t="s">
        <v>8759</v>
      </c>
      <c r="AJ1566" s="1" t="s">
        <v>17</v>
      </c>
      <c r="AK1566" s="1" t="s">
        <v>8918</v>
      </c>
      <c r="AL1566" s="1" t="s">
        <v>227</v>
      </c>
      <c r="AM1566" s="1" t="s">
        <v>8859</v>
      </c>
    </row>
    <row r="1567" spans="1:72" ht="13.5" customHeight="1">
      <c r="A1567" s="2" t="str">
        <f t="shared" si="46"/>
        <v>1687_각북면_356</v>
      </c>
      <c r="B1567" s="1">
        <v>1687</v>
      </c>
      <c r="C1567" s="1" t="s">
        <v>11423</v>
      </c>
      <c r="D1567" s="1" t="s">
        <v>11426</v>
      </c>
      <c r="E1567" s="1">
        <v>1566</v>
      </c>
      <c r="F1567" s="1">
        <v>10</v>
      </c>
      <c r="G1567" s="1" t="s">
        <v>3389</v>
      </c>
      <c r="H1567" s="1" t="s">
        <v>6466</v>
      </c>
      <c r="I1567" s="1">
        <v>1</v>
      </c>
      <c r="L1567" s="1">
        <v>3</v>
      </c>
      <c r="M1567" s="1" t="s">
        <v>13083</v>
      </c>
      <c r="N1567" s="1" t="s">
        <v>13084</v>
      </c>
      <c r="S1567" s="1" t="s">
        <v>72</v>
      </c>
      <c r="T1567" s="1" t="s">
        <v>6595</v>
      </c>
      <c r="U1567" s="1" t="s">
        <v>316</v>
      </c>
      <c r="V1567" s="1" t="s">
        <v>6840</v>
      </c>
      <c r="Y1567" s="1" t="s">
        <v>1035</v>
      </c>
      <c r="Z1567" s="1" t="s">
        <v>8167</v>
      </c>
      <c r="AC1567" s="1">
        <v>15</v>
      </c>
      <c r="AD1567" s="1" t="s">
        <v>210</v>
      </c>
      <c r="AE1567" s="1" t="s">
        <v>7181</v>
      </c>
    </row>
    <row r="1568" spans="1:72" ht="13.5" customHeight="1">
      <c r="A1568" s="2" t="str">
        <f t="shared" si="46"/>
        <v>1687_각북면_356</v>
      </c>
      <c r="B1568" s="1">
        <v>1687</v>
      </c>
      <c r="C1568" s="1" t="s">
        <v>11423</v>
      </c>
      <c r="D1568" s="1" t="s">
        <v>11426</v>
      </c>
      <c r="E1568" s="1">
        <v>1567</v>
      </c>
      <c r="F1568" s="1">
        <v>10</v>
      </c>
      <c r="G1568" s="1" t="s">
        <v>3389</v>
      </c>
      <c r="H1568" s="1" t="s">
        <v>6466</v>
      </c>
      <c r="I1568" s="1">
        <v>1</v>
      </c>
      <c r="L1568" s="1">
        <v>4</v>
      </c>
      <c r="M1568" s="1" t="s">
        <v>13085</v>
      </c>
      <c r="N1568" s="1" t="s">
        <v>13086</v>
      </c>
      <c r="T1568" s="1" t="s">
        <v>11527</v>
      </c>
      <c r="U1568" s="1" t="s">
        <v>3416</v>
      </c>
      <c r="V1568" s="1" t="s">
        <v>6842</v>
      </c>
      <c r="W1568" s="1" t="s">
        <v>38</v>
      </c>
      <c r="X1568" s="1" t="s">
        <v>11733</v>
      </c>
      <c r="Y1568" s="1" t="s">
        <v>3402</v>
      </c>
      <c r="Z1568" s="1" t="s">
        <v>8166</v>
      </c>
      <c r="AC1568" s="1">
        <v>63</v>
      </c>
      <c r="AD1568" s="1" t="s">
        <v>138</v>
      </c>
      <c r="AE1568" s="1" t="s">
        <v>8754</v>
      </c>
      <c r="AJ1568" s="1" t="s">
        <v>17</v>
      </c>
      <c r="AK1568" s="1" t="s">
        <v>8918</v>
      </c>
      <c r="AL1568" s="1" t="s">
        <v>41</v>
      </c>
      <c r="AM1568" s="1" t="s">
        <v>11911</v>
      </c>
      <c r="AT1568" s="1" t="s">
        <v>3403</v>
      </c>
      <c r="AU1568" s="1" t="s">
        <v>9248</v>
      </c>
      <c r="AV1568" s="1" t="s">
        <v>1938</v>
      </c>
      <c r="AW1568" s="1" t="s">
        <v>8164</v>
      </c>
      <c r="BG1568" s="1" t="s">
        <v>3404</v>
      </c>
      <c r="BH1568" s="1" t="s">
        <v>10017</v>
      </c>
      <c r="BI1568" s="1" t="s">
        <v>1670</v>
      </c>
      <c r="BJ1568" s="1" t="s">
        <v>9725</v>
      </c>
      <c r="BK1568" s="1" t="s">
        <v>1671</v>
      </c>
      <c r="BL1568" s="1" t="s">
        <v>10032</v>
      </c>
      <c r="BM1568" s="1" t="s">
        <v>1315</v>
      </c>
      <c r="BN1568" s="1" t="s">
        <v>9459</v>
      </c>
      <c r="BO1568" s="1" t="s">
        <v>320</v>
      </c>
      <c r="BP1568" s="1" t="s">
        <v>6758</v>
      </c>
      <c r="BQ1568" s="1" t="s">
        <v>3417</v>
      </c>
      <c r="BR1568" s="1" t="s">
        <v>12505</v>
      </c>
      <c r="BS1568" s="1" t="s">
        <v>190</v>
      </c>
      <c r="BT1568" s="1" t="s">
        <v>8852</v>
      </c>
    </row>
    <row r="1569" spans="1:72" ht="13.5" customHeight="1">
      <c r="A1569" s="2" t="str">
        <f t="shared" si="46"/>
        <v>1687_각북면_356</v>
      </c>
      <c r="B1569" s="1">
        <v>1687</v>
      </c>
      <c r="C1569" s="1" t="s">
        <v>11423</v>
      </c>
      <c r="D1569" s="1" t="s">
        <v>11426</v>
      </c>
      <c r="E1569" s="1">
        <v>1568</v>
      </c>
      <c r="F1569" s="1">
        <v>10</v>
      </c>
      <c r="G1569" s="1" t="s">
        <v>3389</v>
      </c>
      <c r="H1569" s="1" t="s">
        <v>6466</v>
      </c>
      <c r="I1569" s="1">
        <v>1</v>
      </c>
      <c r="L1569" s="1">
        <v>4</v>
      </c>
      <c r="M1569" s="1" t="s">
        <v>13085</v>
      </c>
      <c r="N1569" s="1" t="s">
        <v>13086</v>
      </c>
      <c r="S1569" s="1" t="s">
        <v>49</v>
      </c>
      <c r="T1569" s="1" t="s">
        <v>4842</v>
      </c>
      <c r="W1569" s="1" t="s">
        <v>312</v>
      </c>
      <c r="X1569" s="1" t="s">
        <v>6997</v>
      </c>
      <c r="Y1569" s="1" t="s">
        <v>140</v>
      </c>
      <c r="Z1569" s="1" t="s">
        <v>7100</v>
      </c>
      <c r="AC1569" s="1">
        <v>54</v>
      </c>
      <c r="AD1569" s="1" t="s">
        <v>80</v>
      </c>
      <c r="AE1569" s="1" t="s">
        <v>8749</v>
      </c>
      <c r="AJ1569" s="1" t="s">
        <v>17</v>
      </c>
      <c r="AK1569" s="1" t="s">
        <v>8918</v>
      </c>
      <c r="AL1569" s="1" t="s">
        <v>315</v>
      </c>
      <c r="AM1569" s="1" t="s">
        <v>8971</v>
      </c>
      <c r="AT1569" s="1" t="s">
        <v>316</v>
      </c>
      <c r="AU1569" s="1" t="s">
        <v>6840</v>
      </c>
      <c r="AV1569" s="1" t="s">
        <v>3412</v>
      </c>
      <c r="AW1569" s="1" t="s">
        <v>9593</v>
      </c>
      <c r="BG1569" s="1" t="s">
        <v>47</v>
      </c>
      <c r="BH1569" s="1" t="s">
        <v>9039</v>
      </c>
      <c r="BI1569" s="1" t="s">
        <v>3418</v>
      </c>
      <c r="BJ1569" s="1" t="s">
        <v>9569</v>
      </c>
      <c r="BK1569" s="1" t="s">
        <v>47</v>
      </c>
      <c r="BL1569" s="1" t="s">
        <v>9039</v>
      </c>
      <c r="BM1569" s="1" t="s">
        <v>319</v>
      </c>
      <c r="BN1569" s="1" t="s">
        <v>7776</v>
      </c>
      <c r="BO1569" s="1" t="s">
        <v>144</v>
      </c>
      <c r="BP1569" s="1" t="s">
        <v>6759</v>
      </c>
      <c r="BQ1569" s="1" t="s">
        <v>770</v>
      </c>
      <c r="BR1569" s="1" t="s">
        <v>12634</v>
      </c>
      <c r="BS1569" s="1" t="s">
        <v>729</v>
      </c>
      <c r="BT1569" s="1" t="s">
        <v>8886</v>
      </c>
    </row>
    <row r="1570" spans="1:72" ht="13.5" customHeight="1">
      <c r="A1570" s="2" t="str">
        <f t="shared" si="46"/>
        <v>1687_각북면_356</v>
      </c>
      <c r="B1570" s="1">
        <v>1687</v>
      </c>
      <c r="C1570" s="1" t="s">
        <v>11423</v>
      </c>
      <c r="D1570" s="1" t="s">
        <v>11426</v>
      </c>
      <c r="E1570" s="1">
        <v>1569</v>
      </c>
      <c r="F1570" s="1">
        <v>10</v>
      </c>
      <c r="G1570" s="1" t="s">
        <v>3389</v>
      </c>
      <c r="H1570" s="1" t="s">
        <v>6466</v>
      </c>
      <c r="I1570" s="1">
        <v>1</v>
      </c>
      <c r="L1570" s="1">
        <v>4</v>
      </c>
      <c r="M1570" s="1" t="s">
        <v>13085</v>
      </c>
      <c r="N1570" s="1" t="s">
        <v>13086</v>
      </c>
      <c r="S1570" s="1" t="s">
        <v>67</v>
      </c>
      <c r="T1570" s="1" t="s">
        <v>6597</v>
      </c>
      <c r="U1570" s="1" t="s">
        <v>3419</v>
      </c>
      <c r="V1570" s="1" t="s">
        <v>6786</v>
      </c>
      <c r="Y1570" s="1" t="s">
        <v>3420</v>
      </c>
      <c r="Z1570" s="1" t="s">
        <v>7261</v>
      </c>
      <c r="AC1570" s="1">
        <v>28</v>
      </c>
      <c r="AD1570" s="1" t="s">
        <v>703</v>
      </c>
      <c r="AE1570" s="1" t="s">
        <v>8759</v>
      </c>
    </row>
    <row r="1571" spans="1:72" ht="13.5" customHeight="1">
      <c r="A1571" s="2" t="str">
        <f t="shared" si="46"/>
        <v>1687_각북면_356</v>
      </c>
      <c r="B1571" s="1">
        <v>1687</v>
      </c>
      <c r="C1571" s="1" t="s">
        <v>11423</v>
      </c>
      <c r="D1571" s="1" t="s">
        <v>11426</v>
      </c>
      <c r="E1571" s="1">
        <v>1570</v>
      </c>
      <c r="F1571" s="1">
        <v>10</v>
      </c>
      <c r="G1571" s="1" t="s">
        <v>3389</v>
      </c>
      <c r="H1571" s="1" t="s">
        <v>6466</v>
      </c>
      <c r="I1571" s="1">
        <v>1</v>
      </c>
      <c r="L1571" s="1">
        <v>4</v>
      </c>
      <c r="M1571" s="1" t="s">
        <v>13085</v>
      </c>
      <c r="N1571" s="1" t="s">
        <v>13086</v>
      </c>
      <c r="S1571" s="1" t="s">
        <v>329</v>
      </c>
      <c r="T1571" s="1" t="s">
        <v>6594</v>
      </c>
      <c r="W1571" s="1" t="s">
        <v>167</v>
      </c>
      <c r="X1571" s="1" t="s">
        <v>8644</v>
      </c>
      <c r="Y1571" s="1" t="s">
        <v>140</v>
      </c>
      <c r="Z1571" s="1" t="s">
        <v>7100</v>
      </c>
      <c r="AC1571" s="1">
        <v>29</v>
      </c>
      <c r="AD1571" s="1" t="s">
        <v>238</v>
      </c>
      <c r="AE1571" s="1" t="s">
        <v>8751</v>
      </c>
      <c r="AF1571" s="1" t="s">
        <v>156</v>
      </c>
      <c r="AG1571" s="1" t="s">
        <v>8798</v>
      </c>
      <c r="AJ1571" s="1" t="s">
        <v>17</v>
      </c>
      <c r="AK1571" s="1" t="s">
        <v>8918</v>
      </c>
      <c r="AL1571" s="1" t="s">
        <v>158</v>
      </c>
      <c r="AM1571" s="1" t="s">
        <v>8931</v>
      </c>
    </row>
    <row r="1572" spans="1:72" ht="13.5" customHeight="1">
      <c r="A1572" s="2" t="str">
        <f t="shared" si="46"/>
        <v>1687_각북면_356</v>
      </c>
      <c r="B1572" s="1">
        <v>1687</v>
      </c>
      <c r="C1572" s="1" t="s">
        <v>11423</v>
      </c>
      <c r="D1572" s="1" t="s">
        <v>11426</v>
      </c>
      <c r="E1572" s="1">
        <v>1571</v>
      </c>
      <c r="F1572" s="1">
        <v>10</v>
      </c>
      <c r="G1572" s="1" t="s">
        <v>3389</v>
      </c>
      <c r="H1572" s="1" t="s">
        <v>6466</v>
      </c>
      <c r="I1572" s="1">
        <v>1</v>
      </c>
      <c r="L1572" s="1">
        <v>4</v>
      </c>
      <c r="M1572" s="1" t="s">
        <v>13085</v>
      </c>
      <c r="N1572" s="1" t="s">
        <v>13086</v>
      </c>
      <c r="S1572" s="1" t="s">
        <v>63</v>
      </c>
      <c r="T1572" s="1" t="s">
        <v>6596</v>
      </c>
      <c r="Y1572" s="1" t="s">
        <v>140</v>
      </c>
      <c r="Z1572" s="1" t="s">
        <v>7100</v>
      </c>
      <c r="AC1572" s="1">
        <v>12</v>
      </c>
      <c r="AD1572" s="1" t="s">
        <v>135</v>
      </c>
      <c r="AE1572" s="1" t="s">
        <v>8742</v>
      </c>
    </row>
    <row r="1573" spans="1:72" ht="13.5" customHeight="1">
      <c r="A1573" s="2" t="str">
        <f t="shared" si="46"/>
        <v>1687_각북면_356</v>
      </c>
      <c r="B1573" s="1">
        <v>1687</v>
      </c>
      <c r="C1573" s="1" t="s">
        <v>11423</v>
      </c>
      <c r="D1573" s="1" t="s">
        <v>11426</v>
      </c>
      <c r="E1573" s="1">
        <v>1572</v>
      </c>
      <c r="F1573" s="1">
        <v>10</v>
      </c>
      <c r="G1573" s="1" t="s">
        <v>3389</v>
      </c>
      <c r="H1573" s="1" t="s">
        <v>6466</v>
      </c>
      <c r="I1573" s="1">
        <v>1</v>
      </c>
      <c r="L1573" s="1">
        <v>5</v>
      </c>
      <c r="M1573" s="1" t="s">
        <v>13087</v>
      </c>
      <c r="N1573" s="1" t="s">
        <v>13088</v>
      </c>
      <c r="T1573" s="1" t="s">
        <v>11527</v>
      </c>
      <c r="U1573" s="1" t="s">
        <v>3421</v>
      </c>
      <c r="V1573" s="1" t="s">
        <v>6722</v>
      </c>
      <c r="W1573" s="1" t="s">
        <v>38</v>
      </c>
      <c r="X1573" s="1" t="s">
        <v>11733</v>
      </c>
      <c r="Y1573" s="1" t="s">
        <v>3422</v>
      </c>
      <c r="Z1573" s="1" t="s">
        <v>8165</v>
      </c>
      <c r="AC1573" s="1">
        <v>31</v>
      </c>
      <c r="AD1573" s="1" t="s">
        <v>130</v>
      </c>
      <c r="AE1573" s="1" t="s">
        <v>8774</v>
      </c>
      <c r="AJ1573" s="1" t="s">
        <v>17</v>
      </c>
      <c r="AK1573" s="1" t="s">
        <v>8918</v>
      </c>
      <c r="AL1573" s="1" t="s">
        <v>41</v>
      </c>
      <c r="AM1573" s="1" t="s">
        <v>11911</v>
      </c>
      <c r="AT1573" s="1" t="s">
        <v>3401</v>
      </c>
      <c r="AU1573" s="1" t="s">
        <v>9255</v>
      </c>
      <c r="AV1573" s="1" t="s">
        <v>3402</v>
      </c>
      <c r="AW1573" s="1" t="s">
        <v>8166</v>
      </c>
      <c r="BG1573" s="1" t="s">
        <v>3403</v>
      </c>
      <c r="BH1573" s="1" t="s">
        <v>9248</v>
      </c>
      <c r="BI1573" s="1" t="s">
        <v>1938</v>
      </c>
      <c r="BJ1573" s="1" t="s">
        <v>8164</v>
      </c>
      <c r="BK1573" s="1" t="s">
        <v>3404</v>
      </c>
      <c r="BL1573" s="1" t="s">
        <v>10017</v>
      </c>
      <c r="BM1573" s="1" t="s">
        <v>1670</v>
      </c>
      <c r="BN1573" s="1" t="s">
        <v>9725</v>
      </c>
      <c r="BO1573" s="1" t="s">
        <v>316</v>
      </c>
      <c r="BP1573" s="1" t="s">
        <v>6840</v>
      </c>
      <c r="BQ1573" s="1" t="s">
        <v>3423</v>
      </c>
      <c r="BR1573" s="1" t="s">
        <v>11057</v>
      </c>
      <c r="BS1573" s="1" t="s">
        <v>315</v>
      </c>
      <c r="BT1573" s="1" t="s">
        <v>8971</v>
      </c>
    </row>
    <row r="1574" spans="1:72" ht="13.5" customHeight="1">
      <c r="A1574" s="2" t="str">
        <f t="shared" si="46"/>
        <v>1687_각북면_356</v>
      </c>
      <c r="B1574" s="1">
        <v>1687</v>
      </c>
      <c r="C1574" s="1" t="s">
        <v>11423</v>
      </c>
      <c r="D1574" s="1" t="s">
        <v>11426</v>
      </c>
      <c r="E1574" s="1">
        <v>1573</v>
      </c>
      <c r="F1574" s="1">
        <v>10</v>
      </c>
      <c r="G1574" s="1" t="s">
        <v>3389</v>
      </c>
      <c r="H1574" s="1" t="s">
        <v>6466</v>
      </c>
      <c r="I1574" s="1">
        <v>1</v>
      </c>
      <c r="L1574" s="1">
        <v>5</v>
      </c>
      <c r="M1574" s="1" t="s">
        <v>13087</v>
      </c>
      <c r="N1574" s="1" t="s">
        <v>13088</v>
      </c>
      <c r="S1574" s="1" t="s">
        <v>49</v>
      </c>
      <c r="T1574" s="1" t="s">
        <v>4842</v>
      </c>
      <c r="W1574" s="1" t="s">
        <v>152</v>
      </c>
      <c r="X1574" s="1" t="s">
        <v>6978</v>
      </c>
      <c r="Y1574" s="1" t="s">
        <v>140</v>
      </c>
      <c r="Z1574" s="1" t="s">
        <v>7100</v>
      </c>
      <c r="AC1574" s="1">
        <v>32</v>
      </c>
      <c r="AD1574" s="1" t="s">
        <v>660</v>
      </c>
      <c r="AE1574" s="1" t="s">
        <v>8752</v>
      </c>
      <c r="AJ1574" s="1" t="s">
        <v>17</v>
      </c>
      <c r="AK1574" s="1" t="s">
        <v>8918</v>
      </c>
      <c r="AL1574" s="1" t="s">
        <v>227</v>
      </c>
      <c r="AM1574" s="1" t="s">
        <v>8859</v>
      </c>
      <c r="AT1574" s="1" t="s">
        <v>42</v>
      </c>
      <c r="AU1574" s="1" t="s">
        <v>6735</v>
      </c>
      <c r="AV1574" s="1" t="s">
        <v>3424</v>
      </c>
      <c r="AW1574" s="1" t="s">
        <v>7524</v>
      </c>
      <c r="BG1574" s="1" t="s">
        <v>759</v>
      </c>
      <c r="BH1574" s="1" t="s">
        <v>9026</v>
      </c>
      <c r="BI1574" s="1" t="s">
        <v>3411</v>
      </c>
      <c r="BJ1574" s="1" t="s">
        <v>7562</v>
      </c>
      <c r="BK1574" s="1" t="s">
        <v>761</v>
      </c>
      <c r="BL1574" s="1" t="s">
        <v>6938</v>
      </c>
      <c r="BM1574" s="1" t="s">
        <v>762</v>
      </c>
      <c r="BN1574" s="1" t="s">
        <v>9731</v>
      </c>
      <c r="BO1574" s="1" t="s">
        <v>759</v>
      </c>
      <c r="BP1574" s="1" t="s">
        <v>9026</v>
      </c>
      <c r="BQ1574" s="1" t="s">
        <v>3425</v>
      </c>
      <c r="BR1574" s="1" t="s">
        <v>12614</v>
      </c>
      <c r="BS1574" s="1" t="s">
        <v>158</v>
      </c>
      <c r="BT1574" s="1" t="s">
        <v>8931</v>
      </c>
    </row>
    <row r="1575" spans="1:72" ht="13.5" customHeight="1">
      <c r="A1575" s="2" t="str">
        <f t="shared" si="46"/>
        <v>1687_각북면_356</v>
      </c>
      <c r="B1575" s="1">
        <v>1687</v>
      </c>
      <c r="C1575" s="1" t="s">
        <v>11423</v>
      </c>
      <c r="D1575" s="1" t="s">
        <v>11426</v>
      </c>
      <c r="E1575" s="1">
        <v>1574</v>
      </c>
      <c r="F1575" s="1">
        <v>10</v>
      </c>
      <c r="G1575" s="1" t="s">
        <v>3389</v>
      </c>
      <c r="H1575" s="1" t="s">
        <v>6466</v>
      </c>
      <c r="I1575" s="1">
        <v>1</v>
      </c>
      <c r="L1575" s="1">
        <v>5</v>
      </c>
      <c r="M1575" s="1" t="s">
        <v>13087</v>
      </c>
      <c r="N1575" s="1" t="s">
        <v>13088</v>
      </c>
      <c r="S1575" s="1" t="s">
        <v>67</v>
      </c>
      <c r="T1575" s="1" t="s">
        <v>6597</v>
      </c>
      <c r="U1575" s="1" t="s">
        <v>3426</v>
      </c>
      <c r="V1575" s="1" t="s">
        <v>6838</v>
      </c>
      <c r="Y1575" s="1" t="s">
        <v>3427</v>
      </c>
      <c r="Z1575" s="1" t="s">
        <v>7994</v>
      </c>
      <c r="AC1575" s="1">
        <v>15</v>
      </c>
      <c r="AD1575" s="1" t="s">
        <v>210</v>
      </c>
      <c r="AE1575" s="1" t="s">
        <v>7181</v>
      </c>
      <c r="AF1575" s="1" t="s">
        <v>156</v>
      </c>
      <c r="AG1575" s="1" t="s">
        <v>8798</v>
      </c>
    </row>
    <row r="1576" spans="1:72" ht="13.5" customHeight="1">
      <c r="A1576" s="2" t="str">
        <f t="shared" si="46"/>
        <v>1687_각북면_356</v>
      </c>
      <c r="B1576" s="1">
        <v>1687</v>
      </c>
      <c r="C1576" s="1" t="s">
        <v>11423</v>
      </c>
      <c r="D1576" s="1" t="s">
        <v>11426</v>
      </c>
      <c r="E1576" s="1">
        <v>1575</v>
      </c>
      <c r="F1576" s="1">
        <v>10</v>
      </c>
      <c r="G1576" s="1" t="s">
        <v>3389</v>
      </c>
      <c r="H1576" s="1" t="s">
        <v>6466</v>
      </c>
      <c r="I1576" s="1">
        <v>1</v>
      </c>
      <c r="L1576" s="1">
        <v>5</v>
      </c>
      <c r="M1576" s="1" t="s">
        <v>13087</v>
      </c>
      <c r="N1576" s="1" t="s">
        <v>13088</v>
      </c>
      <c r="S1576" s="1" t="s">
        <v>3428</v>
      </c>
      <c r="T1576" s="1" t="s">
        <v>6651</v>
      </c>
      <c r="Y1576" s="1" t="s">
        <v>1938</v>
      </c>
      <c r="Z1576" s="1" t="s">
        <v>8164</v>
      </c>
      <c r="AC1576" s="1">
        <v>78</v>
      </c>
      <c r="AD1576" s="1" t="s">
        <v>302</v>
      </c>
      <c r="AE1576" s="1" t="s">
        <v>8785</v>
      </c>
      <c r="AF1576" s="1" t="s">
        <v>156</v>
      </c>
      <c r="AG1576" s="1" t="s">
        <v>8798</v>
      </c>
    </row>
    <row r="1577" spans="1:72" ht="13.5" customHeight="1">
      <c r="A1577" s="2" t="str">
        <f t="shared" si="46"/>
        <v>1687_각북면_356</v>
      </c>
      <c r="B1577" s="1">
        <v>1687</v>
      </c>
      <c r="C1577" s="1" t="s">
        <v>11423</v>
      </c>
      <c r="D1577" s="1" t="s">
        <v>11426</v>
      </c>
      <c r="E1577" s="1">
        <v>1576</v>
      </c>
      <c r="F1577" s="1">
        <v>10</v>
      </c>
      <c r="G1577" s="1" t="s">
        <v>3389</v>
      </c>
      <c r="H1577" s="1" t="s">
        <v>6466</v>
      </c>
      <c r="I1577" s="1">
        <v>2</v>
      </c>
      <c r="J1577" s="1" t="s">
        <v>3429</v>
      </c>
      <c r="K1577" s="1" t="s">
        <v>6536</v>
      </c>
      <c r="L1577" s="1">
        <v>1</v>
      </c>
      <c r="M1577" s="1" t="s">
        <v>13089</v>
      </c>
      <c r="N1577" s="1" t="s">
        <v>13090</v>
      </c>
      <c r="T1577" s="1" t="s">
        <v>11527</v>
      </c>
      <c r="U1577" s="1" t="s">
        <v>347</v>
      </c>
      <c r="V1577" s="1" t="s">
        <v>6703</v>
      </c>
      <c r="W1577" s="1" t="s">
        <v>107</v>
      </c>
      <c r="X1577" s="1" t="s">
        <v>6975</v>
      </c>
      <c r="Y1577" s="1" t="s">
        <v>3430</v>
      </c>
      <c r="Z1577" s="1" t="s">
        <v>7825</v>
      </c>
      <c r="AC1577" s="1">
        <v>33</v>
      </c>
      <c r="AD1577" s="1" t="s">
        <v>353</v>
      </c>
      <c r="AE1577" s="1" t="s">
        <v>8775</v>
      </c>
      <c r="AJ1577" s="1" t="s">
        <v>17</v>
      </c>
      <c r="AK1577" s="1" t="s">
        <v>8918</v>
      </c>
      <c r="AL1577" s="1" t="s">
        <v>239</v>
      </c>
      <c r="AM1577" s="1" t="s">
        <v>8877</v>
      </c>
      <c r="AT1577" s="1" t="s">
        <v>1732</v>
      </c>
      <c r="AU1577" s="1" t="s">
        <v>6804</v>
      </c>
      <c r="AV1577" s="1" t="s">
        <v>3431</v>
      </c>
      <c r="AW1577" s="1" t="s">
        <v>9533</v>
      </c>
      <c r="BG1577" s="1" t="s">
        <v>759</v>
      </c>
      <c r="BH1577" s="1" t="s">
        <v>9026</v>
      </c>
      <c r="BI1577" s="1" t="s">
        <v>1361</v>
      </c>
      <c r="BJ1577" s="1" t="s">
        <v>7895</v>
      </c>
      <c r="BK1577" s="1" t="s">
        <v>144</v>
      </c>
      <c r="BL1577" s="1" t="s">
        <v>6759</v>
      </c>
      <c r="BM1577" s="1" t="s">
        <v>1363</v>
      </c>
      <c r="BN1577" s="1" t="s">
        <v>7784</v>
      </c>
      <c r="BO1577" s="1" t="s">
        <v>347</v>
      </c>
      <c r="BP1577" s="1" t="s">
        <v>6703</v>
      </c>
      <c r="BQ1577" s="1" t="s">
        <v>3432</v>
      </c>
      <c r="BR1577" s="1" t="s">
        <v>11007</v>
      </c>
      <c r="BS1577" s="1" t="s">
        <v>2360</v>
      </c>
      <c r="BT1577" s="1" t="s">
        <v>8928</v>
      </c>
    </row>
    <row r="1578" spans="1:72" ht="13.5" customHeight="1">
      <c r="A1578" s="2" t="str">
        <f t="shared" si="46"/>
        <v>1687_각북면_356</v>
      </c>
      <c r="B1578" s="1">
        <v>1687</v>
      </c>
      <c r="C1578" s="1" t="s">
        <v>11423</v>
      </c>
      <c r="D1578" s="1" t="s">
        <v>11426</v>
      </c>
      <c r="E1578" s="1">
        <v>1577</v>
      </c>
      <c r="F1578" s="1">
        <v>10</v>
      </c>
      <c r="G1578" s="1" t="s">
        <v>3389</v>
      </c>
      <c r="H1578" s="1" t="s">
        <v>6466</v>
      </c>
      <c r="I1578" s="1">
        <v>2</v>
      </c>
      <c r="L1578" s="1">
        <v>1</v>
      </c>
      <c r="M1578" s="1" t="s">
        <v>13089</v>
      </c>
      <c r="N1578" s="1" t="s">
        <v>13090</v>
      </c>
      <c r="S1578" s="1" t="s">
        <v>49</v>
      </c>
      <c r="T1578" s="1" t="s">
        <v>4842</v>
      </c>
      <c r="W1578" s="1" t="s">
        <v>152</v>
      </c>
      <c r="X1578" s="1" t="s">
        <v>6978</v>
      </c>
      <c r="Y1578" s="1" t="s">
        <v>140</v>
      </c>
      <c r="Z1578" s="1" t="s">
        <v>7100</v>
      </c>
      <c r="AC1578" s="1">
        <v>25</v>
      </c>
      <c r="AD1578" s="1" t="s">
        <v>529</v>
      </c>
      <c r="AE1578" s="1" t="s">
        <v>8769</v>
      </c>
      <c r="AJ1578" s="1" t="s">
        <v>17</v>
      </c>
      <c r="AK1578" s="1" t="s">
        <v>8918</v>
      </c>
      <c r="AL1578" s="1" t="s">
        <v>227</v>
      </c>
      <c r="AM1578" s="1" t="s">
        <v>8859</v>
      </c>
      <c r="AT1578" s="1" t="s">
        <v>1331</v>
      </c>
      <c r="AU1578" s="1" t="s">
        <v>6717</v>
      </c>
      <c r="AV1578" s="1" t="s">
        <v>895</v>
      </c>
      <c r="AW1578" s="1" t="s">
        <v>7957</v>
      </c>
      <c r="BG1578" s="1" t="s">
        <v>144</v>
      </c>
      <c r="BH1578" s="1" t="s">
        <v>6759</v>
      </c>
      <c r="BI1578" s="1" t="s">
        <v>3433</v>
      </c>
      <c r="BJ1578" s="1" t="s">
        <v>10246</v>
      </c>
      <c r="BK1578" s="1" t="s">
        <v>3434</v>
      </c>
      <c r="BL1578" s="1" t="s">
        <v>10002</v>
      </c>
      <c r="BM1578" s="1" t="s">
        <v>3435</v>
      </c>
      <c r="BN1578" s="1" t="s">
        <v>10252</v>
      </c>
      <c r="BO1578" s="1" t="s">
        <v>144</v>
      </c>
      <c r="BP1578" s="1" t="s">
        <v>6759</v>
      </c>
      <c r="BQ1578" s="1" t="s">
        <v>3436</v>
      </c>
      <c r="BR1578" s="1" t="s">
        <v>12533</v>
      </c>
      <c r="BS1578" s="1" t="s">
        <v>158</v>
      </c>
      <c r="BT1578" s="1" t="s">
        <v>8931</v>
      </c>
    </row>
    <row r="1579" spans="1:72" ht="13.5" customHeight="1">
      <c r="A1579" s="2" t="str">
        <f t="shared" si="46"/>
        <v>1687_각북면_356</v>
      </c>
      <c r="B1579" s="1">
        <v>1687</v>
      </c>
      <c r="C1579" s="1" t="s">
        <v>11423</v>
      </c>
      <c r="D1579" s="1" t="s">
        <v>11426</v>
      </c>
      <c r="E1579" s="1">
        <v>1578</v>
      </c>
      <c r="F1579" s="1">
        <v>10</v>
      </c>
      <c r="G1579" s="1" t="s">
        <v>3389</v>
      </c>
      <c r="H1579" s="1" t="s">
        <v>6466</v>
      </c>
      <c r="I1579" s="1">
        <v>2</v>
      </c>
      <c r="L1579" s="1">
        <v>1</v>
      </c>
      <c r="M1579" s="1" t="s">
        <v>13089</v>
      </c>
      <c r="N1579" s="1" t="s">
        <v>13090</v>
      </c>
      <c r="S1579" s="1" t="s">
        <v>261</v>
      </c>
      <c r="T1579" s="1" t="s">
        <v>6605</v>
      </c>
      <c r="W1579" s="1" t="s">
        <v>2716</v>
      </c>
      <c r="X1579" s="1" t="s">
        <v>6983</v>
      </c>
      <c r="Y1579" s="1" t="s">
        <v>140</v>
      </c>
      <c r="Z1579" s="1" t="s">
        <v>7100</v>
      </c>
      <c r="AC1579" s="1">
        <v>61</v>
      </c>
      <c r="AD1579" s="1" t="s">
        <v>274</v>
      </c>
      <c r="AE1579" s="1" t="s">
        <v>8770</v>
      </c>
    </row>
    <row r="1580" spans="1:72" ht="13.5" customHeight="1">
      <c r="A1580" s="2" t="str">
        <f t="shared" si="46"/>
        <v>1687_각북면_356</v>
      </c>
      <c r="B1580" s="1">
        <v>1687</v>
      </c>
      <c r="C1580" s="1" t="s">
        <v>11423</v>
      </c>
      <c r="D1580" s="1" t="s">
        <v>11426</v>
      </c>
      <c r="E1580" s="1">
        <v>1579</v>
      </c>
      <c r="F1580" s="1">
        <v>10</v>
      </c>
      <c r="G1580" s="1" t="s">
        <v>3389</v>
      </c>
      <c r="H1580" s="1" t="s">
        <v>6466</v>
      </c>
      <c r="I1580" s="1">
        <v>2</v>
      </c>
      <c r="L1580" s="1">
        <v>2</v>
      </c>
      <c r="M1580" s="1" t="s">
        <v>13091</v>
      </c>
      <c r="N1580" s="1" t="s">
        <v>13092</v>
      </c>
      <c r="T1580" s="1" t="s">
        <v>11527</v>
      </c>
      <c r="U1580" s="1" t="s">
        <v>3437</v>
      </c>
      <c r="V1580" s="1" t="s">
        <v>6841</v>
      </c>
      <c r="W1580" s="1" t="s">
        <v>312</v>
      </c>
      <c r="X1580" s="1" t="s">
        <v>6997</v>
      </c>
      <c r="Y1580" s="1" t="s">
        <v>3438</v>
      </c>
      <c r="Z1580" s="1" t="s">
        <v>8163</v>
      </c>
      <c r="AC1580" s="1">
        <v>37</v>
      </c>
      <c r="AD1580" s="1" t="s">
        <v>215</v>
      </c>
      <c r="AE1580" s="1" t="s">
        <v>8786</v>
      </c>
      <c r="AJ1580" s="1" t="s">
        <v>17</v>
      </c>
      <c r="AK1580" s="1" t="s">
        <v>8918</v>
      </c>
      <c r="AL1580" s="1" t="s">
        <v>315</v>
      </c>
      <c r="AM1580" s="1" t="s">
        <v>8971</v>
      </c>
      <c r="AT1580" s="1" t="s">
        <v>768</v>
      </c>
      <c r="AU1580" s="1" t="s">
        <v>9233</v>
      </c>
      <c r="AV1580" s="1" t="s">
        <v>3411</v>
      </c>
      <c r="AW1580" s="1" t="s">
        <v>7562</v>
      </c>
      <c r="BG1580" s="1" t="s">
        <v>316</v>
      </c>
      <c r="BH1580" s="1" t="s">
        <v>6840</v>
      </c>
      <c r="BI1580" s="1" t="s">
        <v>3412</v>
      </c>
      <c r="BJ1580" s="1" t="s">
        <v>9593</v>
      </c>
      <c r="BK1580" s="1" t="s">
        <v>47</v>
      </c>
      <c r="BL1580" s="1" t="s">
        <v>9039</v>
      </c>
      <c r="BM1580" s="1" t="s">
        <v>318</v>
      </c>
      <c r="BN1580" s="1" t="s">
        <v>9569</v>
      </c>
      <c r="BO1580" s="1" t="s">
        <v>144</v>
      </c>
      <c r="BP1580" s="1" t="s">
        <v>6759</v>
      </c>
      <c r="BQ1580" s="1" t="s">
        <v>3439</v>
      </c>
      <c r="BR1580" s="1" t="s">
        <v>11056</v>
      </c>
      <c r="BS1580" s="1" t="s">
        <v>646</v>
      </c>
      <c r="BT1580" s="1" t="s">
        <v>8944</v>
      </c>
    </row>
    <row r="1581" spans="1:72" ht="13.5" customHeight="1">
      <c r="A1581" s="2" t="str">
        <f t="shared" si="46"/>
        <v>1687_각북면_356</v>
      </c>
      <c r="B1581" s="1">
        <v>1687</v>
      </c>
      <c r="C1581" s="1" t="s">
        <v>11423</v>
      </c>
      <c r="D1581" s="1" t="s">
        <v>11426</v>
      </c>
      <c r="E1581" s="1">
        <v>1580</v>
      </c>
      <c r="F1581" s="1">
        <v>10</v>
      </c>
      <c r="G1581" s="1" t="s">
        <v>3389</v>
      </c>
      <c r="H1581" s="1" t="s">
        <v>6466</v>
      </c>
      <c r="I1581" s="1">
        <v>2</v>
      </c>
      <c r="L1581" s="1">
        <v>2</v>
      </c>
      <c r="M1581" s="1" t="s">
        <v>13091</v>
      </c>
      <c r="N1581" s="1" t="s">
        <v>13092</v>
      </c>
      <c r="S1581" s="1" t="s">
        <v>49</v>
      </c>
      <c r="T1581" s="1" t="s">
        <v>4842</v>
      </c>
      <c r="W1581" s="1" t="s">
        <v>38</v>
      </c>
      <c r="X1581" s="1" t="s">
        <v>11733</v>
      </c>
      <c r="Y1581" s="1" t="s">
        <v>140</v>
      </c>
      <c r="Z1581" s="1" t="s">
        <v>7100</v>
      </c>
      <c r="AC1581" s="1">
        <v>35</v>
      </c>
      <c r="AD1581" s="1" t="s">
        <v>340</v>
      </c>
      <c r="AE1581" s="1" t="s">
        <v>8753</v>
      </c>
      <c r="AJ1581" s="1" t="s">
        <v>17</v>
      </c>
      <c r="AK1581" s="1" t="s">
        <v>8918</v>
      </c>
      <c r="AL1581" s="1" t="s">
        <v>41</v>
      </c>
      <c r="AM1581" s="1" t="s">
        <v>11911</v>
      </c>
      <c r="AT1581" s="1" t="s">
        <v>759</v>
      </c>
      <c r="AU1581" s="1" t="s">
        <v>9026</v>
      </c>
      <c r="AV1581" s="1" t="s">
        <v>1970</v>
      </c>
      <c r="AW1581" s="1" t="s">
        <v>9525</v>
      </c>
      <c r="BG1581" s="1" t="s">
        <v>144</v>
      </c>
      <c r="BH1581" s="1" t="s">
        <v>6759</v>
      </c>
      <c r="BI1581" s="1" t="s">
        <v>56</v>
      </c>
      <c r="BJ1581" s="1" t="s">
        <v>12154</v>
      </c>
      <c r="BK1581" s="1" t="s">
        <v>44</v>
      </c>
      <c r="BL1581" s="1" t="s">
        <v>6728</v>
      </c>
      <c r="BM1581" s="1" t="s">
        <v>560</v>
      </c>
      <c r="BN1581" s="1" t="s">
        <v>8220</v>
      </c>
      <c r="BO1581" s="1" t="s">
        <v>44</v>
      </c>
      <c r="BP1581" s="1" t="s">
        <v>6728</v>
      </c>
      <c r="BQ1581" s="1" t="s">
        <v>3440</v>
      </c>
      <c r="BR1581" s="1" t="s">
        <v>12484</v>
      </c>
      <c r="BS1581" s="1" t="s">
        <v>41</v>
      </c>
      <c r="BT1581" s="1" t="s">
        <v>11911</v>
      </c>
    </row>
    <row r="1582" spans="1:72" ht="13.5" customHeight="1">
      <c r="A1582" s="2" t="str">
        <f t="shared" si="46"/>
        <v>1687_각북면_356</v>
      </c>
      <c r="B1582" s="1">
        <v>1687</v>
      </c>
      <c r="C1582" s="1" t="s">
        <v>11423</v>
      </c>
      <c r="D1582" s="1" t="s">
        <v>11426</v>
      </c>
      <c r="E1582" s="1">
        <v>1581</v>
      </c>
      <c r="F1582" s="1">
        <v>10</v>
      </c>
      <c r="G1582" s="1" t="s">
        <v>3389</v>
      </c>
      <c r="H1582" s="1" t="s">
        <v>6466</v>
      </c>
      <c r="I1582" s="1">
        <v>2</v>
      </c>
      <c r="L1582" s="1">
        <v>2</v>
      </c>
      <c r="M1582" s="1" t="s">
        <v>13091</v>
      </c>
      <c r="N1582" s="1" t="s">
        <v>13092</v>
      </c>
      <c r="S1582" s="1" t="s">
        <v>11585</v>
      </c>
      <c r="T1582" s="1" t="s">
        <v>13536</v>
      </c>
      <c r="U1582" s="1" t="s">
        <v>316</v>
      </c>
      <c r="V1582" s="1" t="s">
        <v>6840</v>
      </c>
      <c r="Y1582" s="1" t="s">
        <v>3441</v>
      </c>
      <c r="Z1582" s="1" t="s">
        <v>8162</v>
      </c>
      <c r="AC1582" s="1">
        <v>58</v>
      </c>
      <c r="AD1582" s="1" t="s">
        <v>440</v>
      </c>
      <c r="AE1582" s="1" t="s">
        <v>8791</v>
      </c>
    </row>
    <row r="1583" spans="1:72" ht="13.5" customHeight="1">
      <c r="A1583" s="2" t="str">
        <f t="shared" si="46"/>
        <v>1687_각북면_356</v>
      </c>
      <c r="B1583" s="1">
        <v>1687</v>
      </c>
      <c r="C1583" s="1" t="s">
        <v>11423</v>
      </c>
      <c r="D1583" s="1" t="s">
        <v>11426</v>
      </c>
      <c r="E1583" s="1">
        <v>1582</v>
      </c>
      <c r="F1583" s="1">
        <v>10</v>
      </c>
      <c r="G1583" s="1" t="s">
        <v>3389</v>
      </c>
      <c r="H1583" s="1" t="s">
        <v>6466</v>
      </c>
      <c r="I1583" s="1">
        <v>2</v>
      </c>
      <c r="L1583" s="1">
        <v>2</v>
      </c>
      <c r="M1583" s="1" t="s">
        <v>13091</v>
      </c>
      <c r="N1583" s="1" t="s">
        <v>13092</v>
      </c>
      <c r="S1583" s="1" t="s">
        <v>3442</v>
      </c>
      <c r="T1583" s="1" t="s">
        <v>6650</v>
      </c>
      <c r="W1583" s="1" t="s">
        <v>237</v>
      </c>
      <c r="X1583" s="1" t="s">
        <v>6977</v>
      </c>
      <c r="Y1583" s="1" t="s">
        <v>140</v>
      </c>
      <c r="Z1583" s="1" t="s">
        <v>7100</v>
      </c>
      <c r="AC1583" s="1">
        <v>58</v>
      </c>
      <c r="AD1583" s="1" t="s">
        <v>440</v>
      </c>
      <c r="AE1583" s="1" t="s">
        <v>8791</v>
      </c>
    </row>
    <row r="1584" spans="1:72" ht="13.5" customHeight="1">
      <c r="A1584" s="2" t="str">
        <f t="shared" si="46"/>
        <v>1687_각북면_356</v>
      </c>
      <c r="B1584" s="1">
        <v>1687</v>
      </c>
      <c r="C1584" s="1" t="s">
        <v>11423</v>
      </c>
      <c r="D1584" s="1" t="s">
        <v>11426</v>
      </c>
      <c r="E1584" s="1">
        <v>1583</v>
      </c>
      <c r="F1584" s="1">
        <v>10</v>
      </c>
      <c r="G1584" s="1" t="s">
        <v>3389</v>
      </c>
      <c r="H1584" s="1" t="s">
        <v>6466</v>
      </c>
      <c r="I1584" s="1">
        <v>2</v>
      </c>
      <c r="L1584" s="1">
        <v>3</v>
      </c>
      <c r="M1584" s="1" t="s">
        <v>13093</v>
      </c>
      <c r="N1584" s="1" t="s">
        <v>13094</v>
      </c>
      <c r="T1584" s="1" t="s">
        <v>11527</v>
      </c>
      <c r="U1584" s="1" t="s">
        <v>468</v>
      </c>
      <c r="V1584" s="1" t="s">
        <v>6715</v>
      </c>
      <c r="W1584" s="1" t="s">
        <v>339</v>
      </c>
      <c r="X1584" s="1" t="s">
        <v>6610</v>
      </c>
      <c r="Y1584" s="1" t="s">
        <v>61</v>
      </c>
      <c r="Z1584" s="1" t="s">
        <v>7118</v>
      </c>
      <c r="AC1584" s="1">
        <v>59</v>
      </c>
      <c r="AD1584" s="1" t="s">
        <v>314</v>
      </c>
      <c r="AE1584" s="1" t="s">
        <v>8776</v>
      </c>
      <c r="AJ1584" s="1" t="s">
        <v>17</v>
      </c>
      <c r="AK1584" s="1" t="s">
        <v>8918</v>
      </c>
      <c r="AL1584" s="1" t="s">
        <v>227</v>
      </c>
      <c r="AM1584" s="1" t="s">
        <v>8859</v>
      </c>
      <c r="AT1584" s="1" t="s">
        <v>44</v>
      </c>
      <c r="AU1584" s="1" t="s">
        <v>6728</v>
      </c>
      <c r="AV1584" s="1" t="s">
        <v>3443</v>
      </c>
      <c r="AW1584" s="1" t="s">
        <v>12206</v>
      </c>
      <c r="BG1584" s="1" t="s">
        <v>3444</v>
      </c>
      <c r="BH1584" s="1" t="s">
        <v>9998</v>
      </c>
      <c r="BI1584" s="1" t="s">
        <v>3445</v>
      </c>
      <c r="BJ1584" s="1" t="s">
        <v>8556</v>
      </c>
      <c r="BK1584" s="1" t="s">
        <v>112</v>
      </c>
      <c r="BL1584" s="1" t="s">
        <v>6734</v>
      </c>
      <c r="BM1584" s="1" t="s">
        <v>3446</v>
      </c>
      <c r="BN1584" s="1" t="s">
        <v>10643</v>
      </c>
      <c r="BO1584" s="1" t="s">
        <v>144</v>
      </c>
      <c r="BP1584" s="1" t="s">
        <v>6759</v>
      </c>
      <c r="BQ1584" s="1" t="s">
        <v>3447</v>
      </c>
      <c r="BR1584" s="1" t="s">
        <v>12575</v>
      </c>
      <c r="BS1584" s="1" t="s">
        <v>1217</v>
      </c>
      <c r="BT1584" s="1" t="s">
        <v>8974</v>
      </c>
    </row>
    <row r="1585" spans="1:73" ht="13.5" customHeight="1">
      <c r="A1585" s="2" t="str">
        <f t="shared" si="46"/>
        <v>1687_각북면_356</v>
      </c>
      <c r="B1585" s="1">
        <v>1687</v>
      </c>
      <c r="C1585" s="1" t="s">
        <v>11423</v>
      </c>
      <c r="D1585" s="1" t="s">
        <v>11426</v>
      </c>
      <c r="E1585" s="1">
        <v>1584</v>
      </c>
      <c r="F1585" s="1">
        <v>10</v>
      </c>
      <c r="G1585" s="1" t="s">
        <v>3389</v>
      </c>
      <c r="H1585" s="1" t="s">
        <v>6466</v>
      </c>
      <c r="I1585" s="1">
        <v>2</v>
      </c>
      <c r="L1585" s="1">
        <v>3</v>
      </c>
      <c r="M1585" s="1" t="s">
        <v>13093</v>
      </c>
      <c r="N1585" s="1" t="s">
        <v>13094</v>
      </c>
      <c r="S1585" s="1" t="s">
        <v>49</v>
      </c>
      <c r="T1585" s="1" t="s">
        <v>4842</v>
      </c>
      <c r="W1585" s="1" t="s">
        <v>38</v>
      </c>
      <c r="X1585" s="1" t="s">
        <v>11733</v>
      </c>
      <c r="Y1585" s="1" t="s">
        <v>140</v>
      </c>
      <c r="Z1585" s="1" t="s">
        <v>7100</v>
      </c>
      <c r="AC1585" s="1">
        <v>56</v>
      </c>
      <c r="AD1585" s="1" t="s">
        <v>483</v>
      </c>
      <c r="AE1585" s="1" t="s">
        <v>8794</v>
      </c>
      <c r="AJ1585" s="1" t="s">
        <v>17</v>
      </c>
      <c r="AK1585" s="1" t="s">
        <v>8918</v>
      </c>
      <c r="AL1585" s="1" t="s">
        <v>158</v>
      </c>
      <c r="AM1585" s="1" t="s">
        <v>8931</v>
      </c>
      <c r="AT1585" s="1" t="s">
        <v>44</v>
      </c>
      <c r="AU1585" s="1" t="s">
        <v>6728</v>
      </c>
      <c r="AV1585" s="1" t="s">
        <v>3448</v>
      </c>
      <c r="AW1585" s="1" t="s">
        <v>7011</v>
      </c>
      <c r="BG1585" s="1" t="s">
        <v>44</v>
      </c>
      <c r="BH1585" s="1" t="s">
        <v>6728</v>
      </c>
      <c r="BI1585" s="1" t="s">
        <v>1646</v>
      </c>
      <c r="BJ1585" s="1" t="s">
        <v>10245</v>
      </c>
      <c r="BK1585" s="1" t="s">
        <v>1647</v>
      </c>
      <c r="BL1585" s="1" t="s">
        <v>10020</v>
      </c>
      <c r="BM1585" s="1" t="s">
        <v>396</v>
      </c>
      <c r="BN1585" s="1" t="s">
        <v>10401</v>
      </c>
      <c r="BO1585" s="1" t="s">
        <v>768</v>
      </c>
      <c r="BP1585" s="1" t="s">
        <v>9233</v>
      </c>
      <c r="BQ1585" s="1" t="s">
        <v>1660</v>
      </c>
      <c r="BR1585" s="1" t="s">
        <v>11055</v>
      </c>
      <c r="BS1585" s="1" t="s">
        <v>239</v>
      </c>
      <c r="BT1585" s="1" t="s">
        <v>8877</v>
      </c>
    </row>
    <row r="1586" spans="1:73" ht="13.5" customHeight="1">
      <c r="A1586" s="2" t="str">
        <f t="shared" si="46"/>
        <v>1687_각북면_356</v>
      </c>
      <c r="B1586" s="1">
        <v>1687</v>
      </c>
      <c r="C1586" s="1" t="s">
        <v>11423</v>
      </c>
      <c r="D1586" s="1" t="s">
        <v>11426</v>
      </c>
      <c r="E1586" s="1">
        <v>1585</v>
      </c>
      <c r="F1586" s="1">
        <v>10</v>
      </c>
      <c r="G1586" s="1" t="s">
        <v>3389</v>
      </c>
      <c r="H1586" s="1" t="s">
        <v>6466</v>
      </c>
      <c r="I1586" s="1">
        <v>2</v>
      </c>
      <c r="L1586" s="1">
        <v>3</v>
      </c>
      <c r="M1586" s="1" t="s">
        <v>13093</v>
      </c>
      <c r="N1586" s="1" t="s">
        <v>13094</v>
      </c>
      <c r="S1586" s="1" t="s">
        <v>245</v>
      </c>
      <c r="T1586" s="1" t="s">
        <v>6625</v>
      </c>
      <c r="Y1586" s="1" t="s">
        <v>140</v>
      </c>
      <c r="Z1586" s="1" t="s">
        <v>7100</v>
      </c>
      <c r="AF1586" s="1" t="s">
        <v>3449</v>
      </c>
      <c r="AG1586" s="1" t="s">
        <v>8799</v>
      </c>
      <c r="AH1586" s="1" t="s">
        <v>729</v>
      </c>
      <c r="AI1586" s="1" t="s">
        <v>8886</v>
      </c>
    </row>
    <row r="1587" spans="1:73" ht="13.5" customHeight="1">
      <c r="A1587" s="2" t="str">
        <f t="shared" si="46"/>
        <v>1687_각북면_356</v>
      </c>
      <c r="B1587" s="1">
        <v>1687</v>
      </c>
      <c r="C1587" s="1" t="s">
        <v>11423</v>
      </c>
      <c r="D1587" s="1" t="s">
        <v>11426</v>
      </c>
      <c r="E1587" s="1">
        <v>1586</v>
      </c>
      <c r="F1587" s="1">
        <v>10</v>
      </c>
      <c r="G1587" s="1" t="s">
        <v>3389</v>
      </c>
      <c r="H1587" s="1" t="s">
        <v>6466</v>
      </c>
      <c r="I1587" s="1">
        <v>2</v>
      </c>
      <c r="L1587" s="1">
        <v>4</v>
      </c>
      <c r="M1587" s="1" t="s">
        <v>13095</v>
      </c>
      <c r="N1587" s="1" t="s">
        <v>13096</v>
      </c>
      <c r="T1587" s="1" t="s">
        <v>11527</v>
      </c>
      <c r="U1587" s="1" t="s">
        <v>3450</v>
      </c>
      <c r="V1587" s="1" t="s">
        <v>6839</v>
      </c>
      <c r="W1587" s="1" t="s">
        <v>339</v>
      </c>
      <c r="X1587" s="1" t="s">
        <v>6610</v>
      </c>
      <c r="Y1587" s="1" t="s">
        <v>3451</v>
      </c>
      <c r="Z1587" s="1" t="s">
        <v>8161</v>
      </c>
      <c r="AC1587" s="1">
        <v>30</v>
      </c>
      <c r="AD1587" s="1" t="s">
        <v>606</v>
      </c>
      <c r="AE1587" s="1" t="s">
        <v>7034</v>
      </c>
      <c r="AJ1587" s="1" t="s">
        <v>17</v>
      </c>
      <c r="AK1587" s="1" t="s">
        <v>8918</v>
      </c>
      <c r="AL1587" s="1" t="s">
        <v>227</v>
      </c>
      <c r="AM1587" s="1" t="s">
        <v>8859</v>
      </c>
      <c r="AT1587" s="1" t="s">
        <v>1077</v>
      </c>
      <c r="AU1587" s="1" t="s">
        <v>6708</v>
      </c>
      <c r="AV1587" s="1" t="s">
        <v>3452</v>
      </c>
      <c r="AW1587" s="1" t="s">
        <v>8160</v>
      </c>
      <c r="BG1587" s="1" t="s">
        <v>47</v>
      </c>
      <c r="BH1587" s="1" t="s">
        <v>9039</v>
      </c>
      <c r="BI1587" s="1" t="s">
        <v>3453</v>
      </c>
      <c r="BJ1587" s="1" t="s">
        <v>10243</v>
      </c>
      <c r="BK1587" s="1" t="s">
        <v>144</v>
      </c>
      <c r="BL1587" s="1" t="s">
        <v>6759</v>
      </c>
      <c r="BM1587" s="1" t="s">
        <v>1911</v>
      </c>
      <c r="BN1587" s="1" t="s">
        <v>7269</v>
      </c>
      <c r="BO1587" s="1" t="s">
        <v>144</v>
      </c>
      <c r="BP1587" s="1" t="s">
        <v>6759</v>
      </c>
      <c r="BQ1587" s="1" t="s">
        <v>3454</v>
      </c>
      <c r="BR1587" s="1" t="s">
        <v>12569</v>
      </c>
      <c r="BS1587" s="1" t="s">
        <v>1217</v>
      </c>
      <c r="BT1587" s="1" t="s">
        <v>8974</v>
      </c>
    </row>
    <row r="1588" spans="1:73" ht="13.5" customHeight="1">
      <c r="A1588" s="2" t="str">
        <f t="shared" si="46"/>
        <v>1687_각북면_356</v>
      </c>
      <c r="B1588" s="1">
        <v>1687</v>
      </c>
      <c r="C1588" s="1" t="s">
        <v>11423</v>
      </c>
      <c r="D1588" s="1" t="s">
        <v>11426</v>
      </c>
      <c r="E1588" s="1">
        <v>1587</v>
      </c>
      <c r="F1588" s="1">
        <v>10</v>
      </c>
      <c r="G1588" s="1" t="s">
        <v>3389</v>
      </c>
      <c r="H1588" s="1" t="s">
        <v>6466</v>
      </c>
      <c r="I1588" s="1">
        <v>2</v>
      </c>
      <c r="L1588" s="1">
        <v>4</v>
      </c>
      <c r="M1588" s="1" t="s">
        <v>13095</v>
      </c>
      <c r="N1588" s="1" t="s">
        <v>13096</v>
      </c>
      <c r="S1588" s="1" t="s">
        <v>49</v>
      </c>
      <c r="T1588" s="1" t="s">
        <v>4842</v>
      </c>
      <c r="W1588" s="1" t="s">
        <v>152</v>
      </c>
      <c r="X1588" s="1" t="s">
        <v>6978</v>
      </c>
      <c r="Y1588" s="1" t="s">
        <v>273</v>
      </c>
      <c r="Z1588" s="1" t="s">
        <v>7193</v>
      </c>
      <c r="AC1588" s="1">
        <v>28</v>
      </c>
      <c r="AD1588" s="1" t="s">
        <v>703</v>
      </c>
      <c r="AE1588" s="1" t="s">
        <v>8759</v>
      </c>
      <c r="AJ1588" s="1" t="s">
        <v>17</v>
      </c>
      <c r="AK1588" s="1" t="s">
        <v>8918</v>
      </c>
      <c r="AL1588" s="1" t="s">
        <v>227</v>
      </c>
      <c r="AM1588" s="1" t="s">
        <v>8859</v>
      </c>
      <c r="AT1588" s="1" t="s">
        <v>320</v>
      </c>
      <c r="AU1588" s="1" t="s">
        <v>6758</v>
      </c>
      <c r="AV1588" s="1" t="s">
        <v>2525</v>
      </c>
      <c r="AW1588" s="1" t="s">
        <v>7508</v>
      </c>
      <c r="BG1588" s="1" t="s">
        <v>144</v>
      </c>
      <c r="BH1588" s="1" t="s">
        <v>6759</v>
      </c>
      <c r="BI1588" s="1" t="s">
        <v>3455</v>
      </c>
      <c r="BJ1588" s="1" t="s">
        <v>10244</v>
      </c>
      <c r="BK1588" s="1" t="s">
        <v>3456</v>
      </c>
      <c r="BL1588" s="1" t="s">
        <v>10436</v>
      </c>
      <c r="BM1588" s="1" t="s">
        <v>3457</v>
      </c>
      <c r="BN1588" s="1" t="s">
        <v>10642</v>
      </c>
      <c r="BO1588" s="1" t="s">
        <v>47</v>
      </c>
      <c r="BP1588" s="1" t="s">
        <v>9039</v>
      </c>
      <c r="BQ1588" s="1" t="s">
        <v>1687</v>
      </c>
      <c r="BR1588" s="1" t="s">
        <v>11054</v>
      </c>
      <c r="BS1588" s="1" t="s">
        <v>646</v>
      </c>
      <c r="BT1588" s="1" t="s">
        <v>8944</v>
      </c>
    </row>
    <row r="1589" spans="1:73" ht="13.5" customHeight="1">
      <c r="A1589" s="2" t="str">
        <f t="shared" si="46"/>
        <v>1687_각북면_356</v>
      </c>
      <c r="B1589" s="1">
        <v>1687</v>
      </c>
      <c r="C1589" s="1" t="s">
        <v>11423</v>
      </c>
      <c r="D1589" s="1" t="s">
        <v>11426</v>
      </c>
      <c r="E1589" s="1">
        <v>1588</v>
      </c>
      <c r="F1589" s="1">
        <v>10</v>
      </c>
      <c r="G1589" s="1" t="s">
        <v>3389</v>
      </c>
      <c r="H1589" s="1" t="s">
        <v>6466</v>
      </c>
      <c r="I1589" s="1">
        <v>2</v>
      </c>
      <c r="L1589" s="1">
        <v>4</v>
      </c>
      <c r="M1589" s="1" t="s">
        <v>13095</v>
      </c>
      <c r="N1589" s="1" t="s">
        <v>13096</v>
      </c>
      <c r="S1589" s="1" t="s">
        <v>200</v>
      </c>
      <c r="T1589" s="1" t="s">
        <v>11584</v>
      </c>
      <c r="U1589" s="1" t="s">
        <v>1077</v>
      </c>
      <c r="V1589" s="1" t="s">
        <v>6708</v>
      </c>
      <c r="Y1589" s="1" t="s">
        <v>3452</v>
      </c>
      <c r="Z1589" s="1" t="s">
        <v>8160</v>
      </c>
      <c r="AC1589" s="1">
        <v>78</v>
      </c>
      <c r="AD1589" s="1" t="s">
        <v>703</v>
      </c>
      <c r="AE1589" s="1" t="s">
        <v>8759</v>
      </c>
    </row>
    <row r="1590" spans="1:73" ht="13.5" customHeight="1">
      <c r="A1590" s="2" t="str">
        <f t="shared" si="46"/>
        <v>1687_각북면_356</v>
      </c>
      <c r="B1590" s="1">
        <v>1687</v>
      </c>
      <c r="C1590" s="1" t="s">
        <v>11423</v>
      </c>
      <c r="D1590" s="1" t="s">
        <v>11426</v>
      </c>
      <c r="E1590" s="1">
        <v>1589</v>
      </c>
      <c r="F1590" s="1">
        <v>10</v>
      </c>
      <c r="G1590" s="1" t="s">
        <v>3389</v>
      </c>
      <c r="H1590" s="1" t="s">
        <v>6466</v>
      </c>
      <c r="I1590" s="1">
        <v>2</v>
      </c>
      <c r="L1590" s="1">
        <v>4</v>
      </c>
      <c r="M1590" s="1" t="s">
        <v>13095</v>
      </c>
      <c r="N1590" s="1" t="s">
        <v>13096</v>
      </c>
      <c r="S1590" s="1" t="s">
        <v>261</v>
      </c>
      <c r="T1590" s="1" t="s">
        <v>6605</v>
      </c>
      <c r="W1590" s="1" t="s">
        <v>3256</v>
      </c>
      <c r="X1590" s="1" t="s">
        <v>7000</v>
      </c>
      <c r="Y1590" s="1" t="s">
        <v>273</v>
      </c>
      <c r="Z1590" s="1" t="s">
        <v>7193</v>
      </c>
      <c r="AC1590" s="1">
        <v>59</v>
      </c>
      <c r="AD1590" s="1" t="s">
        <v>314</v>
      </c>
      <c r="AE1590" s="1" t="s">
        <v>8776</v>
      </c>
    </row>
    <row r="1591" spans="1:73" ht="13.5" customHeight="1">
      <c r="A1591" s="2" t="str">
        <f t="shared" si="46"/>
        <v>1687_각북면_356</v>
      </c>
      <c r="B1591" s="1">
        <v>1687</v>
      </c>
      <c r="C1591" s="1" t="s">
        <v>11423</v>
      </c>
      <c r="D1591" s="1" t="s">
        <v>11426</v>
      </c>
      <c r="E1591" s="1">
        <v>1590</v>
      </c>
      <c r="F1591" s="1">
        <v>10</v>
      </c>
      <c r="G1591" s="1" t="s">
        <v>3389</v>
      </c>
      <c r="H1591" s="1" t="s">
        <v>6466</v>
      </c>
      <c r="I1591" s="1">
        <v>2</v>
      </c>
      <c r="L1591" s="1">
        <v>5</v>
      </c>
      <c r="M1591" s="1" t="s">
        <v>13097</v>
      </c>
      <c r="N1591" s="1" t="s">
        <v>13098</v>
      </c>
      <c r="T1591" s="1" t="s">
        <v>11527</v>
      </c>
      <c r="U1591" s="1" t="s">
        <v>3458</v>
      </c>
      <c r="V1591" s="1" t="s">
        <v>6800</v>
      </c>
      <c r="W1591" s="1" t="s">
        <v>339</v>
      </c>
      <c r="X1591" s="1" t="s">
        <v>6610</v>
      </c>
      <c r="Y1591" s="1" t="s">
        <v>3459</v>
      </c>
      <c r="Z1591" s="1" t="s">
        <v>7842</v>
      </c>
      <c r="AC1591" s="1">
        <v>38</v>
      </c>
      <c r="AD1591" s="1" t="s">
        <v>294</v>
      </c>
      <c r="AE1591" s="1" t="s">
        <v>8781</v>
      </c>
      <c r="AJ1591" s="1" t="s">
        <v>17</v>
      </c>
      <c r="AK1591" s="1" t="s">
        <v>8918</v>
      </c>
      <c r="AL1591" s="1" t="s">
        <v>227</v>
      </c>
      <c r="AM1591" s="1" t="s">
        <v>8859</v>
      </c>
      <c r="AT1591" s="1" t="s">
        <v>1077</v>
      </c>
      <c r="AU1591" s="1" t="s">
        <v>6708</v>
      </c>
      <c r="AV1591" s="1" t="s">
        <v>3452</v>
      </c>
      <c r="AW1591" s="1" t="s">
        <v>8160</v>
      </c>
      <c r="BG1591" s="1" t="s">
        <v>47</v>
      </c>
      <c r="BH1591" s="1" t="s">
        <v>9039</v>
      </c>
      <c r="BI1591" s="1" t="s">
        <v>3453</v>
      </c>
      <c r="BJ1591" s="1" t="s">
        <v>10243</v>
      </c>
      <c r="BK1591" s="1" t="s">
        <v>144</v>
      </c>
      <c r="BL1591" s="1" t="s">
        <v>6759</v>
      </c>
      <c r="BM1591" s="1" t="s">
        <v>1911</v>
      </c>
      <c r="BN1591" s="1" t="s">
        <v>7269</v>
      </c>
      <c r="BO1591" s="1" t="s">
        <v>144</v>
      </c>
      <c r="BP1591" s="1" t="s">
        <v>6759</v>
      </c>
      <c r="BQ1591" s="1" t="s">
        <v>3454</v>
      </c>
      <c r="BR1591" s="1" t="s">
        <v>12569</v>
      </c>
      <c r="BS1591" s="1" t="s">
        <v>1217</v>
      </c>
      <c r="BT1591" s="1" t="s">
        <v>8974</v>
      </c>
    </row>
    <row r="1592" spans="1:73" ht="13.5" customHeight="1">
      <c r="A1592" s="2" t="str">
        <f t="shared" si="46"/>
        <v>1687_각북면_356</v>
      </c>
      <c r="B1592" s="1">
        <v>1687</v>
      </c>
      <c r="C1592" s="1" t="s">
        <v>11423</v>
      </c>
      <c r="D1592" s="1" t="s">
        <v>11426</v>
      </c>
      <c r="E1592" s="1">
        <v>1591</v>
      </c>
      <c r="F1592" s="1">
        <v>10</v>
      </c>
      <c r="G1592" s="1" t="s">
        <v>3389</v>
      </c>
      <c r="H1592" s="1" t="s">
        <v>6466</v>
      </c>
      <c r="I1592" s="1">
        <v>2</v>
      </c>
      <c r="L1592" s="1">
        <v>5</v>
      </c>
      <c r="M1592" s="1" t="s">
        <v>13097</v>
      </c>
      <c r="N1592" s="1" t="s">
        <v>13098</v>
      </c>
      <c r="S1592" s="1" t="s">
        <v>49</v>
      </c>
      <c r="T1592" s="1" t="s">
        <v>4842</v>
      </c>
      <c r="W1592" s="1" t="s">
        <v>38</v>
      </c>
      <c r="X1592" s="1" t="s">
        <v>11733</v>
      </c>
      <c r="Y1592" s="1" t="s">
        <v>140</v>
      </c>
      <c r="Z1592" s="1" t="s">
        <v>7100</v>
      </c>
      <c r="AC1592" s="1">
        <v>39</v>
      </c>
      <c r="AD1592" s="1" t="s">
        <v>387</v>
      </c>
      <c r="AE1592" s="1" t="s">
        <v>8746</v>
      </c>
      <c r="AJ1592" s="1" t="s">
        <v>17</v>
      </c>
      <c r="AK1592" s="1" t="s">
        <v>8918</v>
      </c>
      <c r="AL1592" s="1" t="s">
        <v>41</v>
      </c>
      <c r="AM1592" s="1" t="s">
        <v>11911</v>
      </c>
      <c r="AT1592" s="1" t="s">
        <v>320</v>
      </c>
      <c r="AU1592" s="1" t="s">
        <v>6758</v>
      </c>
      <c r="AV1592" s="1" t="s">
        <v>2124</v>
      </c>
      <c r="AW1592" s="1" t="s">
        <v>9592</v>
      </c>
      <c r="BG1592" s="1" t="s">
        <v>759</v>
      </c>
      <c r="BH1592" s="1" t="s">
        <v>9026</v>
      </c>
      <c r="BI1592" s="1" t="s">
        <v>3460</v>
      </c>
      <c r="BJ1592" s="1" t="s">
        <v>8390</v>
      </c>
      <c r="BK1592" s="1" t="s">
        <v>3434</v>
      </c>
      <c r="BL1592" s="1" t="s">
        <v>10002</v>
      </c>
      <c r="BM1592" s="1" t="s">
        <v>3461</v>
      </c>
      <c r="BN1592" s="1" t="s">
        <v>10641</v>
      </c>
      <c r="BO1592" s="1" t="s">
        <v>1077</v>
      </c>
      <c r="BP1592" s="1" t="s">
        <v>6708</v>
      </c>
      <c r="BQ1592" s="1" t="s">
        <v>3462</v>
      </c>
      <c r="BR1592" s="1" t="s">
        <v>11053</v>
      </c>
      <c r="BS1592" s="1" t="s">
        <v>41</v>
      </c>
      <c r="BT1592" s="1" t="s">
        <v>11911</v>
      </c>
    </row>
    <row r="1593" spans="1:73" ht="13.5" customHeight="1">
      <c r="A1593" s="2" t="str">
        <f t="shared" si="46"/>
        <v>1687_각북면_356</v>
      </c>
      <c r="B1593" s="1">
        <v>1687</v>
      </c>
      <c r="C1593" s="1" t="s">
        <v>11423</v>
      </c>
      <c r="D1593" s="1" t="s">
        <v>11426</v>
      </c>
      <c r="E1593" s="1">
        <v>1592</v>
      </c>
      <c r="F1593" s="1">
        <v>10</v>
      </c>
      <c r="G1593" s="1" t="s">
        <v>3389</v>
      </c>
      <c r="H1593" s="1" t="s">
        <v>6466</v>
      </c>
      <c r="I1593" s="1">
        <v>2</v>
      </c>
      <c r="L1593" s="1">
        <v>5</v>
      </c>
      <c r="M1593" s="1" t="s">
        <v>13097</v>
      </c>
      <c r="N1593" s="1" t="s">
        <v>13098</v>
      </c>
      <c r="S1593" s="1" t="s">
        <v>134</v>
      </c>
      <c r="T1593" s="1" t="s">
        <v>6598</v>
      </c>
      <c r="Y1593" s="1" t="s">
        <v>13577</v>
      </c>
      <c r="Z1593" s="1" t="s">
        <v>11800</v>
      </c>
      <c r="AF1593" s="1" t="s">
        <v>3463</v>
      </c>
      <c r="AG1593" s="1" t="s">
        <v>8834</v>
      </c>
    </row>
    <row r="1594" spans="1:73" ht="13.5" customHeight="1">
      <c r="A1594" s="2" t="str">
        <f t="shared" si="46"/>
        <v>1687_각북면_356</v>
      </c>
      <c r="B1594" s="1">
        <v>1687</v>
      </c>
      <c r="C1594" s="1" t="s">
        <v>11423</v>
      </c>
      <c r="D1594" s="1" t="s">
        <v>11426</v>
      </c>
      <c r="E1594" s="1">
        <v>1593</v>
      </c>
      <c r="F1594" s="1">
        <v>10</v>
      </c>
      <c r="G1594" s="1" t="s">
        <v>3389</v>
      </c>
      <c r="H1594" s="1" t="s">
        <v>6466</v>
      </c>
      <c r="I1594" s="1">
        <v>2</v>
      </c>
      <c r="L1594" s="1">
        <v>5</v>
      </c>
      <c r="M1594" s="1" t="s">
        <v>13097</v>
      </c>
      <c r="N1594" s="1" t="s">
        <v>13098</v>
      </c>
      <c r="S1594" s="1" t="s">
        <v>67</v>
      </c>
      <c r="T1594" s="1" t="s">
        <v>6597</v>
      </c>
      <c r="U1594" s="1" t="s">
        <v>3426</v>
      </c>
      <c r="V1594" s="1" t="s">
        <v>6838</v>
      </c>
      <c r="Y1594" s="1" t="s">
        <v>3464</v>
      </c>
      <c r="Z1594" s="1" t="s">
        <v>7270</v>
      </c>
      <c r="AC1594" s="1">
        <v>15</v>
      </c>
      <c r="AD1594" s="1" t="s">
        <v>210</v>
      </c>
      <c r="AE1594" s="1" t="s">
        <v>7181</v>
      </c>
      <c r="AF1594" s="1" t="s">
        <v>156</v>
      </c>
      <c r="AG1594" s="1" t="s">
        <v>8798</v>
      </c>
    </row>
    <row r="1595" spans="1:73" ht="13.5" customHeight="1">
      <c r="A1595" s="2" t="str">
        <f t="shared" si="46"/>
        <v>1687_각북면_356</v>
      </c>
      <c r="B1595" s="1">
        <v>1687</v>
      </c>
      <c r="C1595" s="1" t="s">
        <v>11423</v>
      </c>
      <c r="D1595" s="1" t="s">
        <v>11426</v>
      </c>
      <c r="E1595" s="1">
        <v>1594</v>
      </c>
      <c r="F1595" s="1">
        <v>10</v>
      </c>
      <c r="G1595" s="1" t="s">
        <v>3389</v>
      </c>
      <c r="H1595" s="1" t="s">
        <v>6466</v>
      </c>
      <c r="I1595" s="1">
        <v>2</v>
      </c>
      <c r="L1595" s="1">
        <v>6</v>
      </c>
      <c r="M1595" s="1" t="s">
        <v>673</v>
      </c>
      <c r="N1595" s="1" t="s">
        <v>8159</v>
      </c>
      <c r="T1595" s="1" t="s">
        <v>11527</v>
      </c>
      <c r="U1595" s="1" t="s">
        <v>586</v>
      </c>
      <c r="V1595" s="1" t="s">
        <v>6771</v>
      </c>
      <c r="Y1595" s="1" t="s">
        <v>673</v>
      </c>
      <c r="Z1595" s="1" t="s">
        <v>8159</v>
      </c>
      <c r="AC1595" s="1">
        <v>60</v>
      </c>
      <c r="AD1595" s="1" t="s">
        <v>220</v>
      </c>
      <c r="AE1595" s="1" t="s">
        <v>8764</v>
      </c>
      <c r="AJ1595" s="1" t="s">
        <v>17</v>
      </c>
      <c r="AK1595" s="1" t="s">
        <v>8918</v>
      </c>
      <c r="AL1595" s="1" t="s">
        <v>87</v>
      </c>
      <c r="AM1595" s="1" t="s">
        <v>8880</v>
      </c>
      <c r="AN1595" s="1" t="s">
        <v>159</v>
      </c>
      <c r="AO1595" s="1" t="s">
        <v>8879</v>
      </c>
      <c r="AP1595" s="1" t="s">
        <v>197</v>
      </c>
      <c r="AQ1595" s="1" t="s">
        <v>6836</v>
      </c>
      <c r="AR1595" s="1" t="s">
        <v>3465</v>
      </c>
      <c r="AS1595" s="1" t="s">
        <v>9155</v>
      </c>
      <c r="AT1595" s="1" t="s">
        <v>44</v>
      </c>
      <c r="AU1595" s="1" t="s">
        <v>6728</v>
      </c>
      <c r="AV1595" s="1" t="s">
        <v>3466</v>
      </c>
      <c r="AW1595" s="1" t="s">
        <v>9591</v>
      </c>
      <c r="BB1595" s="1" t="s">
        <v>171</v>
      </c>
      <c r="BC1595" s="1" t="s">
        <v>6676</v>
      </c>
      <c r="BD1595" s="1" t="s">
        <v>1260</v>
      </c>
      <c r="BE1595" s="1" t="s">
        <v>7556</v>
      </c>
      <c r="BG1595" s="1" t="s">
        <v>44</v>
      </c>
      <c r="BH1595" s="1" t="s">
        <v>6728</v>
      </c>
      <c r="BI1595" s="1" t="s">
        <v>3467</v>
      </c>
      <c r="BJ1595" s="1" t="s">
        <v>10242</v>
      </c>
      <c r="BM1595" s="1" t="s">
        <v>164</v>
      </c>
      <c r="BN1595" s="1" t="s">
        <v>10510</v>
      </c>
      <c r="BQ1595" s="1" t="s">
        <v>164</v>
      </c>
      <c r="BR1595" s="1" t="s">
        <v>10510</v>
      </c>
      <c r="BU1595" s="1" t="s">
        <v>174</v>
      </c>
    </row>
    <row r="1596" spans="1:73" ht="13.5" customHeight="1">
      <c r="A1596" s="2" t="str">
        <f t="shared" ref="A1596:A1639" si="47">HYPERLINK("http://kyu.snu.ac.kr/sdhj/index.jsp?type=hj/GK14817_00IH_0001_0357.jpg","1687_각북면_357")</f>
        <v>1687_각북면_357</v>
      </c>
      <c r="B1596" s="1">
        <v>1687</v>
      </c>
      <c r="C1596" s="1" t="s">
        <v>11423</v>
      </c>
      <c r="D1596" s="1" t="s">
        <v>11426</v>
      </c>
      <c r="E1596" s="1">
        <v>1595</v>
      </c>
      <c r="F1596" s="1">
        <v>10</v>
      </c>
      <c r="G1596" s="1" t="s">
        <v>3389</v>
      </c>
      <c r="H1596" s="1" t="s">
        <v>6466</v>
      </c>
      <c r="I1596" s="1">
        <v>2</v>
      </c>
      <c r="L1596" s="1">
        <v>7</v>
      </c>
      <c r="M1596" s="1" t="s">
        <v>13099</v>
      </c>
      <c r="N1596" s="1" t="s">
        <v>13100</v>
      </c>
      <c r="T1596" s="1" t="s">
        <v>11527</v>
      </c>
      <c r="U1596" s="1" t="s">
        <v>1975</v>
      </c>
      <c r="V1596" s="1" t="s">
        <v>11473</v>
      </c>
      <c r="W1596" s="1" t="s">
        <v>107</v>
      </c>
      <c r="X1596" s="1" t="s">
        <v>6975</v>
      </c>
      <c r="Y1596" s="1" t="s">
        <v>140</v>
      </c>
      <c r="Z1596" s="1" t="s">
        <v>7100</v>
      </c>
      <c r="AC1596" s="1">
        <v>33</v>
      </c>
      <c r="AD1596" s="1" t="s">
        <v>353</v>
      </c>
      <c r="AE1596" s="1" t="s">
        <v>8775</v>
      </c>
      <c r="AJ1596" s="1" t="s">
        <v>17</v>
      </c>
      <c r="AK1596" s="1" t="s">
        <v>8918</v>
      </c>
      <c r="AL1596" s="1" t="s">
        <v>41</v>
      </c>
      <c r="AM1596" s="1" t="s">
        <v>11911</v>
      </c>
      <c r="AT1596" s="1" t="s">
        <v>44</v>
      </c>
      <c r="AU1596" s="1" t="s">
        <v>6728</v>
      </c>
      <c r="AV1596" s="1" t="s">
        <v>433</v>
      </c>
      <c r="AW1596" s="1" t="s">
        <v>7038</v>
      </c>
      <c r="BG1596" s="1" t="s">
        <v>44</v>
      </c>
      <c r="BH1596" s="1" t="s">
        <v>6728</v>
      </c>
      <c r="BI1596" s="1" t="s">
        <v>3468</v>
      </c>
      <c r="BJ1596" s="1" t="s">
        <v>7469</v>
      </c>
      <c r="BK1596" s="1" t="s">
        <v>44</v>
      </c>
      <c r="BL1596" s="1" t="s">
        <v>6728</v>
      </c>
      <c r="BM1596" s="1" t="s">
        <v>3469</v>
      </c>
      <c r="BN1596" s="1" t="s">
        <v>8168</v>
      </c>
      <c r="BO1596" s="1" t="s">
        <v>44</v>
      </c>
      <c r="BP1596" s="1" t="s">
        <v>6728</v>
      </c>
      <c r="BQ1596" s="1" t="s">
        <v>3470</v>
      </c>
      <c r="BR1596" s="1" t="s">
        <v>11052</v>
      </c>
      <c r="BS1596" s="1" t="s">
        <v>1353</v>
      </c>
      <c r="BT1596" s="1" t="s">
        <v>8934</v>
      </c>
    </row>
    <row r="1597" spans="1:73" ht="13.5" customHeight="1">
      <c r="A1597" s="2" t="str">
        <f t="shared" si="47"/>
        <v>1687_각북면_357</v>
      </c>
      <c r="B1597" s="1">
        <v>1687</v>
      </c>
      <c r="C1597" s="1" t="s">
        <v>11423</v>
      </c>
      <c r="D1597" s="1" t="s">
        <v>11426</v>
      </c>
      <c r="E1597" s="1">
        <v>1596</v>
      </c>
      <c r="F1597" s="1">
        <v>10</v>
      </c>
      <c r="G1597" s="1" t="s">
        <v>3389</v>
      </c>
      <c r="H1597" s="1" t="s">
        <v>6466</v>
      </c>
      <c r="I1597" s="1">
        <v>2</v>
      </c>
      <c r="L1597" s="1">
        <v>7</v>
      </c>
      <c r="M1597" s="1" t="s">
        <v>13099</v>
      </c>
      <c r="N1597" s="1" t="s">
        <v>13100</v>
      </c>
      <c r="S1597" s="1" t="s">
        <v>134</v>
      </c>
      <c r="T1597" s="1" t="s">
        <v>6598</v>
      </c>
      <c r="Y1597" s="1" t="s">
        <v>3276</v>
      </c>
      <c r="Z1597" s="1" t="s">
        <v>11803</v>
      </c>
      <c r="AC1597" s="1">
        <v>6</v>
      </c>
      <c r="AD1597" s="1" t="s">
        <v>217</v>
      </c>
      <c r="AE1597" s="1" t="s">
        <v>8765</v>
      </c>
    </row>
    <row r="1598" spans="1:73" ht="13.5" customHeight="1">
      <c r="A1598" s="2" t="str">
        <f t="shared" si="47"/>
        <v>1687_각북면_357</v>
      </c>
      <c r="B1598" s="1">
        <v>1687</v>
      </c>
      <c r="C1598" s="1" t="s">
        <v>11423</v>
      </c>
      <c r="D1598" s="1" t="s">
        <v>11426</v>
      </c>
      <c r="E1598" s="1">
        <v>1597</v>
      </c>
      <c r="F1598" s="1">
        <v>10</v>
      </c>
      <c r="G1598" s="1" t="s">
        <v>3389</v>
      </c>
      <c r="H1598" s="1" t="s">
        <v>6466</v>
      </c>
      <c r="I1598" s="1">
        <v>2</v>
      </c>
      <c r="L1598" s="1">
        <v>7</v>
      </c>
      <c r="M1598" s="1" t="s">
        <v>13099</v>
      </c>
      <c r="N1598" s="1" t="s">
        <v>13100</v>
      </c>
      <c r="S1598" s="1" t="s">
        <v>151</v>
      </c>
      <c r="T1598" s="1" t="s">
        <v>6601</v>
      </c>
      <c r="U1598" s="1" t="s">
        <v>3471</v>
      </c>
      <c r="V1598" s="1" t="s">
        <v>6809</v>
      </c>
      <c r="W1598" s="1" t="s">
        <v>167</v>
      </c>
      <c r="X1598" s="1" t="s">
        <v>8644</v>
      </c>
      <c r="Y1598" s="1" t="s">
        <v>3472</v>
      </c>
      <c r="Z1598" s="1" t="s">
        <v>8158</v>
      </c>
      <c r="AC1598" s="1">
        <v>65</v>
      </c>
      <c r="AD1598" s="1" t="s">
        <v>76</v>
      </c>
      <c r="AE1598" s="1" t="s">
        <v>8744</v>
      </c>
      <c r="AF1598" s="1" t="s">
        <v>156</v>
      </c>
      <c r="AG1598" s="1" t="s">
        <v>8798</v>
      </c>
    </row>
    <row r="1599" spans="1:73" ht="13.5" customHeight="1">
      <c r="A1599" s="2" t="str">
        <f t="shared" si="47"/>
        <v>1687_각북면_357</v>
      </c>
      <c r="B1599" s="1">
        <v>1687</v>
      </c>
      <c r="C1599" s="1" t="s">
        <v>11423</v>
      </c>
      <c r="D1599" s="1" t="s">
        <v>11426</v>
      </c>
      <c r="E1599" s="1">
        <v>1598</v>
      </c>
      <c r="F1599" s="1">
        <v>11</v>
      </c>
      <c r="G1599" s="1" t="s">
        <v>3473</v>
      </c>
      <c r="H1599" s="1" t="s">
        <v>11451</v>
      </c>
      <c r="I1599" s="1">
        <v>1</v>
      </c>
      <c r="J1599" s="1" t="s">
        <v>3474</v>
      </c>
      <c r="K1599" s="1" t="s">
        <v>11526</v>
      </c>
      <c r="L1599" s="1">
        <v>1</v>
      </c>
      <c r="M1599" s="1" t="s">
        <v>385</v>
      </c>
      <c r="N1599" s="1" t="s">
        <v>7808</v>
      </c>
      <c r="T1599" s="1" t="s">
        <v>11527</v>
      </c>
      <c r="U1599" s="1" t="s">
        <v>2098</v>
      </c>
      <c r="V1599" s="1" t="s">
        <v>11537</v>
      </c>
      <c r="Y1599" s="1" t="s">
        <v>385</v>
      </c>
      <c r="Z1599" s="1" t="s">
        <v>7808</v>
      </c>
      <c r="AC1599" s="1">
        <v>62</v>
      </c>
      <c r="AD1599" s="1" t="s">
        <v>168</v>
      </c>
      <c r="AE1599" s="1" t="s">
        <v>6664</v>
      </c>
      <c r="AJ1599" s="1" t="s">
        <v>17</v>
      </c>
      <c r="AK1599" s="1" t="s">
        <v>8918</v>
      </c>
      <c r="AL1599" s="1" t="s">
        <v>158</v>
      </c>
      <c r="AM1599" s="1" t="s">
        <v>8931</v>
      </c>
      <c r="AT1599" s="1" t="s">
        <v>320</v>
      </c>
      <c r="AU1599" s="1" t="s">
        <v>6758</v>
      </c>
      <c r="AV1599" s="1" t="s">
        <v>2457</v>
      </c>
      <c r="AW1599" s="1" t="s">
        <v>8333</v>
      </c>
      <c r="BB1599" s="1" t="s">
        <v>182</v>
      </c>
      <c r="BC1599" s="1" t="s">
        <v>12214</v>
      </c>
      <c r="BD1599" s="1" t="s">
        <v>3361</v>
      </c>
      <c r="BE1599" s="1" t="s">
        <v>7460</v>
      </c>
      <c r="BG1599" s="1" t="s">
        <v>144</v>
      </c>
      <c r="BH1599" s="1" t="s">
        <v>6759</v>
      </c>
      <c r="BI1599" s="1" t="s">
        <v>390</v>
      </c>
      <c r="BJ1599" s="1" t="s">
        <v>8019</v>
      </c>
      <c r="BK1599" s="1" t="s">
        <v>44</v>
      </c>
      <c r="BL1599" s="1" t="s">
        <v>6728</v>
      </c>
      <c r="BM1599" s="1" t="s">
        <v>3475</v>
      </c>
      <c r="BN1599" s="1" t="s">
        <v>10640</v>
      </c>
      <c r="BO1599" s="1" t="s">
        <v>373</v>
      </c>
      <c r="BP1599" s="1" t="s">
        <v>6687</v>
      </c>
      <c r="BQ1599" s="1" t="s">
        <v>3476</v>
      </c>
      <c r="BR1599" s="1" t="s">
        <v>12438</v>
      </c>
      <c r="BS1599" s="1" t="s">
        <v>190</v>
      </c>
      <c r="BT1599" s="1" t="s">
        <v>8852</v>
      </c>
    </row>
    <row r="1600" spans="1:73" ht="13.5" customHeight="1">
      <c r="A1600" s="2" t="str">
        <f t="shared" si="47"/>
        <v>1687_각북면_357</v>
      </c>
      <c r="B1600" s="1">
        <v>1687</v>
      </c>
      <c r="C1600" s="1" t="s">
        <v>11423</v>
      </c>
      <c r="D1600" s="1" t="s">
        <v>11426</v>
      </c>
      <c r="E1600" s="1">
        <v>1599</v>
      </c>
      <c r="F1600" s="1">
        <v>11</v>
      </c>
      <c r="G1600" s="1" t="s">
        <v>3473</v>
      </c>
      <c r="H1600" s="1" t="s">
        <v>11450</v>
      </c>
      <c r="I1600" s="1">
        <v>1</v>
      </c>
      <c r="L1600" s="1">
        <v>1</v>
      </c>
      <c r="M1600" s="1" t="s">
        <v>385</v>
      </c>
      <c r="N1600" s="1" t="s">
        <v>7808</v>
      </c>
      <c r="S1600" s="1" t="s">
        <v>49</v>
      </c>
      <c r="T1600" s="1" t="s">
        <v>4842</v>
      </c>
      <c r="U1600" s="1" t="s">
        <v>50</v>
      </c>
      <c r="V1600" s="1" t="s">
        <v>11472</v>
      </c>
      <c r="W1600" s="1" t="s">
        <v>167</v>
      </c>
      <c r="X1600" s="1" t="s">
        <v>8644</v>
      </c>
      <c r="Y1600" s="1" t="s">
        <v>3477</v>
      </c>
      <c r="Z1600" s="1" t="s">
        <v>8157</v>
      </c>
      <c r="AC1600" s="1">
        <v>56</v>
      </c>
      <c r="AD1600" s="1" t="s">
        <v>483</v>
      </c>
      <c r="AE1600" s="1" t="s">
        <v>8794</v>
      </c>
      <c r="AJ1600" s="1" t="s">
        <v>17</v>
      </c>
      <c r="AK1600" s="1" t="s">
        <v>8918</v>
      </c>
      <c r="AL1600" s="1" t="s">
        <v>158</v>
      </c>
      <c r="AM1600" s="1" t="s">
        <v>8931</v>
      </c>
      <c r="AT1600" s="1" t="s">
        <v>44</v>
      </c>
      <c r="AU1600" s="1" t="s">
        <v>6728</v>
      </c>
      <c r="AV1600" s="1" t="s">
        <v>3478</v>
      </c>
      <c r="AW1600" s="1" t="s">
        <v>9590</v>
      </c>
      <c r="BG1600" s="1" t="s">
        <v>42</v>
      </c>
      <c r="BH1600" s="1" t="s">
        <v>6735</v>
      </c>
      <c r="BI1600" s="1" t="s">
        <v>3479</v>
      </c>
      <c r="BJ1600" s="1" t="s">
        <v>7323</v>
      </c>
      <c r="BK1600" s="1" t="s">
        <v>44</v>
      </c>
      <c r="BL1600" s="1" t="s">
        <v>6728</v>
      </c>
      <c r="BM1600" s="1" t="s">
        <v>1485</v>
      </c>
      <c r="BN1600" s="1" t="s">
        <v>8106</v>
      </c>
      <c r="BO1600" s="1" t="s">
        <v>44</v>
      </c>
      <c r="BP1600" s="1" t="s">
        <v>6728</v>
      </c>
      <c r="BQ1600" s="1" t="s">
        <v>3480</v>
      </c>
      <c r="BR1600" s="1" t="s">
        <v>11051</v>
      </c>
      <c r="BS1600" s="1" t="s">
        <v>59</v>
      </c>
      <c r="BT1600" s="1" t="s">
        <v>8921</v>
      </c>
    </row>
    <row r="1601" spans="1:72" ht="13.5" customHeight="1">
      <c r="A1601" s="2" t="str">
        <f t="shared" si="47"/>
        <v>1687_각북면_357</v>
      </c>
      <c r="B1601" s="1">
        <v>1687</v>
      </c>
      <c r="C1601" s="1" t="s">
        <v>11423</v>
      </c>
      <c r="D1601" s="1" t="s">
        <v>11426</v>
      </c>
      <c r="E1601" s="1">
        <v>1600</v>
      </c>
      <c r="F1601" s="1">
        <v>11</v>
      </c>
      <c r="G1601" s="1" t="s">
        <v>3473</v>
      </c>
      <c r="H1601" s="1" t="s">
        <v>11450</v>
      </c>
      <c r="I1601" s="1">
        <v>1</v>
      </c>
      <c r="L1601" s="1">
        <v>1</v>
      </c>
      <c r="M1601" s="1" t="s">
        <v>385</v>
      </c>
      <c r="N1601" s="1" t="s">
        <v>7808</v>
      </c>
      <c r="S1601" s="1" t="s">
        <v>134</v>
      </c>
      <c r="T1601" s="1" t="s">
        <v>6598</v>
      </c>
      <c r="Y1601" s="1" t="s">
        <v>300</v>
      </c>
      <c r="Z1601" s="1" t="s">
        <v>8156</v>
      </c>
      <c r="AC1601" s="1">
        <v>18</v>
      </c>
      <c r="AD1601" s="1" t="s">
        <v>302</v>
      </c>
      <c r="AE1601" s="1" t="s">
        <v>8785</v>
      </c>
    </row>
    <row r="1602" spans="1:72" ht="13.5" customHeight="1">
      <c r="A1602" s="2" t="str">
        <f t="shared" si="47"/>
        <v>1687_각북면_357</v>
      </c>
      <c r="B1602" s="1">
        <v>1687</v>
      </c>
      <c r="C1602" s="1" t="s">
        <v>11423</v>
      </c>
      <c r="D1602" s="1" t="s">
        <v>11426</v>
      </c>
      <c r="E1602" s="1">
        <v>1601</v>
      </c>
      <c r="F1602" s="1">
        <v>11</v>
      </c>
      <c r="G1602" s="1" t="s">
        <v>3473</v>
      </c>
      <c r="H1602" s="1" t="s">
        <v>11450</v>
      </c>
      <c r="I1602" s="1">
        <v>1</v>
      </c>
      <c r="L1602" s="1">
        <v>2</v>
      </c>
      <c r="M1602" s="1" t="s">
        <v>13101</v>
      </c>
      <c r="N1602" s="1" t="s">
        <v>13102</v>
      </c>
      <c r="T1602" s="1" t="s">
        <v>11527</v>
      </c>
      <c r="U1602" s="1" t="s">
        <v>3481</v>
      </c>
      <c r="V1602" s="1" t="s">
        <v>11657</v>
      </c>
      <c r="W1602" s="1" t="s">
        <v>3448</v>
      </c>
      <c r="X1602" s="1" t="s">
        <v>7011</v>
      </c>
      <c r="Y1602" s="1" t="s">
        <v>429</v>
      </c>
      <c r="Z1602" s="1" t="s">
        <v>8155</v>
      </c>
      <c r="AC1602" s="1">
        <v>37</v>
      </c>
      <c r="AD1602" s="1" t="s">
        <v>215</v>
      </c>
      <c r="AE1602" s="1" t="s">
        <v>8786</v>
      </c>
      <c r="AJ1602" s="1" t="s">
        <v>17</v>
      </c>
      <c r="AK1602" s="1" t="s">
        <v>8918</v>
      </c>
      <c r="AL1602" s="1" t="s">
        <v>199</v>
      </c>
      <c r="AM1602" s="1" t="s">
        <v>8930</v>
      </c>
      <c r="AT1602" s="1" t="s">
        <v>44</v>
      </c>
      <c r="AU1602" s="1" t="s">
        <v>6728</v>
      </c>
      <c r="AV1602" s="1" t="s">
        <v>708</v>
      </c>
      <c r="AW1602" s="1" t="s">
        <v>7345</v>
      </c>
      <c r="BG1602" s="1" t="s">
        <v>144</v>
      </c>
      <c r="BH1602" s="1" t="s">
        <v>6759</v>
      </c>
      <c r="BI1602" s="1" t="s">
        <v>2697</v>
      </c>
      <c r="BJ1602" s="1" t="s">
        <v>8194</v>
      </c>
      <c r="BK1602" s="1" t="s">
        <v>44</v>
      </c>
      <c r="BL1602" s="1" t="s">
        <v>6728</v>
      </c>
      <c r="BM1602" s="1" t="s">
        <v>2074</v>
      </c>
      <c r="BN1602" s="1" t="s">
        <v>10168</v>
      </c>
      <c r="BO1602" s="1" t="s">
        <v>44</v>
      </c>
      <c r="BP1602" s="1" t="s">
        <v>6728</v>
      </c>
      <c r="BQ1602" s="1" t="s">
        <v>3482</v>
      </c>
      <c r="BR1602" s="1" t="s">
        <v>12508</v>
      </c>
      <c r="BS1602" s="1" t="s">
        <v>190</v>
      </c>
      <c r="BT1602" s="1" t="s">
        <v>8852</v>
      </c>
    </row>
    <row r="1603" spans="1:72" ht="13.5" customHeight="1">
      <c r="A1603" s="2" t="str">
        <f t="shared" si="47"/>
        <v>1687_각북면_357</v>
      </c>
      <c r="B1603" s="1">
        <v>1687</v>
      </c>
      <c r="C1603" s="1" t="s">
        <v>11423</v>
      </c>
      <c r="D1603" s="1" t="s">
        <v>11426</v>
      </c>
      <c r="E1603" s="1">
        <v>1602</v>
      </c>
      <c r="F1603" s="1">
        <v>11</v>
      </c>
      <c r="G1603" s="1" t="s">
        <v>3473</v>
      </c>
      <c r="H1603" s="1" t="s">
        <v>11450</v>
      </c>
      <c r="I1603" s="1">
        <v>1</v>
      </c>
      <c r="L1603" s="1">
        <v>2</v>
      </c>
      <c r="M1603" s="1" t="s">
        <v>13101</v>
      </c>
      <c r="N1603" s="1" t="s">
        <v>13102</v>
      </c>
      <c r="S1603" s="1" t="s">
        <v>49</v>
      </c>
      <c r="T1603" s="1" t="s">
        <v>4842</v>
      </c>
      <c r="U1603" s="1" t="s">
        <v>115</v>
      </c>
      <c r="V1603" s="1" t="s">
        <v>6665</v>
      </c>
      <c r="Y1603" s="1" t="s">
        <v>1240</v>
      </c>
      <c r="Z1603" s="1" t="s">
        <v>7800</v>
      </c>
      <c r="AC1603" s="1">
        <v>39</v>
      </c>
      <c r="AD1603" s="1" t="s">
        <v>387</v>
      </c>
      <c r="AE1603" s="1" t="s">
        <v>8746</v>
      </c>
      <c r="AJ1603" s="1" t="s">
        <v>17</v>
      </c>
      <c r="AK1603" s="1" t="s">
        <v>8918</v>
      </c>
      <c r="AL1603" s="1" t="s">
        <v>159</v>
      </c>
      <c r="AM1603" s="1" t="s">
        <v>8879</v>
      </c>
      <c r="AN1603" s="1" t="s">
        <v>3483</v>
      </c>
      <c r="AO1603" s="1" t="s">
        <v>9011</v>
      </c>
      <c r="AP1603" s="1" t="s">
        <v>119</v>
      </c>
      <c r="AQ1603" s="1" t="s">
        <v>6694</v>
      </c>
      <c r="AR1603" s="1" t="s">
        <v>3484</v>
      </c>
      <c r="AS1603" s="1" t="s">
        <v>9154</v>
      </c>
      <c r="AT1603" s="1" t="s">
        <v>121</v>
      </c>
      <c r="AU1603" s="1" t="s">
        <v>6667</v>
      </c>
      <c r="AV1603" s="1" t="s">
        <v>3485</v>
      </c>
      <c r="AW1603" s="1" t="s">
        <v>9589</v>
      </c>
      <c r="BB1603" s="1" t="s">
        <v>171</v>
      </c>
      <c r="BC1603" s="1" t="s">
        <v>6676</v>
      </c>
      <c r="BD1603" s="1" t="s">
        <v>942</v>
      </c>
      <c r="BE1603" s="1" t="s">
        <v>7163</v>
      </c>
      <c r="BG1603" s="1" t="s">
        <v>44</v>
      </c>
      <c r="BH1603" s="1" t="s">
        <v>6728</v>
      </c>
      <c r="BI1603" s="1" t="s">
        <v>3486</v>
      </c>
      <c r="BJ1603" s="1" t="s">
        <v>10241</v>
      </c>
      <c r="BK1603" s="1" t="s">
        <v>47</v>
      </c>
      <c r="BL1603" s="1" t="s">
        <v>9039</v>
      </c>
      <c r="BM1603" s="1" t="s">
        <v>3487</v>
      </c>
      <c r="BN1603" s="1" t="s">
        <v>10639</v>
      </c>
      <c r="BO1603" s="1" t="s">
        <v>144</v>
      </c>
      <c r="BP1603" s="1" t="s">
        <v>6759</v>
      </c>
      <c r="BQ1603" s="1" t="s">
        <v>879</v>
      </c>
      <c r="BR1603" s="1" t="s">
        <v>10387</v>
      </c>
      <c r="BS1603" s="1" t="s">
        <v>227</v>
      </c>
      <c r="BT1603" s="1" t="s">
        <v>8859</v>
      </c>
    </row>
    <row r="1604" spans="1:72" ht="13.5" customHeight="1">
      <c r="A1604" s="2" t="str">
        <f t="shared" si="47"/>
        <v>1687_각북면_357</v>
      </c>
      <c r="B1604" s="1">
        <v>1687</v>
      </c>
      <c r="C1604" s="1" t="s">
        <v>11423</v>
      </c>
      <c r="D1604" s="1" t="s">
        <v>11426</v>
      </c>
      <c r="E1604" s="1">
        <v>1603</v>
      </c>
      <c r="F1604" s="1">
        <v>11</v>
      </c>
      <c r="G1604" s="1" t="s">
        <v>3473</v>
      </c>
      <c r="H1604" s="1" t="s">
        <v>11450</v>
      </c>
      <c r="I1604" s="1">
        <v>1</v>
      </c>
      <c r="L1604" s="1">
        <v>2</v>
      </c>
      <c r="M1604" s="1" t="s">
        <v>13101</v>
      </c>
      <c r="N1604" s="1" t="s">
        <v>13102</v>
      </c>
      <c r="S1604" s="1" t="s">
        <v>261</v>
      </c>
      <c r="T1604" s="1" t="s">
        <v>6605</v>
      </c>
      <c r="U1604" s="1" t="s">
        <v>182</v>
      </c>
      <c r="V1604" s="1" t="s">
        <v>11663</v>
      </c>
      <c r="Y1604" s="1" t="s">
        <v>3488</v>
      </c>
      <c r="Z1604" s="1" t="s">
        <v>11807</v>
      </c>
      <c r="AF1604" s="1" t="s">
        <v>3489</v>
      </c>
      <c r="AG1604" s="1" t="s">
        <v>8812</v>
      </c>
    </row>
    <row r="1605" spans="1:72" ht="13.5" customHeight="1">
      <c r="A1605" s="2" t="str">
        <f t="shared" si="47"/>
        <v>1687_각북면_357</v>
      </c>
      <c r="B1605" s="1">
        <v>1687</v>
      </c>
      <c r="C1605" s="1" t="s">
        <v>11423</v>
      </c>
      <c r="D1605" s="1" t="s">
        <v>11426</v>
      </c>
      <c r="E1605" s="1">
        <v>1604</v>
      </c>
      <c r="F1605" s="1">
        <v>11</v>
      </c>
      <c r="G1605" s="1" t="s">
        <v>3473</v>
      </c>
      <c r="H1605" s="1" t="s">
        <v>11450</v>
      </c>
      <c r="I1605" s="1">
        <v>1</v>
      </c>
      <c r="L1605" s="1">
        <v>2</v>
      </c>
      <c r="M1605" s="1" t="s">
        <v>13101</v>
      </c>
      <c r="N1605" s="1" t="s">
        <v>13102</v>
      </c>
      <c r="S1605" s="1" t="s">
        <v>72</v>
      </c>
      <c r="T1605" s="1" t="s">
        <v>6595</v>
      </c>
      <c r="U1605" s="1" t="s">
        <v>147</v>
      </c>
      <c r="V1605" s="1" t="s">
        <v>6823</v>
      </c>
      <c r="Y1605" s="1" t="s">
        <v>3490</v>
      </c>
      <c r="Z1605" s="1" t="s">
        <v>7772</v>
      </c>
      <c r="AC1605" s="1">
        <v>20</v>
      </c>
      <c r="AD1605" s="1" t="s">
        <v>96</v>
      </c>
      <c r="AE1605" s="1" t="s">
        <v>8792</v>
      </c>
      <c r="AF1605" s="1" t="s">
        <v>156</v>
      </c>
      <c r="AG1605" s="1" t="s">
        <v>8798</v>
      </c>
    </row>
    <row r="1606" spans="1:72" ht="13.5" customHeight="1">
      <c r="A1606" s="2" t="str">
        <f t="shared" si="47"/>
        <v>1687_각북면_357</v>
      </c>
      <c r="B1606" s="1">
        <v>1687</v>
      </c>
      <c r="C1606" s="1" t="s">
        <v>11423</v>
      </c>
      <c r="D1606" s="1" t="s">
        <v>11426</v>
      </c>
      <c r="E1606" s="1">
        <v>1605</v>
      </c>
      <c r="F1606" s="1">
        <v>11</v>
      </c>
      <c r="G1606" s="1" t="s">
        <v>3473</v>
      </c>
      <c r="H1606" s="1" t="s">
        <v>11450</v>
      </c>
      <c r="I1606" s="1">
        <v>1</v>
      </c>
      <c r="L1606" s="1">
        <v>2</v>
      </c>
      <c r="M1606" s="1" t="s">
        <v>13101</v>
      </c>
      <c r="N1606" s="1" t="s">
        <v>13102</v>
      </c>
      <c r="T1606" s="1" t="s">
        <v>11563</v>
      </c>
      <c r="U1606" s="1" t="s">
        <v>1051</v>
      </c>
      <c r="V1606" s="1" t="s">
        <v>6700</v>
      </c>
      <c r="Y1606" s="1" t="s">
        <v>2866</v>
      </c>
      <c r="Z1606" s="1" t="s">
        <v>8057</v>
      </c>
      <c r="AC1606" s="1">
        <v>20</v>
      </c>
      <c r="AD1606" s="1" t="s">
        <v>96</v>
      </c>
      <c r="AE1606" s="1" t="s">
        <v>8792</v>
      </c>
      <c r="AT1606" s="1" t="s">
        <v>121</v>
      </c>
      <c r="AU1606" s="1" t="s">
        <v>6667</v>
      </c>
      <c r="AV1606" s="1" t="s">
        <v>625</v>
      </c>
      <c r="AW1606" s="1" t="s">
        <v>7132</v>
      </c>
      <c r="BB1606" s="1" t="s">
        <v>50</v>
      </c>
      <c r="BC1606" s="1" t="s">
        <v>11472</v>
      </c>
      <c r="BD1606" s="1" t="s">
        <v>930</v>
      </c>
      <c r="BE1606" s="1" t="s">
        <v>9871</v>
      </c>
    </row>
    <row r="1607" spans="1:72" ht="13.5" customHeight="1">
      <c r="A1607" s="2" t="str">
        <f t="shared" si="47"/>
        <v>1687_각북면_357</v>
      </c>
      <c r="B1607" s="1">
        <v>1687</v>
      </c>
      <c r="C1607" s="1" t="s">
        <v>11423</v>
      </c>
      <c r="D1607" s="1" t="s">
        <v>11426</v>
      </c>
      <c r="E1607" s="1">
        <v>1606</v>
      </c>
      <c r="F1607" s="1">
        <v>11</v>
      </c>
      <c r="G1607" s="1" t="s">
        <v>3473</v>
      </c>
      <c r="H1607" s="1" t="s">
        <v>11450</v>
      </c>
      <c r="I1607" s="1">
        <v>1</v>
      </c>
      <c r="L1607" s="1">
        <v>2</v>
      </c>
      <c r="M1607" s="1" t="s">
        <v>13101</v>
      </c>
      <c r="N1607" s="1" t="s">
        <v>13102</v>
      </c>
      <c r="T1607" s="1" t="s">
        <v>11563</v>
      </c>
      <c r="U1607" s="1" t="s">
        <v>275</v>
      </c>
      <c r="V1607" s="1" t="s">
        <v>6693</v>
      </c>
      <c r="Y1607" s="1" t="s">
        <v>661</v>
      </c>
      <c r="Z1607" s="1" t="s">
        <v>7629</v>
      </c>
      <c r="AC1607" s="1">
        <v>7</v>
      </c>
      <c r="AD1607" s="1" t="s">
        <v>475</v>
      </c>
      <c r="AE1607" s="1" t="s">
        <v>8747</v>
      </c>
      <c r="AF1607" s="1" t="s">
        <v>3491</v>
      </c>
      <c r="AG1607" s="1" t="s">
        <v>8833</v>
      </c>
      <c r="AH1607" s="1" t="s">
        <v>3492</v>
      </c>
      <c r="AI1607" s="1" t="s">
        <v>8878</v>
      </c>
      <c r="AT1607" s="1" t="s">
        <v>180</v>
      </c>
      <c r="AU1607" s="1" t="s">
        <v>11467</v>
      </c>
      <c r="AV1607" s="1" t="s">
        <v>3493</v>
      </c>
      <c r="AW1607" s="1" t="s">
        <v>9588</v>
      </c>
      <c r="BB1607" s="1" t="s">
        <v>171</v>
      </c>
      <c r="BC1607" s="1" t="s">
        <v>6676</v>
      </c>
      <c r="BD1607" s="1" t="s">
        <v>2678</v>
      </c>
      <c r="BE1607" s="1" t="s">
        <v>8133</v>
      </c>
    </row>
    <row r="1608" spans="1:72" ht="13.5" customHeight="1">
      <c r="A1608" s="2" t="str">
        <f t="shared" si="47"/>
        <v>1687_각북면_357</v>
      </c>
      <c r="B1608" s="1">
        <v>1687</v>
      </c>
      <c r="C1608" s="1" t="s">
        <v>11423</v>
      </c>
      <c r="D1608" s="1" t="s">
        <v>11426</v>
      </c>
      <c r="E1608" s="1">
        <v>1607</v>
      </c>
      <c r="F1608" s="1">
        <v>11</v>
      </c>
      <c r="G1608" s="1" t="s">
        <v>3473</v>
      </c>
      <c r="H1608" s="1" t="s">
        <v>11450</v>
      </c>
      <c r="I1608" s="1">
        <v>1</v>
      </c>
      <c r="L1608" s="1">
        <v>3</v>
      </c>
      <c r="M1608" s="1" t="s">
        <v>13103</v>
      </c>
      <c r="N1608" s="1" t="s">
        <v>13104</v>
      </c>
      <c r="T1608" s="1" t="s">
        <v>11527</v>
      </c>
      <c r="U1608" s="1" t="s">
        <v>197</v>
      </c>
      <c r="V1608" s="1" t="s">
        <v>6836</v>
      </c>
      <c r="W1608" s="1" t="s">
        <v>2716</v>
      </c>
      <c r="X1608" s="1" t="s">
        <v>6983</v>
      </c>
      <c r="Y1608" s="1" t="s">
        <v>3494</v>
      </c>
      <c r="Z1608" s="1" t="s">
        <v>8154</v>
      </c>
      <c r="AC1608" s="1">
        <v>40</v>
      </c>
      <c r="AD1608" s="1" t="s">
        <v>189</v>
      </c>
      <c r="AE1608" s="1" t="s">
        <v>8767</v>
      </c>
      <c r="AJ1608" s="1" t="s">
        <v>17</v>
      </c>
      <c r="AK1608" s="1" t="s">
        <v>8918</v>
      </c>
      <c r="AL1608" s="1" t="s">
        <v>2360</v>
      </c>
      <c r="AM1608" s="1" t="s">
        <v>8928</v>
      </c>
      <c r="AT1608" s="1" t="s">
        <v>3495</v>
      </c>
      <c r="AU1608" s="1" t="s">
        <v>6837</v>
      </c>
      <c r="AV1608" s="1" t="s">
        <v>3496</v>
      </c>
      <c r="AW1608" s="1" t="s">
        <v>8145</v>
      </c>
      <c r="BG1608" s="1" t="s">
        <v>1095</v>
      </c>
      <c r="BH1608" s="1" t="s">
        <v>9224</v>
      </c>
      <c r="BI1608" s="1" t="s">
        <v>3497</v>
      </c>
      <c r="BJ1608" s="1" t="s">
        <v>7253</v>
      </c>
      <c r="BK1608" s="1" t="s">
        <v>47</v>
      </c>
      <c r="BL1608" s="1" t="s">
        <v>9039</v>
      </c>
      <c r="BM1608" s="1" t="s">
        <v>2719</v>
      </c>
      <c r="BN1608" s="1" t="s">
        <v>10239</v>
      </c>
      <c r="BO1608" s="1" t="s">
        <v>3498</v>
      </c>
      <c r="BP1608" s="1" t="s">
        <v>9252</v>
      </c>
      <c r="BQ1608" s="1" t="s">
        <v>3499</v>
      </c>
      <c r="BR1608" s="1" t="s">
        <v>11050</v>
      </c>
      <c r="BS1608" s="1" t="s">
        <v>1233</v>
      </c>
      <c r="BT1608" s="1" t="s">
        <v>8935</v>
      </c>
    </row>
    <row r="1609" spans="1:72" ht="13.5" customHeight="1">
      <c r="A1609" s="2" t="str">
        <f t="shared" si="47"/>
        <v>1687_각북면_357</v>
      </c>
      <c r="B1609" s="1">
        <v>1687</v>
      </c>
      <c r="C1609" s="1" t="s">
        <v>11423</v>
      </c>
      <c r="D1609" s="1" t="s">
        <v>11426</v>
      </c>
      <c r="E1609" s="1">
        <v>1608</v>
      </c>
      <c r="F1609" s="1">
        <v>11</v>
      </c>
      <c r="G1609" s="1" t="s">
        <v>3473</v>
      </c>
      <c r="H1609" s="1" t="s">
        <v>11450</v>
      </c>
      <c r="I1609" s="1">
        <v>1</v>
      </c>
      <c r="L1609" s="1">
        <v>3</v>
      </c>
      <c r="M1609" s="1" t="s">
        <v>13103</v>
      </c>
      <c r="N1609" s="1" t="s">
        <v>13104</v>
      </c>
      <c r="S1609" s="1" t="s">
        <v>49</v>
      </c>
      <c r="T1609" s="1" t="s">
        <v>4842</v>
      </c>
      <c r="W1609" s="1" t="s">
        <v>1792</v>
      </c>
      <c r="X1609" s="1" t="s">
        <v>6994</v>
      </c>
      <c r="Y1609" s="1" t="s">
        <v>273</v>
      </c>
      <c r="Z1609" s="1" t="s">
        <v>7193</v>
      </c>
      <c r="AC1609" s="1">
        <v>46</v>
      </c>
      <c r="AD1609" s="1" t="s">
        <v>550</v>
      </c>
      <c r="AE1609" s="1" t="s">
        <v>8787</v>
      </c>
      <c r="AJ1609" s="1" t="s">
        <v>341</v>
      </c>
      <c r="AK1609" s="1" t="s">
        <v>8919</v>
      </c>
      <c r="AL1609" s="1" t="s">
        <v>3500</v>
      </c>
      <c r="AM1609" s="1" t="s">
        <v>8972</v>
      </c>
      <c r="AT1609" s="1" t="s">
        <v>47</v>
      </c>
      <c r="AU1609" s="1" t="s">
        <v>9039</v>
      </c>
      <c r="AV1609" s="1" t="s">
        <v>3501</v>
      </c>
      <c r="AW1609" s="1" t="s">
        <v>9587</v>
      </c>
      <c r="BG1609" s="1" t="s">
        <v>47</v>
      </c>
      <c r="BH1609" s="1" t="s">
        <v>9039</v>
      </c>
      <c r="BI1609" s="1" t="s">
        <v>3502</v>
      </c>
      <c r="BJ1609" s="1" t="s">
        <v>8136</v>
      </c>
      <c r="BK1609" s="1" t="s">
        <v>803</v>
      </c>
      <c r="BL1609" s="1" t="s">
        <v>10036</v>
      </c>
      <c r="BM1609" s="1" t="s">
        <v>3503</v>
      </c>
      <c r="BN1609" s="1" t="s">
        <v>7009</v>
      </c>
      <c r="BO1609" s="1" t="s">
        <v>47</v>
      </c>
      <c r="BP1609" s="1" t="s">
        <v>9039</v>
      </c>
      <c r="BQ1609" s="1" t="s">
        <v>3504</v>
      </c>
      <c r="BR1609" s="1" t="s">
        <v>11049</v>
      </c>
      <c r="BS1609" s="1" t="s">
        <v>227</v>
      </c>
      <c r="BT1609" s="1" t="s">
        <v>8859</v>
      </c>
    </row>
    <row r="1610" spans="1:72" ht="13.5" customHeight="1">
      <c r="A1610" s="2" t="str">
        <f t="shared" si="47"/>
        <v>1687_각북면_357</v>
      </c>
      <c r="B1610" s="1">
        <v>1687</v>
      </c>
      <c r="C1610" s="1" t="s">
        <v>11423</v>
      </c>
      <c r="D1610" s="1" t="s">
        <v>11426</v>
      </c>
      <c r="E1610" s="1">
        <v>1609</v>
      </c>
      <c r="F1610" s="1">
        <v>11</v>
      </c>
      <c r="G1610" s="1" t="s">
        <v>3473</v>
      </c>
      <c r="H1610" s="1" t="s">
        <v>11450</v>
      </c>
      <c r="I1610" s="1">
        <v>1</v>
      </c>
      <c r="L1610" s="1">
        <v>3</v>
      </c>
      <c r="M1610" s="1" t="s">
        <v>13103</v>
      </c>
      <c r="N1610" s="1" t="s">
        <v>13104</v>
      </c>
      <c r="S1610" s="1" t="s">
        <v>67</v>
      </c>
      <c r="T1610" s="1" t="s">
        <v>6597</v>
      </c>
      <c r="Y1610" s="1" t="s">
        <v>3505</v>
      </c>
      <c r="Z1610" s="1" t="s">
        <v>8153</v>
      </c>
      <c r="AA1610" s="1" t="s">
        <v>3506</v>
      </c>
      <c r="AB1610" s="1" t="s">
        <v>8740</v>
      </c>
      <c r="AC1610" s="1">
        <v>14</v>
      </c>
      <c r="AD1610" s="1" t="s">
        <v>248</v>
      </c>
      <c r="AE1610" s="1" t="s">
        <v>8745</v>
      </c>
    </row>
    <row r="1611" spans="1:72" ht="13.5" customHeight="1">
      <c r="A1611" s="2" t="str">
        <f t="shared" si="47"/>
        <v>1687_각북면_357</v>
      </c>
      <c r="B1611" s="1">
        <v>1687</v>
      </c>
      <c r="C1611" s="1" t="s">
        <v>11423</v>
      </c>
      <c r="D1611" s="1" t="s">
        <v>11426</v>
      </c>
      <c r="E1611" s="1">
        <v>1610</v>
      </c>
      <c r="F1611" s="1">
        <v>11</v>
      </c>
      <c r="G1611" s="1" t="s">
        <v>3473</v>
      </c>
      <c r="H1611" s="1" t="s">
        <v>11450</v>
      </c>
      <c r="I1611" s="1">
        <v>1</v>
      </c>
      <c r="L1611" s="1">
        <v>3</v>
      </c>
      <c r="M1611" s="1" t="s">
        <v>13103</v>
      </c>
      <c r="N1611" s="1" t="s">
        <v>13104</v>
      </c>
      <c r="S1611" s="1" t="s">
        <v>67</v>
      </c>
      <c r="T1611" s="1" t="s">
        <v>6597</v>
      </c>
      <c r="Y1611" s="1" t="s">
        <v>3507</v>
      </c>
      <c r="Z1611" s="1" t="s">
        <v>8152</v>
      </c>
      <c r="AC1611" s="1">
        <v>4</v>
      </c>
      <c r="AD1611" s="1" t="s">
        <v>103</v>
      </c>
      <c r="AE1611" s="1" t="s">
        <v>8773</v>
      </c>
      <c r="AF1611" s="1" t="s">
        <v>156</v>
      </c>
      <c r="AG1611" s="1" t="s">
        <v>8798</v>
      </c>
    </row>
    <row r="1612" spans="1:72" ht="13.5" customHeight="1">
      <c r="A1612" s="2" t="str">
        <f t="shared" si="47"/>
        <v>1687_각북면_357</v>
      </c>
      <c r="B1612" s="1">
        <v>1687</v>
      </c>
      <c r="C1612" s="1" t="s">
        <v>11423</v>
      </c>
      <c r="D1612" s="1" t="s">
        <v>11426</v>
      </c>
      <c r="E1612" s="1">
        <v>1611</v>
      </c>
      <c r="F1612" s="1">
        <v>11</v>
      </c>
      <c r="G1612" s="1" t="s">
        <v>3473</v>
      </c>
      <c r="H1612" s="1" t="s">
        <v>11450</v>
      </c>
      <c r="I1612" s="1">
        <v>1</v>
      </c>
      <c r="L1612" s="1">
        <v>3</v>
      </c>
      <c r="M1612" s="1" t="s">
        <v>13103</v>
      </c>
      <c r="N1612" s="1" t="s">
        <v>13104</v>
      </c>
      <c r="S1612" s="1" t="s">
        <v>63</v>
      </c>
      <c r="T1612" s="1" t="s">
        <v>6596</v>
      </c>
      <c r="AC1612" s="1">
        <v>12</v>
      </c>
      <c r="AD1612" s="1" t="s">
        <v>135</v>
      </c>
      <c r="AE1612" s="1" t="s">
        <v>8742</v>
      </c>
    </row>
    <row r="1613" spans="1:72" ht="13.5" customHeight="1">
      <c r="A1613" s="2" t="str">
        <f t="shared" si="47"/>
        <v>1687_각북면_357</v>
      </c>
      <c r="B1613" s="1">
        <v>1687</v>
      </c>
      <c r="C1613" s="1" t="s">
        <v>11423</v>
      </c>
      <c r="D1613" s="1" t="s">
        <v>11426</v>
      </c>
      <c r="E1613" s="1">
        <v>1612</v>
      </c>
      <c r="F1613" s="1">
        <v>11</v>
      </c>
      <c r="G1613" s="1" t="s">
        <v>3473</v>
      </c>
      <c r="H1613" s="1" t="s">
        <v>11450</v>
      </c>
      <c r="I1613" s="1">
        <v>1</v>
      </c>
      <c r="L1613" s="1">
        <v>3</v>
      </c>
      <c r="M1613" s="1" t="s">
        <v>13103</v>
      </c>
      <c r="N1613" s="1" t="s">
        <v>13104</v>
      </c>
      <c r="T1613" s="1" t="s">
        <v>11563</v>
      </c>
      <c r="U1613" s="1" t="s">
        <v>275</v>
      </c>
      <c r="V1613" s="1" t="s">
        <v>6693</v>
      </c>
      <c r="Y1613" s="1" t="s">
        <v>3508</v>
      </c>
      <c r="Z1613" s="1" t="s">
        <v>8151</v>
      </c>
      <c r="AC1613" s="1">
        <v>29</v>
      </c>
      <c r="AD1613" s="1" t="s">
        <v>238</v>
      </c>
      <c r="AE1613" s="1" t="s">
        <v>8751</v>
      </c>
      <c r="AT1613" s="1" t="s">
        <v>121</v>
      </c>
      <c r="AU1613" s="1" t="s">
        <v>6667</v>
      </c>
      <c r="AV1613" s="1" t="s">
        <v>3509</v>
      </c>
      <c r="AW1613" s="1" t="s">
        <v>9586</v>
      </c>
      <c r="BB1613" s="1" t="s">
        <v>171</v>
      </c>
      <c r="BC1613" s="1" t="s">
        <v>6676</v>
      </c>
      <c r="BD1613" s="1" t="s">
        <v>3510</v>
      </c>
      <c r="BE1613" s="1" t="s">
        <v>7705</v>
      </c>
    </row>
    <row r="1614" spans="1:72" ht="13.5" customHeight="1">
      <c r="A1614" s="2" t="str">
        <f t="shared" si="47"/>
        <v>1687_각북면_357</v>
      </c>
      <c r="B1614" s="1">
        <v>1687</v>
      </c>
      <c r="C1614" s="1" t="s">
        <v>11423</v>
      </c>
      <c r="D1614" s="1" t="s">
        <v>11426</v>
      </c>
      <c r="E1614" s="1">
        <v>1613</v>
      </c>
      <c r="F1614" s="1">
        <v>11</v>
      </c>
      <c r="G1614" s="1" t="s">
        <v>3473</v>
      </c>
      <c r="H1614" s="1" t="s">
        <v>11450</v>
      </c>
      <c r="I1614" s="1">
        <v>1</v>
      </c>
      <c r="L1614" s="1">
        <v>3</v>
      </c>
      <c r="M1614" s="1" t="s">
        <v>13103</v>
      </c>
      <c r="N1614" s="1" t="s">
        <v>13104</v>
      </c>
      <c r="T1614" s="1" t="s">
        <v>11563</v>
      </c>
      <c r="U1614" s="1" t="s">
        <v>278</v>
      </c>
      <c r="V1614" s="1" t="s">
        <v>6692</v>
      </c>
      <c r="Y1614" s="1" t="s">
        <v>13619</v>
      </c>
      <c r="Z1614" s="1" t="s">
        <v>11814</v>
      </c>
      <c r="AC1614" s="1">
        <v>29</v>
      </c>
      <c r="AD1614" s="1" t="s">
        <v>238</v>
      </c>
      <c r="AE1614" s="1" t="s">
        <v>8751</v>
      </c>
      <c r="AT1614" s="1" t="s">
        <v>121</v>
      </c>
      <c r="AU1614" s="1" t="s">
        <v>6667</v>
      </c>
      <c r="AV1614" s="1" t="s">
        <v>786</v>
      </c>
      <c r="AW1614" s="1" t="s">
        <v>8369</v>
      </c>
      <c r="BB1614" s="1" t="s">
        <v>171</v>
      </c>
      <c r="BC1614" s="1" t="s">
        <v>6676</v>
      </c>
      <c r="BD1614" s="1" t="s">
        <v>13564</v>
      </c>
      <c r="BE1614" s="1" t="s">
        <v>11813</v>
      </c>
    </row>
    <row r="1615" spans="1:72" ht="13.5" customHeight="1">
      <c r="A1615" s="2" t="str">
        <f t="shared" si="47"/>
        <v>1687_각북면_357</v>
      </c>
      <c r="B1615" s="1">
        <v>1687</v>
      </c>
      <c r="C1615" s="1" t="s">
        <v>11423</v>
      </c>
      <c r="D1615" s="1" t="s">
        <v>11426</v>
      </c>
      <c r="E1615" s="1">
        <v>1614</v>
      </c>
      <c r="F1615" s="1">
        <v>11</v>
      </c>
      <c r="G1615" s="1" t="s">
        <v>3473</v>
      </c>
      <c r="H1615" s="1" t="s">
        <v>11450</v>
      </c>
      <c r="I1615" s="1">
        <v>1</v>
      </c>
      <c r="L1615" s="1">
        <v>3</v>
      </c>
      <c r="M1615" s="1" t="s">
        <v>13103</v>
      </c>
      <c r="N1615" s="1" t="s">
        <v>13104</v>
      </c>
      <c r="T1615" s="1" t="s">
        <v>11563</v>
      </c>
      <c r="U1615" s="1" t="s">
        <v>278</v>
      </c>
      <c r="V1615" s="1" t="s">
        <v>6692</v>
      </c>
      <c r="Y1615" s="1" t="s">
        <v>3511</v>
      </c>
      <c r="Z1615" s="1" t="s">
        <v>7614</v>
      </c>
      <c r="AC1615" s="1">
        <v>35</v>
      </c>
      <c r="AD1615" s="1" t="s">
        <v>340</v>
      </c>
      <c r="AE1615" s="1" t="s">
        <v>8753</v>
      </c>
      <c r="AF1615" s="1" t="s">
        <v>156</v>
      </c>
      <c r="AG1615" s="1" t="s">
        <v>8798</v>
      </c>
      <c r="AT1615" s="1" t="s">
        <v>186</v>
      </c>
      <c r="AU1615" s="1" t="s">
        <v>12111</v>
      </c>
      <c r="AV1615" s="1" t="s">
        <v>3512</v>
      </c>
      <c r="AW1615" s="1" t="s">
        <v>9585</v>
      </c>
      <c r="BB1615" s="1" t="s">
        <v>171</v>
      </c>
      <c r="BC1615" s="1" t="s">
        <v>6676</v>
      </c>
      <c r="BD1615" s="1" t="s">
        <v>13576</v>
      </c>
      <c r="BE1615" s="1" t="s">
        <v>11806</v>
      </c>
    </row>
    <row r="1616" spans="1:72" ht="13.5" customHeight="1">
      <c r="A1616" s="2" t="str">
        <f t="shared" si="47"/>
        <v>1687_각북면_357</v>
      </c>
      <c r="B1616" s="1">
        <v>1687</v>
      </c>
      <c r="C1616" s="1" t="s">
        <v>11423</v>
      </c>
      <c r="D1616" s="1" t="s">
        <v>11426</v>
      </c>
      <c r="E1616" s="1">
        <v>1615</v>
      </c>
      <c r="F1616" s="1">
        <v>11</v>
      </c>
      <c r="G1616" s="1" t="s">
        <v>3473</v>
      </c>
      <c r="H1616" s="1" t="s">
        <v>11450</v>
      </c>
      <c r="I1616" s="1">
        <v>1</v>
      </c>
      <c r="L1616" s="1">
        <v>3</v>
      </c>
      <c r="M1616" s="1" t="s">
        <v>13103</v>
      </c>
      <c r="N1616" s="1" t="s">
        <v>13104</v>
      </c>
      <c r="T1616" s="1" t="s">
        <v>11563</v>
      </c>
      <c r="U1616" s="1" t="s">
        <v>1655</v>
      </c>
      <c r="V1616" s="1" t="s">
        <v>6769</v>
      </c>
      <c r="Y1616" s="1" t="s">
        <v>2271</v>
      </c>
      <c r="Z1616" s="1" t="s">
        <v>7096</v>
      </c>
      <c r="AC1616" s="1">
        <v>17</v>
      </c>
      <c r="AD1616" s="1" t="s">
        <v>773</v>
      </c>
      <c r="AE1616" s="1" t="s">
        <v>8783</v>
      </c>
      <c r="AF1616" s="1" t="s">
        <v>156</v>
      </c>
      <c r="AG1616" s="1" t="s">
        <v>8798</v>
      </c>
      <c r="AT1616" s="1" t="s">
        <v>121</v>
      </c>
      <c r="AU1616" s="1" t="s">
        <v>6667</v>
      </c>
      <c r="AV1616" s="1" t="s">
        <v>3513</v>
      </c>
      <c r="AW1616" s="1" t="s">
        <v>9408</v>
      </c>
      <c r="BB1616" s="1" t="s">
        <v>171</v>
      </c>
      <c r="BC1616" s="1" t="s">
        <v>6676</v>
      </c>
      <c r="BD1616" s="1" t="s">
        <v>3514</v>
      </c>
      <c r="BE1616" s="1" t="s">
        <v>12247</v>
      </c>
    </row>
    <row r="1617" spans="1:72" ht="13.5" customHeight="1">
      <c r="A1617" s="2" t="str">
        <f t="shared" si="47"/>
        <v>1687_각북면_357</v>
      </c>
      <c r="B1617" s="1">
        <v>1687</v>
      </c>
      <c r="C1617" s="1" t="s">
        <v>11423</v>
      </c>
      <c r="D1617" s="1" t="s">
        <v>11426</v>
      </c>
      <c r="E1617" s="1">
        <v>1616</v>
      </c>
      <c r="F1617" s="1">
        <v>11</v>
      </c>
      <c r="G1617" s="1" t="s">
        <v>3473</v>
      </c>
      <c r="H1617" s="1" t="s">
        <v>11450</v>
      </c>
      <c r="I1617" s="1">
        <v>1</v>
      </c>
      <c r="L1617" s="1">
        <v>3</v>
      </c>
      <c r="M1617" s="1" t="s">
        <v>13103</v>
      </c>
      <c r="N1617" s="1" t="s">
        <v>13104</v>
      </c>
      <c r="T1617" s="1" t="s">
        <v>11563</v>
      </c>
      <c r="U1617" s="1" t="s">
        <v>278</v>
      </c>
      <c r="V1617" s="1" t="s">
        <v>6692</v>
      </c>
      <c r="Y1617" s="1" t="s">
        <v>3515</v>
      </c>
      <c r="Z1617" s="1" t="s">
        <v>7245</v>
      </c>
      <c r="AC1617" s="1">
        <v>7</v>
      </c>
      <c r="AD1617" s="1" t="s">
        <v>475</v>
      </c>
      <c r="AE1617" s="1" t="s">
        <v>8747</v>
      </c>
      <c r="AF1617" s="1" t="s">
        <v>156</v>
      </c>
      <c r="AG1617" s="1" t="s">
        <v>8798</v>
      </c>
      <c r="AT1617" s="1" t="s">
        <v>121</v>
      </c>
      <c r="AU1617" s="1" t="s">
        <v>6667</v>
      </c>
      <c r="AV1617" s="1" t="s">
        <v>3516</v>
      </c>
      <c r="AW1617" s="1" t="s">
        <v>7068</v>
      </c>
      <c r="BB1617" s="1" t="s">
        <v>171</v>
      </c>
      <c r="BC1617" s="1" t="s">
        <v>6676</v>
      </c>
      <c r="BD1617" s="1" t="s">
        <v>13619</v>
      </c>
      <c r="BE1617" s="1" t="s">
        <v>11814</v>
      </c>
    </row>
    <row r="1618" spans="1:72" ht="13.5" customHeight="1">
      <c r="A1618" s="2" t="str">
        <f t="shared" si="47"/>
        <v>1687_각북면_357</v>
      </c>
      <c r="B1618" s="1">
        <v>1687</v>
      </c>
      <c r="C1618" s="1" t="s">
        <v>11423</v>
      </c>
      <c r="D1618" s="1" t="s">
        <v>11426</v>
      </c>
      <c r="E1618" s="1">
        <v>1617</v>
      </c>
      <c r="F1618" s="1">
        <v>11</v>
      </c>
      <c r="G1618" s="1" t="s">
        <v>3473</v>
      </c>
      <c r="H1618" s="1" t="s">
        <v>11450</v>
      </c>
      <c r="I1618" s="1">
        <v>1</v>
      </c>
      <c r="L1618" s="1">
        <v>4</v>
      </c>
      <c r="M1618" s="1" t="s">
        <v>3769</v>
      </c>
      <c r="N1618" s="1" t="s">
        <v>9147</v>
      </c>
      <c r="T1618" s="1" t="s">
        <v>11527</v>
      </c>
      <c r="U1618" s="1" t="s">
        <v>119</v>
      </c>
      <c r="V1618" s="1" t="s">
        <v>6694</v>
      </c>
      <c r="W1618" s="1" t="s">
        <v>2716</v>
      </c>
      <c r="X1618" s="1" t="s">
        <v>6983</v>
      </c>
      <c r="Y1618" s="1" t="s">
        <v>3517</v>
      </c>
      <c r="Z1618" s="1" t="s">
        <v>8150</v>
      </c>
      <c r="AC1618" s="1">
        <v>70</v>
      </c>
      <c r="AD1618" s="1" t="s">
        <v>212</v>
      </c>
      <c r="AE1618" s="1" t="s">
        <v>8778</v>
      </c>
      <c r="AJ1618" s="1" t="s">
        <v>17</v>
      </c>
      <c r="AK1618" s="1" t="s">
        <v>8918</v>
      </c>
      <c r="AL1618" s="1" t="s">
        <v>2360</v>
      </c>
      <c r="AM1618" s="1" t="s">
        <v>8928</v>
      </c>
      <c r="AT1618" s="1" t="s">
        <v>1295</v>
      </c>
      <c r="AU1618" s="1" t="s">
        <v>9254</v>
      </c>
      <c r="AV1618" s="1" t="s">
        <v>3518</v>
      </c>
      <c r="AW1618" s="1" t="s">
        <v>9584</v>
      </c>
      <c r="BG1618" s="1" t="s">
        <v>1026</v>
      </c>
      <c r="BH1618" s="1" t="s">
        <v>9270</v>
      </c>
      <c r="BI1618" s="1" t="s">
        <v>3497</v>
      </c>
      <c r="BJ1618" s="1" t="s">
        <v>7253</v>
      </c>
      <c r="BK1618" s="1" t="s">
        <v>47</v>
      </c>
      <c r="BL1618" s="1" t="s">
        <v>9039</v>
      </c>
      <c r="BM1618" s="1" t="s">
        <v>2719</v>
      </c>
      <c r="BN1618" s="1" t="s">
        <v>10239</v>
      </c>
      <c r="BO1618" s="1" t="s">
        <v>3519</v>
      </c>
      <c r="BP1618" s="1" t="s">
        <v>10776</v>
      </c>
      <c r="BQ1618" s="1" t="s">
        <v>3520</v>
      </c>
      <c r="BR1618" s="1" t="s">
        <v>12676</v>
      </c>
      <c r="BS1618" s="1" t="s">
        <v>158</v>
      </c>
      <c r="BT1618" s="1" t="s">
        <v>8931</v>
      </c>
    </row>
    <row r="1619" spans="1:72" ht="13.5" customHeight="1">
      <c r="A1619" s="2" t="str">
        <f t="shared" si="47"/>
        <v>1687_각북면_357</v>
      </c>
      <c r="B1619" s="1">
        <v>1687</v>
      </c>
      <c r="C1619" s="1" t="s">
        <v>11423</v>
      </c>
      <c r="D1619" s="1" t="s">
        <v>11426</v>
      </c>
      <c r="E1619" s="1">
        <v>1618</v>
      </c>
      <c r="F1619" s="1">
        <v>11</v>
      </c>
      <c r="G1619" s="1" t="s">
        <v>3473</v>
      </c>
      <c r="H1619" s="1" t="s">
        <v>11450</v>
      </c>
      <c r="I1619" s="1">
        <v>1</v>
      </c>
      <c r="L1619" s="1">
        <v>4</v>
      </c>
      <c r="M1619" s="1" t="s">
        <v>3769</v>
      </c>
      <c r="N1619" s="1" t="s">
        <v>9147</v>
      </c>
      <c r="S1619" s="1" t="s">
        <v>49</v>
      </c>
      <c r="T1619" s="1" t="s">
        <v>4842</v>
      </c>
      <c r="W1619" s="1" t="s">
        <v>152</v>
      </c>
      <c r="X1619" s="1" t="s">
        <v>6978</v>
      </c>
      <c r="Y1619" s="1" t="s">
        <v>273</v>
      </c>
      <c r="Z1619" s="1" t="s">
        <v>7193</v>
      </c>
      <c r="AC1619" s="1">
        <v>52</v>
      </c>
      <c r="AD1619" s="1" t="s">
        <v>230</v>
      </c>
      <c r="AE1619" s="1" t="s">
        <v>8790</v>
      </c>
      <c r="AJ1619" s="1" t="s">
        <v>341</v>
      </c>
      <c r="AK1619" s="1" t="s">
        <v>8919</v>
      </c>
      <c r="AL1619" s="1" t="s">
        <v>227</v>
      </c>
      <c r="AM1619" s="1" t="s">
        <v>8859</v>
      </c>
      <c r="AT1619" s="1" t="s">
        <v>47</v>
      </c>
      <c r="AU1619" s="1" t="s">
        <v>9039</v>
      </c>
      <c r="AV1619" s="1" t="s">
        <v>3521</v>
      </c>
      <c r="AW1619" s="1" t="s">
        <v>9583</v>
      </c>
      <c r="BG1619" s="1" t="s">
        <v>47</v>
      </c>
      <c r="BH1619" s="1" t="s">
        <v>9039</v>
      </c>
      <c r="BI1619" s="1" t="s">
        <v>3522</v>
      </c>
      <c r="BJ1619" s="1" t="s">
        <v>8540</v>
      </c>
      <c r="BK1619" s="1" t="s">
        <v>3523</v>
      </c>
      <c r="BL1619" s="1" t="s">
        <v>10015</v>
      </c>
      <c r="BM1619" s="1" t="s">
        <v>3524</v>
      </c>
      <c r="BN1619" s="1" t="s">
        <v>9302</v>
      </c>
      <c r="BO1619" s="1" t="s">
        <v>3525</v>
      </c>
      <c r="BP1619" s="1" t="s">
        <v>12332</v>
      </c>
      <c r="BQ1619" s="1" t="s">
        <v>3526</v>
      </c>
      <c r="BR1619" s="1" t="s">
        <v>11048</v>
      </c>
      <c r="BS1619" s="1" t="s">
        <v>1233</v>
      </c>
      <c r="BT1619" s="1" t="s">
        <v>8935</v>
      </c>
    </row>
    <row r="1620" spans="1:72" ht="13.5" customHeight="1">
      <c r="A1620" s="2" t="str">
        <f t="shared" si="47"/>
        <v>1687_각북면_357</v>
      </c>
      <c r="B1620" s="1">
        <v>1687</v>
      </c>
      <c r="C1620" s="1" t="s">
        <v>11423</v>
      </c>
      <c r="D1620" s="1" t="s">
        <v>11426</v>
      </c>
      <c r="E1620" s="1">
        <v>1619</v>
      </c>
      <c r="F1620" s="1">
        <v>11</v>
      </c>
      <c r="G1620" s="1" t="s">
        <v>3473</v>
      </c>
      <c r="H1620" s="1" t="s">
        <v>11450</v>
      </c>
      <c r="I1620" s="1">
        <v>1</v>
      </c>
      <c r="L1620" s="1">
        <v>4</v>
      </c>
      <c r="M1620" s="1" t="s">
        <v>3769</v>
      </c>
      <c r="N1620" s="1" t="s">
        <v>9147</v>
      </c>
      <c r="S1620" s="1" t="s">
        <v>67</v>
      </c>
      <c r="T1620" s="1" t="s">
        <v>6597</v>
      </c>
      <c r="Y1620" s="1" t="s">
        <v>3527</v>
      </c>
      <c r="Z1620" s="1" t="s">
        <v>8149</v>
      </c>
      <c r="AC1620" s="1">
        <v>6</v>
      </c>
      <c r="AD1620" s="1" t="s">
        <v>217</v>
      </c>
      <c r="AE1620" s="1" t="s">
        <v>8765</v>
      </c>
      <c r="AF1620" s="1" t="s">
        <v>156</v>
      </c>
      <c r="AG1620" s="1" t="s">
        <v>8798</v>
      </c>
    </row>
    <row r="1621" spans="1:72" ht="13.5" customHeight="1">
      <c r="A1621" s="2" t="str">
        <f t="shared" si="47"/>
        <v>1687_각북면_357</v>
      </c>
      <c r="B1621" s="1">
        <v>1687</v>
      </c>
      <c r="C1621" s="1" t="s">
        <v>11423</v>
      </c>
      <c r="D1621" s="1" t="s">
        <v>11426</v>
      </c>
      <c r="E1621" s="1">
        <v>1620</v>
      </c>
      <c r="F1621" s="1">
        <v>11</v>
      </c>
      <c r="G1621" s="1" t="s">
        <v>3473</v>
      </c>
      <c r="H1621" s="1" t="s">
        <v>11450</v>
      </c>
      <c r="I1621" s="1">
        <v>1</v>
      </c>
      <c r="L1621" s="1">
        <v>4</v>
      </c>
      <c r="M1621" s="1" t="s">
        <v>3769</v>
      </c>
      <c r="N1621" s="1" t="s">
        <v>9147</v>
      </c>
      <c r="S1621" s="1" t="s">
        <v>63</v>
      </c>
      <c r="T1621" s="1" t="s">
        <v>6596</v>
      </c>
      <c r="AC1621" s="1">
        <v>13</v>
      </c>
      <c r="AD1621" s="1" t="s">
        <v>149</v>
      </c>
      <c r="AE1621" s="1" t="s">
        <v>8757</v>
      </c>
    </row>
    <row r="1622" spans="1:72" ht="13.5" customHeight="1">
      <c r="A1622" s="2" t="str">
        <f t="shared" si="47"/>
        <v>1687_각북면_357</v>
      </c>
      <c r="B1622" s="1">
        <v>1687</v>
      </c>
      <c r="C1622" s="1" t="s">
        <v>11423</v>
      </c>
      <c r="D1622" s="1" t="s">
        <v>11426</v>
      </c>
      <c r="E1622" s="1">
        <v>1621</v>
      </c>
      <c r="F1622" s="1">
        <v>11</v>
      </c>
      <c r="G1622" s="1" t="s">
        <v>3473</v>
      </c>
      <c r="H1622" s="1" t="s">
        <v>11450</v>
      </c>
      <c r="I1622" s="1">
        <v>1</v>
      </c>
      <c r="L1622" s="1">
        <v>4</v>
      </c>
      <c r="M1622" s="1" t="s">
        <v>3769</v>
      </c>
      <c r="N1622" s="1" t="s">
        <v>9147</v>
      </c>
      <c r="T1622" s="1" t="s">
        <v>11563</v>
      </c>
      <c r="U1622" s="1" t="s">
        <v>1051</v>
      </c>
      <c r="V1622" s="1" t="s">
        <v>6700</v>
      </c>
      <c r="Y1622" s="1" t="s">
        <v>3528</v>
      </c>
      <c r="Z1622" s="1" t="s">
        <v>8148</v>
      </c>
      <c r="AC1622" s="1">
        <v>39</v>
      </c>
      <c r="AD1622" s="1" t="s">
        <v>387</v>
      </c>
      <c r="AE1622" s="1" t="s">
        <v>8746</v>
      </c>
      <c r="AT1622" s="1" t="s">
        <v>121</v>
      </c>
      <c r="AU1622" s="1" t="s">
        <v>6667</v>
      </c>
      <c r="AV1622" s="1" t="s">
        <v>2677</v>
      </c>
      <c r="AW1622" s="1" t="s">
        <v>9506</v>
      </c>
      <c r="BB1622" s="1" t="s">
        <v>171</v>
      </c>
      <c r="BC1622" s="1" t="s">
        <v>6676</v>
      </c>
      <c r="BD1622" s="1" t="s">
        <v>3529</v>
      </c>
      <c r="BE1622" s="1" t="s">
        <v>9900</v>
      </c>
    </row>
    <row r="1623" spans="1:72" ht="13.5" customHeight="1">
      <c r="A1623" s="2" t="str">
        <f t="shared" si="47"/>
        <v>1687_각북면_357</v>
      </c>
      <c r="B1623" s="1">
        <v>1687</v>
      </c>
      <c r="C1623" s="1" t="s">
        <v>11423</v>
      </c>
      <c r="D1623" s="1" t="s">
        <v>11426</v>
      </c>
      <c r="E1623" s="1">
        <v>1622</v>
      </c>
      <c r="F1623" s="1">
        <v>11</v>
      </c>
      <c r="G1623" s="1" t="s">
        <v>3473</v>
      </c>
      <c r="H1623" s="1" t="s">
        <v>11450</v>
      </c>
      <c r="I1623" s="1">
        <v>1</v>
      </c>
      <c r="L1623" s="1">
        <v>4</v>
      </c>
      <c r="M1623" s="1" t="s">
        <v>3769</v>
      </c>
      <c r="N1623" s="1" t="s">
        <v>9147</v>
      </c>
      <c r="T1623" s="1" t="s">
        <v>11563</v>
      </c>
      <c r="U1623" s="1" t="s">
        <v>278</v>
      </c>
      <c r="V1623" s="1" t="s">
        <v>6692</v>
      </c>
      <c r="Y1623" s="1" t="s">
        <v>3530</v>
      </c>
      <c r="Z1623" s="1" t="s">
        <v>8147</v>
      </c>
      <c r="AC1623" s="1">
        <v>39</v>
      </c>
      <c r="AD1623" s="1" t="s">
        <v>387</v>
      </c>
      <c r="AE1623" s="1" t="s">
        <v>8746</v>
      </c>
      <c r="AT1623" s="1" t="s">
        <v>121</v>
      </c>
      <c r="AU1623" s="1" t="s">
        <v>6667</v>
      </c>
      <c r="AV1623" s="1" t="s">
        <v>2798</v>
      </c>
      <c r="AW1623" s="1" t="s">
        <v>7122</v>
      </c>
      <c r="BB1623" s="1" t="s">
        <v>171</v>
      </c>
      <c r="BC1623" s="1" t="s">
        <v>6676</v>
      </c>
      <c r="BD1623" s="1" t="s">
        <v>6377</v>
      </c>
      <c r="BE1623" s="1" t="s">
        <v>7076</v>
      </c>
    </row>
    <row r="1624" spans="1:72" ht="13.5" customHeight="1">
      <c r="A1624" s="2" t="str">
        <f t="shared" si="47"/>
        <v>1687_각북면_357</v>
      </c>
      <c r="B1624" s="1">
        <v>1687</v>
      </c>
      <c r="C1624" s="1" t="s">
        <v>11423</v>
      </c>
      <c r="D1624" s="1" t="s">
        <v>11426</v>
      </c>
      <c r="E1624" s="1">
        <v>1623</v>
      </c>
      <c r="F1624" s="1">
        <v>11</v>
      </c>
      <c r="G1624" s="1" t="s">
        <v>3473</v>
      </c>
      <c r="H1624" s="1" t="s">
        <v>11450</v>
      </c>
      <c r="I1624" s="1">
        <v>1</v>
      </c>
      <c r="L1624" s="1">
        <v>4</v>
      </c>
      <c r="M1624" s="1" t="s">
        <v>3769</v>
      </c>
      <c r="N1624" s="1" t="s">
        <v>9147</v>
      </c>
      <c r="T1624" s="1" t="s">
        <v>11563</v>
      </c>
      <c r="U1624" s="1" t="s">
        <v>275</v>
      </c>
      <c r="V1624" s="1" t="s">
        <v>6693</v>
      </c>
      <c r="Y1624" s="1" t="s">
        <v>1876</v>
      </c>
      <c r="Z1624" s="1" t="s">
        <v>7834</v>
      </c>
      <c r="AC1624" s="1">
        <v>21</v>
      </c>
      <c r="AD1624" s="1" t="s">
        <v>264</v>
      </c>
      <c r="AE1624" s="1" t="s">
        <v>8750</v>
      </c>
      <c r="AT1624" s="1" t="s">
        <v>121</v>
      </c>
      <c r="AU1624" s="1" t="s">
        <v>6667</v>
      </c>
      <c r="AV1624" s="1" t="s">
        <v>3531</v>
      </c>
      <c r="AW1624" s="1" t="s">
        <v>9582</v>
      </c>
      <c r="BB1624" s="1" t="s">
        <v>171</v>
      </c>
      <c r="BC1624" s="1" t="s">
        <v>6676</v>
      </c>
      <c r="BD1624" s="1" t="s">
        <v>2831</v>
      </c>
      <c r="BE1624" s="1" t="s">
        <v>7321</v>
      </c>
    </row>
    <row r="1625" spans="1:72" ht="13.5" customHeight="1">
      <c r="A1625" s="2" t="str">
        <f t="shared" si="47"/>
        <v>1687_각북면_357</v>
      </c>
      <c r="B1625" s="1">
        <v>1687</v>
      </c>
      <c r="C1625" s="1" t="s">
        <v>11423</v>
      </c>
      <c r="D1625" s="1" t="s">
        <v>11426</v>
      </c>
      <c r="E1625" s="1">
        <v>1624</v>
      </c>
      <c r="F1625" s="1">
        <v>11</v>
      </c>
      <c r="G1625" s="1" t="s">
        <v>3473</v>
      </c>
      <c r="H1625" s="1" t="s">
        <v>11450</v>
      </c>
      <c r="I1625" s="1">
        <v>1</v>
      </c>
      <c r="L1625" s="1">
        <v>4</v>
      </c>
      <c r="M1625" s="1" t="s">
        <v>3769</v>
      </c>
      <c r="N1625" s="1" t="s">
        <v>9147</v>
      </c>
      <c r="T1625" s="1" t="s">
        <v>11563</v>
      </c>
      <c r="U1625" s="1" t="s">
        <v>275</v>
      </c>
      <c r="V1625" s="1" t="s">
        <v>6693</v>
      </c>
      <c r="Y1625" s="1" t="s">
        <v>3532</v>
      </c>
      <c r="Z1625" s="1" t="s">
        <v>8146</v>
      </c>
      <c r="AF1625" s="1" t="s">
        <v>154</v>
      </c>
      <c r="AG1625" s="1" t="s">
        <v>8811</v>
      </c>
    </row>
    <row r="1626" spans="1:72" ht="13.5" customHeight="1">
      <c r="A1626" s="2" t="str">
        <f t="shared" si="47"/>
        <v>1687_각북면_357</v>
      </c>
      <c r="B1626" s="1">
        <v>1687</v>
      </c>
      <c r="C1626" s="1" t="s">
        <v>11423</v>
      </c>
      <c r="D1626" s="1" t="s">
        <v>11426</v>
      </c>
      <c r="E1626" s="1">
        <v>1625</v>
      </c>
      <c r="F1626" s="1">
        <v>11</v>
      </c>
      <c r="G1626" s="1" t="s">
        <v>3473</v>
      </c>
      <c r="H1626" s="1" t="s">
        <v>11450</v>
      </c>
      <c r="I1626" s="1">
        <v>1</v>
      </c>
      <c r="L1626" s="1">
        <v>4</v>
      </c>
      <c r="M1626" s="1" t="s">
        <v>3769</v>
      </c>
      <c r="N1626" s="1" t="s">
        <v>9147</v>
      </c>
      <c r="T1626" s="1" t="s">
        <v>11563</v>
      </c>
      <c r="U1626" s="1" t="s">
        <v>278</v>
      </c>
      <c r="V1626" s="1" t="s">
        <v>6692</v>
      </c>
      <c r="Y1626" s="1" t="s">
        <v>3533</v>
      </c>
      <c r="Z1626" s="1" t="s">
        <v>7706</v>
      </c>
      <c r="AC1626" s="1">
        <v>11</v>
      </c>
      <c r="AD1626" s="1" t="s">
        <v>71</v>
      </c>
      <c r="AE1626" s="1" t="s">
        <v>8756</v>
      </c>
      <c r="AF1626" s="1" t="s">
        <v>156</v>
      </c>
      <c r="AG1626" s="1" t="s">
        <v>8798</v>
      </c>
      <c r="AT1626" s="1" t="s">
        <v>121</v>
      </c>
      <c r="AU1626" s="1" t="s">
        <v>6667</v>
      </c>
      <c r="AV1626" s="1" t="s">
        <v>3534</v>
      </c>
      <c r="AW1626" s="1" t="s">
        <v>9581</v>
      </c>
      <c r="BB1626" s="1" t="s">
        <v>171</v>
      </c>
      <c r="BC1626" s="1" t="s">
        <v>6676</v>
      </c>
      <c r="BD1626" s="1" t="s">
        <v>116</v>
      </c>
      <c r="BE1626" s="1" t="s">
        <v>7515</v>
      </c>
    </row>
    <row r="1627" spans="1:72" ht="13.5" customHeight="1">
      <c r="A1627" s="2" t="str">
        <f t="shared" si="47"/>
        <v>1687_각북면_357</v>
      </c>
      <c r="B1627" s="1">
        <v>1687</v>
      </c>
      <c r="C1627" s="1" t="s">
        <v>11423</v>
      </c>
      <c r="D1627" s="1" t="s">
        <v>11426</v>
      </c>
      <c r="E1627" s="1">
        <v>1626</v>
      </c>
      <c r="F1627" s="1">
        <v>11</v>
      </c>
      <c r="G1627" s="1" t="s">
        <v>3473</v>
      </c>
      <c r="H1627" s="1" t="s">
        <v>11450</v>
      </c>
      <c r="I1627" s="1">
        <v>1</v>
      </c>
      <c r="L1627" s="1">
        <v>5</v>
      </c>
      <c r="M1627" s="1" t="s">
        <v>3558</v>
      </c>
      <c r="N1627" s="1" t="s">
        <v>9153</v>
      </c>
      <c r="T1627" s="1" t="s">
        <v>11527</v>
      </c>
      <c r="U1627" s="1" t="s">
        <v>3495</v>
      </c>
      <c r="V1627" s="1" t="s">
        <v>6837</v>
      </c>
      <c r="W1627" s="1" t="s">
        <v>2716</v>
      </c>
      <c r="X1627" s="1" t="s">
        <v>6983</v>
      </c>
      <c r="Y1627" s="1" t="s">
        <v>3496</v>
      </c>
      <c r="Z1627" s="1" t="s">
        <v>8145</v>
      </c>
      <c r="AC1627" s="1">
        <v>73</v>
      </c>
      <c r="AD1627" s="1" t="s">
        <v>149</v>
      </c>
      <c r="AE1627" s="1" t="s">
        <v>8757</v>
      </c>
      <c r="AJ1627" s="1" t="s">
        <v>17</v>
      </c>
      <c r="AK1627" s="1" t="s">
        <v>8918</v>
      </c>
      <c r="AL1627" s="1" t="s">
        <v>2360</v>
      </c>
      <c r="AM1627" s="1" t="s">
        <v>8928</v>
      </c>
      <c r="AT1627" s="1" t="s">
        <v>3535</v>
      </c>
      <c r="AU1627" s="1" t="s">
        <v>9253</v>
      </c>
      <c r="AV1627" s="1" t="s">
        <v>3497</v>
      </c>
      <c r="AW1627" s="1" t="s">
        <v>7253</v>
      </c>
      <c r="BG1627" s="1" t="s">
        <v>47</v>
      </c>
      <c r="BH1627" s="1" t="s">
        <v>9039</v>
      </c>
      <c r="BI1627" s="1" t="s">
        <v>2719</v>
      </c>
      <c r="BJ1627" s="1" t="s">
        <v>10239</v>
      </c>
      <c r="BK1627" s="1" t="s">
        <v>3536</v>
      </c>
      <c r="BL1627" s="1" t="s">
        <v>10435</v>
      </c>
      <c r="BM1627" s="1" t="s">
        <v>3537</v>
      </c>
      <c r="BN1627" s="1" t="s">
        <v>10637</v>
      </c>
      <c r="BO1627" s="1" t="s">
        <v>47</v>
      </c>
      <c r="BP1627" s="1" t="s">
        <v>9039</v>
      </c>
      <c r="BQ1627" s="1" t="s">
        <v>3538</v>
      </c>
      <c r="BR1627" s="1" t="s">
        <v>11045</v>
      </c>
      <c r="BS1627" s="1" t="s">
        <v>199</v>
      </c>
      <c r="BT1627" s="1" t="s">
        <v>8930</v>
      </c>
    </row>
    <row r="1628" spans="1:72" ht="13.5" customHeight="1">
      <c r="A1628" s="2" t="str">
        <f t="shared" si="47"/>
        <v>1687_각북면_357</v>
      </c>
      <c r="B1628" s="1">
        <v>1687</v>
      </c>
      <c r="C1628" s="1" t="s">
        <v>11423</v>
      </c>
      <c r="D1628" s="1" t="s">
        <v>11426</v>
      </c>
      <c r="E1628" s="1">
        <v>1627</v>
      </c>
      <c r="F1628" s="1">
        <v>11</v>
      </c>
      <c r="G1628" s="1" t="s">
        <v>3473</v>
      </c>
      <c r="H1628" s="1" t="s">
        <v>11450</v>
      </c>
      <c r="I1628" s="1">
        <v>1</v>
      </c>
      <c r="L1628" s="1">
        <v>5</v>
      </c>
      <c r="M1628" s="1" t="s">
        <v>3558</v>
      </c>
      <c r="N1628" s="1" t="s">
        <v>9153</v>
      </c>
      <c r="S1628" s="1" t="s">
        <v>49</v>
      </c>
      <c r="T1628" s="1" t="s">
        <v>4842</v>
      </c>
      <c r="W1628" s="1" t="s">
        <v>1232</v>
      </c>
      <c r="X1628" s="1" t="s">
        <v>6995</v>
      </c>
      <c r="Y1628" s="1" t="s">
        <v>273</v>
      </c>
      <c r="Z1628" s="1" t="s">
        <v>7193</v>
      </c>
      <c r="AC1628" s="1">
        <v>65</v>
      </c>
      <c r="AD1628" s="1" t="s">
        <v>76</v>
      </c>
      <c r="AE1628" s="1" t="s">
        <v>8744</v>
      </c>
      <c r="AJ1628" s="1" t="s">
        <v>341</v>
      </c>
      <c r="AK1628" s="1" t="s">
        <v>8919</v>
      </c>
      <c r="AL1628" s="1" t="s">
        <v>1233</v>
      </c>
      <c r="AM1628" s="1" t="s">
        <v>8935</v>
      </c>
      <c r="AT1628" s="1" t="s">
        <v>3498</v>
      </c>
      <c r="AU1628" s="1" t="s">
        <v>9252</v>
      </c>
      <c r="AV1628" s="1" t="s">
        <v>3539</v>
      </c>
      <c r="AW1628" s="1" t="s">
        <v>9580</v>
      </c>
      <c r="BG1628" s="1" t="s">
        <v>3540</v>
      </c>
      <c r="BH1628" s="1" t="s">
        <v>10016</v>
      </c>
      <c r="BI1628" s="1" t="s">
        <v>3541</v>
      </c>
      <c r="BJ1628" s="1" t="s">
        <v>7803</v>
      </c>
      <c r="BK1628" s="1" t="s">
        <v>47</v>
      </c>
      <c r="BL1628" s="1" t="s">
        <v>9039</v>
      </c>
      <c r="BM1628" s="1" t="s">
        <v>3542</v>
      </c>
      <c r="BN1628" s="1" t="s">
        <v>7072</v>
      </c>
      <c r="BO1628" s="1" t="s">
        <v>47</v>
      </c>
      <c r="BP1628" s="1" t="s">
        <v>9039</v>
      </c>
      <c r="BQ1628" s="1" t="s">
        <v>3543</v>
      </c>
      <c r="BR1628" s="1" t="s">
        <v>11047</v>
      </c>
      <c r="BS1628" s="1" t="s">
        <v>3544</v>
      </c>
      <c r="BT1628" s="1" t="s">
        <v>12721</v>
      </c>
    </row>
    <row r="1629" spans="1:72" ht="13.5" customHeight="1">
      <c r="A1629" s="2" t="str">
        <f t="shared" si="47"/>
        <v>1687_각북면_357</v>
      </c>
      <c r="B1629" s="1">
        <v>1687</v>
      </c>
      <c r="C1629" s="1" t="s">
        <v>11423</v>
      </c>
      <c r="D1629" s="1" t="s">
        <v>11426</v>
      </c>
      <c r="E1629" s="1">
        <v>1628</v>
      </c>
      <c r="F1629" s="1">
        <v>11</v>
      </c>
      <c r="G1629" s="1" t="s">
        <v>3473</v>
      </c>
      <c r="H1629" s="1" t="s">
        <v>11450</v>
      </c>
      <c r="I1629" s="1">
        <v>1</v>
      </c>
      <c r="L1629" s="1">
        <v>5</v>
      </c>
      <c r="M1629" s="1" t="s">
        <v>3558</v>
      </c>
      <c r="N1629" s="1" t="s">
        <v>9153</v>
      </c>
      <c r="S1629" s="1" t="s">
        <v>67</v>
      </c>
      <c r="T1629" s="1" t="s">
        <v>6597</v>
      </c>
      <c r="U1629" s="1" t="s">
        <v>197</v>
      </c>
      <c r="V1629" s="1" t="s">
        <v>6836</v>
      </c>
      <c r="Y1629" s="1" t="s">
        <v>3545</v>
      </c>
      <c r="Z1629" s="1" t="s">
        <v>8144</v>
      </c>
      <c r="AC1629" s="1">
        <v>30</v>
      </c>
      <c r="AD1629" s="1" t="s">
        <v>606</v>
      </c>
      <c r="AE1629" s="1" t="s">
        <v>7034</v>
      </c>
    </row>
    <row r="1630" spans="1:72" ht="13.5" customHeight="1">
      <c r="A1630" s="2" t="str">
        <f t="shared" si="47"/>
        <v>1687_각북면_357</v>
      </c>
      <c r="B1630" s="1">
        <v>1687</v>
      </c>
      <c r="C1630" s="1" t="s">
        <v>11423</v>
      </c>
      <c r="D1630" s="1" t="s">
        <v>11426</v>
      </c>
      <c r="E1630" s="1">
        <v>1629</v>
      </c>
      <c r="F1630" s="1">
        <v>11</v>
      </c>
      <c r="G1630" s="1" t="s">
        <v>3473</v>
      </c>
      <c r="H1630" s="1" t="s">
        <v>11450</v>
      </c>
      <c r="I1630" s="1">
        <v>1</v>
      </c>
      <c r="L1630" s="1">
        <v>5</v>
      </c>
      <c r="M1630" s="1" t="s">
        <v>3558</v>
      </c>
      <c r="N1630" s="1" t="s">
        <v>9153</v>
      </c>
      <c r="S1630" s="1" t="s">
        <v>11596</v>
      </c>
      <c r="T1630" s="1" t="s">
        <v>11598</v>
      </c>
      <c r="U1630" s="1" t="s">
        <v>11595</v>
      </c>
      <c r="V1630" s="1" t="s">
        <v>11597</v>
      </c>
      <c r="W1630" s="1" t="s">
        <v>2716</v>
      </c>
      <c r="X1630" s="1" t="s">
        <v>6983</v>
      </c>
      <c r="Y1630" s="1" t="s">
        <v>273</v>
      </c>
      <c r="Z1630" s="1" t="s">
        <v>7193</v>
      </c>
      <c r="AC1630" s="1">
        <v>43</v>
      </c>
      <c r="AD1630" s="1" t="s">
        <v>335</v>
      </c>
      <c r="AE1630" s="1" t="s">
        <v>8779</v>
      </c>
    </row>
    <row r="1631" spans="1:72" ht="13.5" customHeight="1">
      <c r="A1631" s="2" t="str">
        <f t="shared" si="47"/>
        <v>1687_각북면_357</v>
      </c>
      <c r="B1631" s="1">
        <v>1687</v>
      </c>
      <c r="C1631" s="1" t="s">
        <v>11423</v>
      </c>
      <c r="D1631" s="1" t="s">
        <v>11426</v>
      </c>
      <c r="E1631" s="1">
        <v>1630</v>
      </c>
      <c r="F1631" s="1">
        <v>11</v>
      </c>
      <c r="G1631" s="1" t="s">
        <v>3473</v>
      </c>
      <c r="H1631" s="1" t="s">
        <v>11450</v>
      </c>
      <c r="I1631" s="1">
        <v>1</v>
      </c>
      <c r="L1631" s="1">
        <v>5</v>
      </c>
      <c r="M1631" s="1" t="s">
        <v>3558</v>
      </c>
      <c r="N1631" s="1" t="s">
        <v>9153</v>
      </c>
      <c r="S1631" s="1" t="s">
        <v>3546</v>
      </c>
      <c r="T1631" s="1" t="s">
        <v>6649</v>
      </c>
      <c r="U1631" s="1" t="s">
        <v>119</v>
      </c>
      <c r="V1631" s="1" t="s">
        <v>6694</v>
      </c>
      <c r="W1631" s="1" t="s">
        <v>38</v>
      </c>
      <c r="X1631" s="1" t="s">
        <v>11733</v>
      </c>
      <c r="Y1631" s="1" t="s">
        <v>3547</v>
      </c>
      <c r="Z1631" s="1" t="s">
        <v>8143</v>
      </c>
      <c r="AF1631" s="1" t="s">
        <v>1034</v>
      </c>
      <c r="AG1631" s="1" t="s">
        <v>8803</v>
      </c>
      <c r="AH1631" s="1" t="s">
        <v>3548</v>
      </c>
      <c r="AI1631" s="1" t="s">
        <v>8888</v>
      </c>
    </row>
    <row r="1632" spans="1:72" ht="13.5" customHeight="1">
      <c r="A1632" s="2" t="str">
        <f t="shared" si="47"/>
        <v>1687_각북면_357</v>
      </c>
      <c r="B1632" s="1">
        <v>1687</v>
      </c>
      <c r="C1632" s="1" t="s">
        <v>11423</v>
      </c>
      <c r="D1632" s="1" t="s">
        <v>11426</v>
      </c>
      <c r="E1632" s="1">
        <v>1631</v>
      </c>
      <c r="F1632" s="1">
        <v>11</v>
      </c>
      <c r="G1632" s="1" t="s">
        <v>3473</v>
      </c>
      <c r="H1632" s="1" t="s">
        <v>11450</v>
      </c>
      <c r="I1632" s="1">
        <v>1</v>
      </c>
      <c r="L1632" s="1">
        <v>5</v>
      </c>
      <c r="M1632" s="1" t="s">
        <v>3558</v>
      </c>
      <c r="N1632" s="1" t="s">
        <v>9153</v>
      </c>
      <c r="T1632" s="1" t="s">
        <v>11563</v>
      </c>
      <c r="U1632" s="1" t="s">
        <v>278</v>
      </c>
      <c r="V1632" s="1" t="s">
        <v>6692</v>
      </c>
      <c r="Y1632" s="1" t="s">
        <v>188</v>
      </c>
      <c r="Z1632" s="1" t="s">
        <v>7421</v>
      </c>
      <c r="AC1632" s="1">
        <v>41</v>
      </c>
      <c r="AD1632" s="1" t="s">
        <v>40</v>
      </c>
      <c r="AE1632" s="1" t="s">
        <v>8772</v>
      </c>
      <c r="AT1632" s="1" t="s">
        <v>121</v>
      </c>
      <c r="AU1632" s="1" t="s">
        <v>6667</v>
      </c>
      <c r="AV1632" s="1" t="s">
        <v>3549</v>
      </c>
      <c r="AW1632" s="1" t="s">
        <v>9574</v>
      </c>
      <c r="BB1632" s="1" t="s">
        <v>50</v>
      </c>
      <c r="BC1632" s="1" t="s">
        <v>11472</v>
      </c>
      <c r="BD1632" s="1" t="s">
        <v>3550</v>
      </c>
      <c r="BE1632" s="1" t="s">
        <v>12219</v>
      </c>
    </row>
    <row r="1633" spans="1:73" ht="13.5" customHeight="1">
      <c r="A1633" s="2" t="str">
        <f t="shared" si="47"/>
        <v>1687_각북면_357</v>
      </c>
      <c r="B1633" s="1">
        <v>1687</v>
      </c>
      <c r="C1633" s="1" t="s">
        <v>11423</v>
      </c>
      <c r="D1633" s="1" t="s">
        <v>11426</v>
      </c>
      <c r="E1633" s="1">
        <v>1632</v>
      </c>
      <c r="F1633" s="1">
        <v>11</v>
      </c>
      <c r="G1633" s="1" t="s">
        <v>3473</v>
      </c>
      <c r="H1633" s="1" t="s">
        <v>11450</v>
      </c>
      <c r="I1633" s="1">
        <v>1</v>
      </c>
      <c r="L1633" s="1">
        <v>5</v>
      </c>
      <c r="M1633" s="1" t="s">
        <v>3558</v>
      </c>
      <c r="N1633" s="1" t="s">
        <v>9153</v>
      </c>
      <c r="T1633" s="1" t="s">
        <v>11563</v>
      </c>
      <c r="U1633" s="1" t="s">
        <v>275</v>
      </c>
      <c r="V1633" s="1" t="s">
        <v>6693</v>
      </c>
      <c r="Y1633" s="1" t="s">
        <v>3551</v>
      </c>
      <c r="Z1633" s="1" t="s">
        <v>8142</v>
      </c>
      <c r="AC1633" s="1">
        <v>24</v>
      </c>
      <c r="AD1633" s="1" t="s">
        <v>297</v>
      </c>
      <c r="AE1633" s="1" t="s">
        <v>8761</v>
      </c>
      <c r="AT1633" s="1" t="s">
        <v>121</v>
      </c>
      <c r="AU1633" s="1" t="s">
        <v>6667</v>
      </c>
      <c r="AV1633" s="1" t="s">
        <v>3549</v>
      </c>
      <c r="AW1633" s="1" t="s">
        <v>9574</v>
      </c>
      <c r="BB1633" s="1" t="s">
        <v>50</v>
      </c>
      <c r="BC1633" s="1" t="s">
        <v>11472</v>
      </c>
      <c r="BD1633" s="1" t="s">
        <v>3550</v>
      </c>
      <c r="BE1633" s="1" t="s">
        <v>12219</v>
      </c>
      <c r="BU1633" s="1" t="s">
        <v>303</v>
      </c>
    </row>
    <row r="1634" spans="1:73" ht="13.5" customHeight="1">
      <c r="A1634" s="2" t="str">
        <f t="shared" si="47"/>
        <v>1687_각북면_357</v>
      </c>
      <c r="B1634" s="1">
        <v>1687</v>
      </c>
      <c r="C1634" s="1" t="s">
        <v>11423</v>
      </c>
      <c r="D1634" s="1" t="s">
        <v>11426</v>
      </c>
      <c r="E1634" s="1">
        <v>1633</v>
      </c>
      <c r="F1634" s="1">
        <v>11</v>
      </c>
      <c r="G1634" s="1" t="s">
        <v>3473</v>
      </c>
      <c r="H1634" s="1" t="s">
        <v>11450</v>
      </c>
      <c r="I1634" s="1">
        <v>1</v>
      </c>
      <c r="L1634" s="1">
        <v>5</v>
      </c>
      <c r="M1634" s="1" t="s">
        <v>3558</v>
      </c>
      <c r="N1634" s="1" t="s">
        <v>9153</v>
      </c>
      <c r="T1634" s="1" t="s">
        <v>11563</v>
      </c>
      <c r="U1634" s="1" t="s">
        <v>278</v>
      </c>
      <c r="V1634" s="1" t="s">
        <v>6692</v>
      </c>
      <c r="Y1634" s="1" t="s">
        <v>3552</v>
      </c>
      <c r="Z1634" s="1" t="s">
        <v>8141</v>
      </c>
      <c r="AC1634" s="1">
        <v>9</v>
      </c>
      <c r="AD1634" s="1" t="s">
        <v>253</v>
      </c>
      <c r="AE1634" s="1" t="s">
        <v>8793</v>
      </c>
      <c r="AT1634" s="1" t="s">
        <v>285</v>
      </c>
      <c r="AU1634" s="1" t="s">
        <v>9218</v>
      </c>
      <c r="AV1634" s="1" t="s">
        <v>184</v>
      </c>
      <c r="AW1634" s="1" t="s">
        <v>7296</v>
      </c>
      <c r="BB1634" s="1" t="s">
        <v>50</v>
      </c>
      <c r="BC1634" s="1" t="s">
        <v>11472</v>
      </c>
      <c r="BD1634" s="1" t="s">
        <v>3553</v>
      </c>
      <c r="BE1634" s="1" t="s">
        <v>9908</v>
      </c>
    </row>
    <row r="1635" spans="1:73" ht="13.5" customHeight="1">
      <c r="A1635" s="2" t="str">
        <f t="shared" si="47"/>
        <v>1687_각북면_357</v>
      </c>
      <c r="B1635" s="1">
        <v>1687</v>
      </c>
      <c r="C1635" s="1" t="s">
        <v>11423</v>
      </c>
      <c r="D1635" s="1" t="s">
        <v>11426</v>
      </c>
      <c r="E1635" s="1">
        <v>1634</v>
      </c>
      <c r="F1635" s="1">
        <v>11</v>
      </c>
      <c r="G1635" s="1" t="s">
        <v>3473</v>
      </c>
      <c r="H1635" s="1" t="s">
        <v>11450</v>
      </c>
      <c r="I1635" s="1">
        <v>1</v>
      </c>
      <c r="L1635" s="1">
        <v>5</v>
      </c>
      <c r="M1635" s="1" t="s">
        <v>3558</v>
      </c>
      <c r="N1635" s="1" t="s">
        <v>9153</v>
      </c>
      <c r="T1635" s="1" t="s">
        <v>11563</v>
      </c>
      <c r="U1635" s="1" t="s">
        <v>275</v>
      </c>
      <c r="V1635" s="1" t="s">
        <v>6693</v>
      </c>
      <c r="Y1635" s="1" t="s">
        <v>661</v>
      </c>
      <c r="Z1635" s="1" t="s">
        <v>7629</v>
      </c>
      <c r="AC1635" s="1">
        <v>4</v>
      </c>
      <c r="AD1635" s="1" t="s">
        <v>103</v>
      </c>
      <c r="AE1635" s="1" t="s">
        <v>8773</v>
      </c>
      <c r="AF1635" s="1" t="s">
        <v>156</v>
      </c>
      <c r="AG1635" s="1" t="s">
        <v>8798</v>
      </c>
      <c r="AT1635" s="1" t="s">
        <v>285</v>
      </c>
      <c r="AU1635" s="1" t="s">
        <v>9218</v>
      </c>
      <c r="AV1635" s="1" t="s">
        <v>184</v>
      </c>
      <c r="AW1635" s="1" t="s">
        <v>7296</v>
      </c>
      <c r="BB1635" s="1" t="s">
        <v>50</v>
      </c>
      <c r="BC1635" s="1" t="s">
        <v>11472</v>
      </c>
      <c r="BD1635" s="1" t="s">
        <v>3553</v>
      </c>
      <c r="BE1635" s="1" t="s">
        <v>9908</v>
      </c>
      <c r="BU1635" s="1" t="s">
        <v>303</v>
      </c>
    </row>
    <row r="1636" spans="1:73" ht="13.5" customHeight="1">
      <c r="A1636" s="2" t="str">
        <f t="shared" si="47"/>
        <v>1687_각북면_357</v>
      </c>
      <c r="B1636" s="1">
        <v>1687</v>
      </c>
      <c r="C1636" s="1" t="s">
        <v>11423</v>
      </c>
      <c r="D1636" s="1" t="s">
        <v>11426</v>
      </c>
      <c r="E1636" s="1">
        <v>1635</v>
      </c>
      <c r="F1636" s="1">
        <v>11</v>
      </c>
      <c r="G1636" s="1" t="s">
        <v>3473</v>
      </c>
      <c r="H1636" s="1" t="s">
        <v>11450</v>
      </c>
      <c r="I1636" s="1">
        <v>1</v>
      </c>
      <c r="L1636" s="1">
        <v>5</v>
      </c>
      <c r="M1636" s="1" t="s">
        <v>3558</v>
      </c>
      <c r="N1636" s="1" t="s">
        <v>9153</v>
      </c>
      <c r="T1636" s="1" t="s">
        <v>11563</v>
      </c>
      <c r="U1636" s="1" t="s">
        <v>278</v>
      </c>
      <c r="V1636" s="1" t="s">
        <v>6692</v>
      </c>
      <c r="Y1636" s="1" t="s">
        <v>6385</v>
      </c>
      <c r="Z1636" s="1" t="s">
        <v>8140</v>
      </c>
      <c r="AC1636" s="1">
        <v>6</v>
      </c>
      <c r="AD1636" s="1" t="s">
        <v>217</v>
      </c>
      <c r="AE1636" s="1" t="s">
        <v>8765</v>
      </c>
      <c r="AF1636" s="1" t="s">
        <v>156</v>
      </c>
      <c r="AG1636" s="1" t="s">
        <v>8798</v>
      </c>
      <c r="AT1636" s="1" t="s">
        <v>121</v>
      </c>
      <c r="AU1636" s="1" t="s">
        <v>6667</v>
      </c>
      <c r="AV1636" s="1" t="s">
        <v>3508</v>
      </c>
      <c r="AW1636" s="1" t="s">
        <v>8151</v>
      </c>
      <c r="BB1636" s="1" t="s">
        <v>171</v>
      </c>
      <c r="BC1636" s="1" t="s">
        <v>6676</v>
      </c>
      <c r="BD1636" s="1" t="s">
        <v>188</v>
      </c>
      <c r="BE1636" s="1" t="s">
        <v>7421</v>
      </c>
    </row>
    <row r="1637" spans="1:73" ht="13.5" customHeight="1">
      <c r="A1637" s="2" t="str">
        <f t="shared" si="47"/>
        <v>1687_각북면_357</v>
      </c>
      <c r="B1637" s="1">
        <v>1687</v>
      </c>
      <c r="C1637" s="1" t="s">
        <v>11423</v>
      </c>
      <c r="D1637" s="1" t="s">
        <v>11426</v>
      </c>
      <c r="E1637" s="1">
        <v>1636</v>
      </c>
      <c r="F1637" s="1">
        <v>11</v>
      </c>
      <c r="G1637" s="1" t="s">
        <v>3473</v>
      </c>
      <c r="H1637" s="1" t="s">
        <v>11450</v>
      </c>
      <c r="I1637" s="1">
        <v>2</v>
      </c>
      <c r="J1637" s="1" t="s">
        <v>3554</v>
      </c>
      <c r="K1637" s="1" t="s">
        <v>6535</v>
      </c>
      <c r="L1637" s="1">
        <v>1</v>
      </c>
      <c r="M1637" s="1" t="s">
        <v>3556</v>
      </c>
      <c r="N1637" s="1" t="s">
        <v>8012</v>
      </c>
      <c r="T1637" s="1" t="s">
        <v>11527</v>
      </c>
      <c r="U1637" s="1" t="s">
        <v>3555</v>
      </c>
      <c r="V1637" s="1" t="s">
        <v>6669</v>
      </c>
      <c r="Y1637" s="1" t="s">
        <v>3556</v>
      </c>
      <c r="Z1637" s="1" t="s">
        <v>8012</v>
      </c>
      <c r="AC1637" s="1">
        <v>52</v>
      </c>
      <c r="AD1637" s="1" t="s">
        <v>230</v>
      </c>
      <c r="AE1637" s="1" t="s">
        <v>8790</v>
      </c>
      <c r="AJ1637" s="1" t="s">
        <v>17</v>
      </c>
      <c r="AK1637" s="1" t="s">
        <v>8918</v>
      </c>
      <c r="AL1637" s="1" t="s">
        <v>227</v>
      </c>
      <c r="AM1637" s="1" t="s">
        <v>8859</v>
      </c>
      <c r="AN1637" s="1" t="s">
        <v>492</v>
      </c>
      <c r="AO1637" s="1" t="s">
        <v>6594</v>
      </c>
      <c r="AP1637" s="1" t="s">
        <v>3557</v>
      </c>
      <c r="AQ1637" s="1" t="s">
        <v>9028</v>
      </c>
      <c r="AR1637" s="1" t="s">
        <v>3558</v>
      </c>
      <c r="AS1637" s="1" t="s">
        <v>9153</v>
      </c>
      <c r="AT1637" s="1" t="s">
        <v>121</v>
      </c>
      <c r="AU1637" s="1" t="s">
        <v>6667</v>
      </c>
      <c r="AV1637" s="1" t="s">
        <v>3559</v>
      </c>
      <c r="AW1637" s="1" t="s">
        <v>9579</v>
      </c>
      <c r="BB1637" s="1" t="s">
        <v>171</v>
      </c>
      <c r="BC1637" s="1" t="s">
        <v>6676</v>
      </c>
      <c r="BD1637" s="1" t="s">
        <v>3560</v>
      </c>
      <c r="BE1637" s="1" t="s">
        <v>9819</v>
      </c>
      <c r="BG1637" s="1" t="s">
        <v>323</v>
      </c>
      <c r="BH1637" s="1" t="s">
        <v>10002</v>
      </c>
      <c r="BI1637" s="1" t="s">
        <v>1562</v>
      </c>
      <c r="BJ1637" s="1" t="s">
        <v>8567</v>
      </c>
      <c r="BK1637" s="1" t="s">
        <v>3561</v>
      </c>
      <c r="BL1637" s="1" t="s">
        <v>10430</v>
      </c>
      <c r="BM1637" s="1" t="s">
        <v>3562</v>
      </c>
      <c r="BN1637" s="1" t="s">
        <v>10638</v>
      </c>
      <c r="BO1637" s="1" t="s">
        <v>285</v>
      </c>
      <c r="BP1637" s="1" t="s">
        <v>9218</v>
      </c>
      <c r="BQ1637" s="1" t="s">
        <v>3563</v>
      </c>
      <c r="BR1637" s="1" t="s">
        <v>11046</v>
      </c>
      <c r="BS1637" s="1" t="s">
        <v>227</v>
      </c>
      <c r="BT1637" s="1" t="s">
        <v>8859</v>
      </c>
    </row>
    <row r="1638" spans="1:73" ht="13.5" customHeight="1">
      <c r="A1638" s="2" t="str">
        <f t="shared" si="47"/>
        <v>1687_각북면_357</v>
      </c>
      <c r="B1638" s="1">
        <v>1687</v>
      </c>
      <c r="C1638" s="1" t="s">
        <v>11423</v>
      </c>
      <c r="D1638" s="1" t="s">
        <v>11426</v>
      </c>
      <c r="E1638" s="1">
        <v>1637</v>
      </c>
      <c r="F1638" s="1">
        <v>11</v>
      </c>
      <c r="G1638" s="1" t="s">
        <v>3473</v>
      </c>
      <c r="H1638" s="1" t="s">
        <v>11450</v>
      </c>
      <c r="I1638" s="1">
        <v>2</v>
      </c>
      <c r="L1638" s="1">
        <v>1</v>
      </c>
      <c r="M1638" s="1" t="s">
        <v>3556</v>
      </c>
      <c r="N1638" s="1" t="s">
        <v>8012</v>
      </c>
      <c r="S1638" s="1" t="s">
        <v>49</v>
      </c>
      <c r="T1638" s="1" t="s">
        <v>4842</v>
      </c>
      <c r="U1638" s="1" t="s">
        <v>50</v>
      </c>
      <c r="V1638" s="1" t="s">
        <v>11472</v>
      </c>
      <c r="W1638" s="1" t="s">
        <v>152</v>
      </c>
      <c r="X1638" s="1" t="s">
        <v>6978</v>
      </c>
      <c r="Y1638" s="1" t="s">
        <v>1002</v>
      </c>
      <c r="Z1638" s="1" t="s">
        <v>7090</v>
      </c>
      <c r="AC1638" s="1">
        <v>55</v>
      </c>
      <c r="AD1638" s="1" t="s">
        <v>653</v>
      </c>
      <c r="AE1638" s="1" t="s">
        <v>8780</v>
      </c>
      <c r="AJ1638" s="1" t="s">
        <v>17</v>
      </c>
      <c r="AK1638" s="1" t="s">
        <v>8918</v>
      </c>
      <c r="AL1638" s="1" t="s">
        <v>227</v>
      </c>
      <c r="AM1638" s="1" t="s">
        <v>8859</v>
      </c>
      <c r="AT1638" s="1" t="s">
        <v>44</v>
      </c>
      <c r="AU1638" s="1" t="s">
        <v>6728</v>
      </c>
      <c r="AV1638" s="1" t="s">
        <v>1580</v>
      </c>
      <c r="AW1638" s="1" t="s">
        <v>9578</v>
      </c>
      <c r="BG1638" s="1" t="s">
        <v>44</v>
      </c>
      <c r="BH1638" s="1" t="s">
        <v>6728</v>
      </c>
      <c r="BI1638" s="1" t="s">
        <v>3564</v>
      </c>
      <c r="BJ1638" s="1" t="s">
        <v>10240</v>
      </c>
      <c r="BK1638" s="1" t="s">
        <v>44</v>
      </c>
      <c r="BL1638" s="1" t="s">
        <v>6728</v>
      </c>
      <c r="BM1638" s="1" t="s">
        <v>2286</v>
      </c>
      <c r="BN1638" s="1" t="s">
        <v>8099</v>
      </c>
      <c r="BO1638" s="1" t="s">
        <v>201</v>
      </c>
      <c r="BP1638" s="1" t="s">
        <v>11464</v>
      </c>
      <c r="BQ1638" s="1" t="s">
        <v>3565</v>
      </c>
      <c r="BR1638" s="1" t="s">
        <v>12678</v>
      </c>
      <c r="BS1638" s="1" t="s">
        <v>41</v>
      </c>
      <c r="BT1638" s="1" t="s">
        <v>11911</v>
      </c>
      <c r="BU1638" s="1" t="s">
        <v>3566</v>
      </c>
    </row>
    <row r="1639" spans="1:73" ht="13.5" customHeight="1">
      <c r="A1639" s="2" t="str">
        <f t="shared" si="47"/>
        <v>1687_각북면_357</v>
      </c>
      <c r="B1639" s="1">
        <v>1687</v>
      </c>
      <c r="C1639" s="1" t="s">
        <v>11423</v>
      </c>
      <c r="D1639" s="1" t="s">
        <v>11426</v>
      </c>
      <c r="E1639" s="1">
        <v>1638</v>
      </c>
      <c r="F1639" s="1">
        <v>11</v>
      </c>
      <c r="G1639" s="1" t="s">
        <v>3473</v>
      </c>
      <c r="H1639" s="1" t="s">
        <v>11450</v>
      </c>
      <c r="I1639" s="1">
        <v>2</v>
      </c>
      <c r="L1639" s="1">
        <v>1</v>
      </c>
      <c r="M1639" s="1" t="s">
        <v>3556</v>
      </c>
      <c r="N1639" s="1" t="s">
        <v>8012</v>
      </c>
      <c r="S1639" s="1" t="s">
        <v>134</v>
      </c>
      <c r="T1639" s="1" t="s">
        <v>6598</v>
      </c>
      <c r="Y1639" s="1" t="s">
        <v>3567</v>
      </c>
      <c r="Z1639" s="1" t="s">
        <v>8139</v>
      </c>
      <c r="AC1639" s="1">
        <v>15</v>
      </c>
      <c r="AD1639" s="1" t="s">
        <v>210</v>
      </c>
      <c r="AE1639" s="1" t="s">
        <v>7181</v>
      </c>
    </row>
    <row r="1640" spans="1:73" ht="13.5" customHeight="1">
      <c r="A1640" s="2" t="str">
        <f t="shared" ref="A1640:A1685" si="48">HYPERLINK("http://kyu.snu.ac.kr/sdhj/index.jsp?type=hj/GK14817_00IH_0001_0358.jpg","1687_각북면_358")</f>
        <v>1687_각북면_358</v>
      </c>
      <c r="B1640" s="1">
        <v>1687</v>
      </c>
      <c r="C1640" s="1" t="s">
        <v>11423</v>
      </c>
      <c r="D1640" s="1" t="s">
        <v>11426</v>
      </c>
      <c r="E1640" s="1">
        <v>1639</v>
      </c>
      <c r="F1640" s="1">
        <v>11</v>
      </c>
      <c r="G1640" s="1" t="s">
        <v>3473</v>
      </c>
      <c r="H1640" s="1" t="s">
        <v>11450</v>
      </c>
      <c r="I1640" s="1">
        <v>2</v>
      </c>
      <c r="L1640" s="1">
        <v>1</v>
      </c>
      <c r="M1640" s="1" t="s">
        <v>3556</v>
      </c>
      <c r="N1640" s="1" t="s">
        <v>8012</v>
      </c>
      <c r="S1640" s="1" t="s">
        <v>63</v>
      </c>
      <c r="T1640" s="1" t="s">
        <v>6596</v>
      </c>
      <c r="Y1640" s="1" t="s">
        <v>3568</v>
      </c>
      <c r="Z1640" s="1" t="s">
        <v>8138</v>
      </c>
      <c r="AC1640" s="1">
        <v>12</v>
      </c>
      <c r="AD1640" s="1" t="s">
        <v>135</v>
      </c>
      <c r="AE1640" s="1" t="s">
        <v>8742</v>
      </c>
      <c r="AF1640" s="1" t="s">
        <v>156</v>
      </c>
      <c r="AG1640" s="1" t="s">
        <v>8798</v>
      </c>
    </row>
    <row r="1641" spans="1:73" ht="13.5" customHeight="1">
      <c r="A1641" s="2" t="str">
        <f t="shared" si="48"/>
        <v>1687_각북면_358</v>
      </c>
      <c r="B1641" s="1">
        <v>1687</v>
      </c>
      <c r="C1641" s="1" t="s">
        <v>11423</v>
      </c>
      <c r="D1641" s="1" t="s">
        <v>11426</v>
      </c>
      <c r="E1641" s="1">
        <v>1640</v>
      </c>
      <c r="F1641" s="1">
        <v>11</v>
      </c>
      <c r="G1641" s="1" t="s">
        <v>3473</v>
      </c>
      <c r="H1641" s="1" t="s">
        <v>11450</v>
      </c>
      <c r="I1641" s="1">
        <v>2</v>
      </c>
      <c r="L1641" s="1">
        <v>1</v>
      </c>
      <c r="M1641" s="1" t="s">
        <v>3556</v>
      </c>
      <c r="N1641" s="1" t="s">
        <v>8012</v>
      </c>
      <c r="S1641" s="1" t="s">
        <v>2126</v>
      </c>
      <c r="T1641" s="1" t="s">
        <v>6630</v>
      </c>
      <c r="U1641" s="1" t="s">
        <v>121</v>
      </c>
      <c r="V1641" s="1" t="s">
        <v>6667</v>
      </c>
      <c r="Y1641" s="1" t="s">
        <v>161</v>
      </c>
      <c r="Z1641" s="1" t="s">
        <v>7052</v>
      </c>
      <c r="AC1641" s="1">
        <v>33</v>
      </c>
      <c r="AD1641" s="1" t="s">
        <v>353</v>
      </c>
      <c r="AE1641" s="1" t="s">
        <v>8775</v>
      </c>
      <c r="AN1641" s="1" t="s">
        <v>367</v>
      </c>
      <c r="AO1641" s="1" t="s">
        <v>11947</v>
      </c>
      <c r="AP1641" s="1" t="s">
        <v>587</v>
      </c>
      <c r="AQ1641" s="1" t="s">
        <v>6710</v>
      </c>
      <c r="AR1641" s="1" t="s">
        <v>3569</v>
      </c>
      <c r="AS1641" s="1" t="s">
        <v>11988</v>
      </c>
    </row>
    <row r="1642" spans="1:73" ht="13.5" customHeight="1">
      <c r="A1642" s="2" t="str">
        <f t="shared" si="48"/>
        <v>1687_각북면_358</v>
      </c>
      <c r="B1642" s="1">
        <v>1687</v>
      </c>
      <c r="C1642" s="1" t="s">
        <v>11423</v>
      </c>
      <c r="D1642" s="1" t="s">
        <v>11426</v>
      </c>
      <c r="E1642" s="1">
        <v>1641</v>
      </c>
      <c r="F1642" s="1">
        <v>11</v>
      </c>
      <c r="G1642" s="1" t="s">
        <v>3473</v>
      </c>
      <c r="H1642" s="1" t="s">
        <v>11450</v>
      </c>
      <c r="I1642" s="1">
        <v>2</v>
      </c>
      <c r="L1642" s="1">
        <v>2</v>
      </c>
      <c r="M1642" s="1" t="s">
        <v>13105</v>
      </c>
      <c r="N1642" s="1" t="s">
        <v>13106</v>
      </c>
      <c r="Q1642" s="1" t="s">
        <v>3570</v>
      </c>
      <c r="R1642" s="1" t="s">
        <v>6586</v>
      </c>
      <c r="T1642" s="1" t="s">
        <v>11527</v>
      </c>
      <c r="W1642" s="1" t="s">
        <v>2716</v>
      </c>
      <c r="X1642" s="1" t="s">
        <v>6983</v>
      </c>
      <c r="Y1642" s="1" t="s">
        <v>273</v>
      </c>
      <c r="Z1642" s="1" t="s">
        <v>7193</v>
      </c>
      <c r="AC1642" s="1">
        <v>74</v>
      </c>
      <c r="AD1642" s="1" t="s">
        <v>248</v>
      </c>
      <c r="AE1642" s="1" t="s">
        <v>8745</v>
      </c>
      <c r="AJ1642" s="1" t="s">
        <v>341</v>
      </c>
      <c r="AK1642" s="1" t="s">
        <v>8919</v>
      </c>
      <c r="AL1642" s="1" t="s">
        <v>2360</v>
      </c>
      <c r="AM1642" s="1" t="s">
        <v>8928</v>
      </c>
      <c r="AT1642" s="1" t="s">
        <v>1095</v>
      </c>
      <c r="AU1642" s="1" t="s">
        <v>9224</v>
      </c>
      <c r="AV1642" s="1" t="s">
        <v>3497</v>
      </c>
      <c r="AW1642" s="1" t="s">
        <v>7253</v>
      </c>
      <c r="BG1642" s="1" t="s">
        <v>47</v>
      </c>
      <c r="BH1642" s="1" t="s">
        <v>9039</v>
      </c>
      <c r="BI1642" s="1" t="s">
        <v>2719</v>
      </c>
      <c r="BJ1642" s="1" t="s">
        <v>10239</v>
      </c>
      <c r="BK1642" s="1" t="s">
        <v>3571</v>
      </c>
      <c r="BL1642" s="1" t="s">
        <v>10434</v>
      </c>
      <c r="BM1642" s="1" t="s">
        <v>3537</v>
      </c>
      <c r="BN1642" s="1" t="s">
        <v>10637</v>
      </c>
      <c r="BO1642" s="1" t="s">
        <v>47</v>
      </c>
      <c r="BP1642" s="1" t="s">
        <v>9039</v>
      </c>
      <c r="BQ1642" s="1" t="s">
        <v>3572</v>
      </c>
      <c r="BR1642" s="1" t="s">
        <v>11045</v>
      </c>
    </row>
    <row r="1643" spans="1:73" ht="13.5" customHeight="1">
      <c r="A1643" s="2" t="str">
        <f t="shared" si="48"/>
        <v>1687_각북면_358</v>
      </c>
      <c r="B1643" s="1">
        <v>1687</v>
      </c>
      <c r="C1643" s="1" t="s">
        <v>11423</v>
      </c>
      <c r="D1643" s="1" t="s">
        <v>11426</v>
      </c>
      <c r="E1643" s="1">
        <v>1642</v>
      </c>
      <c r="F1643" s="1">
        <v>11</v>
      </c>
      <c r="G1643" s="1" t="s">
        <v>3473</v>
      </c>
      <c r="H1643" s="1" t="s">
        <v>11450</v>
      </c>
      <c r="I1643" s="1">
        <v>2</v>
      </c>
      <c r="L1643" s="1">
        <v>2</v>
      </c>
      <c r="M1643" s="1" t="s">
        <v>13105</v>
      </c>
      <c r="N1643" s="1" t="s">
        <v>13106</v>
      </c>
      <c r="T1643" s="1" t="s">
        <v>11563</v>
      </c>
      <c r="U1643" s="1" t="s">
        <v>581</v>
      </c>
      <c r="V1643" s="1" t="s">
        <v>6699</v>
      </c>
      <c r="Y1643" s="1" t="s">
        <v>3573</v>
      </c>
      <c r="Z1643" s="1" t="s">
        <v>8137</v>
      </c>
      <c r="AC1643" s="1">
        <v>54</v>
      </c>
      <c r="AD1643" s="1" t="s">
        <v>80</v>
      </c>
      <c r="AE1643" s="1" t="s">
        <v>8749</v>
      </c>
      <c r="AT1643" s="1" t="s">
        <v>121</v>
      </c>
      <c r="AU1643" s="1" t="s">
        <v>6667</v>
      </c>
      <c r="AV1643" s="1" t="s">
        <v>590</v>
      </c>
      <c r="AW1643" s="1" t="s">
        <v>7306</v>
      </c>
      <c r="BB1643" s="1" t="s">
        <v>171</v>
      </c>
      <c r="BC1643" s="1" t="s">
        <v>6676</v>
      </c>
      <c r="BD1643" s="1" t="s">
        <v>3574</v>
      </c>
      <c r="BE1643" s="1" t="s">
        <v>8101</v>
      </c>
    </row>
    <row r="1644" spans="1:73" ht="13.5" customHeight="1">
      <c r="A1644" s="2" t="str">
        <f t="shared" si="48"/>
        <v>1687_각북면_358</v>
      </c>
      <c r="B1644" s="1">
        <v>1687</v>
      </c>
      <c r="C1644" s="1" t="s">
        <v>11423</v>
      </c>
      <c r="D1644" s="1" t="s">
        <v>11426</v>
      </c>
      <c r="E1644" s="1">
        <v>1643</v>
      </c>
      <c r="F1644" s="1">
        <v>11</v>
      </c>
      <c r="G1644" s="1" t="s">
        <v>3473</v>
      </c>
      <c r="H1644" s="1" t="s">
        <v>11450</v>
      </c>
      <c r="I1644" s="1">
        <v>2</v>
      </c>
      <c r="L1644" s="1">
        <v>2</v>
      </c>
      <c r="M1644" s="1" t="s">
        <v>13105</v>
      </c>
      <c r="N1644" s="1" t="s">
        <v>13106</v>
      </c>
      <c r="T1644" s="1" t="s">
        <v>11563</v>
      </c>
      <c r="U1644" s="1" t="s">
        <v>3575</v>
      </c>
      <c r="V1644" s="1" t="s">
        <v>6835</v>
      </c>
      <c r="Y1644" s="1" t="s">
        <v>2507</v>
      </c>
      <c r="Z1644" s="1" t="s">
        <v>7575</v>
      </c>
      <c r="AC1644" s="1">
        <v>34</v>
      </c>
      <c r="AD1644" s="1" t="s">
        <v>207</v>
      </c>
      <c r="AE1644" s="1" t="s">
        <v>8762</v>
      </c>
      <c r="AT1644" s="1" t="s">
        <v>121</v>
      </c>
      <c r="AU1644" s="1" t="s">
        <v>6667</v>
      </c>
      <c r="AV1644" s="1" t="s">
        <v>924</v>
      </c>
      <c r="AW1644" s="1" t="s">
        <v>7104</v>
      </c>
      <c r="BB1644" s="1" t="s">
        <v>171</v>
      </c>
      <c r="BC1644" s="1" t="s">
        <v>6676</v>
      </c>
      <c r="BD1644" s="1" t="s">
        <v>3573</v>
      </c>
      <c r="BE1644" s="1" t="s">
        <v>8137</v>
      </c>
    </row>
    <row r="1645" spans="1:73" ht="13.5" customHeight="1">
      <c r="A1645" s="2" t="str">
        <f t="shared" si="48"/>
        <v>1687_각북면_358</v>
      </c>
      <c r="B1645" s="1">
        <v>1687</v>
      </c>
      <c r="C1645" s="1" t="s">
        <v>11423</v>
      </c>
      <c r="D1645" s="1" t="s">
        <v>11426</v>
      </c>
      <c r="E1645" s="1">
        <v>1644</v>
      </c>
      <c r="F1645" s="1">
        <v>11</v>
      </c>
      <c r="G1645" s="1" t="s">
        <v>3473</v>
      </c>
      <c r="H1645" s="1" t="s">
        <v>11450</v>
      </c>
      <c r="I1645" s="1">
        <v>2</v>
      </c>
      <c r="L1645" s="1">
        <v>2</v>
      </c>
      <c r="M1645" s="1" t="s">
        <v>13105</v>
      </c>
      <c r="N1645" s="1" t="s">
        <v>13106</v>
      </c>
      <c r="T1645" s="1" t="s">
        <v>11563</v>
      </c>
      <c r="U1645" s="1" t="s">
        <v>278</v>
      </c>
      <c r="V1645" s="1" t="s">
        <v>6692</v>
      </c>
      <c r="Y1645" s="1" t="s">
        <v>535</v>
      </c>
      <c r="Z1645" s="1" t="s">
        <v>7033</v>
      </c>
      <c r="AF1645" s="1" t="s">
        <v>1034</v>
      </c>
      <c r="AG1645" s="1" t="s">
        <v>8803</v>
      </c>
      <c r="AH1645" s="1" t="s">
        <v>190</v>
      </c>
      <c r="AI1645" s="1" t="s">
        <v>8852</v>
      </c>
    </row>
    <row r="1646" spans="1:73" ht="13.5" customHeight="1">
      <c r="A1646" s="2" t="str">
        <f t="shared" si="48"/>
        <v>1687_각북면_358</v>
      </c>
      <c r="B1646" s="1">
        <v>1687</v>
      </c>
      <c r="C1646" s="1" t="s">
        <v>11423</v>
      </c>
      <c r="D1646" s="1" t="s">
        <v>11426</v>
      </c>
      <c r="E1646" s="1">
        <v>1645</v>
      </c>
      <c r="F1646" s="1">
        <v>11</v>
      </c>
      <c r="G1646" s="1" t="s">
        <v>3473</v>
      </c>
      <c r="H1646" s="1" t="s">
        <v>11450</v>
      </c>
      <c r="I1646" s="1">
        <v>2</v>
      </c>
      <c r="L1646" s="1">
        <v>2</v>
      </c>
      <c r="M1646" s="1" t="s">
        <v>13105</v>
      </c>
      <c r="N1646" s="1" t="s">
        <v>13106</v>
      </c>
      <c r="S1646" s="1" t="s">
        <v>284</v>
      </c>
      <c r="T1646" s="1" t="s">
        <v>6617</v>
      </c>
      <c r="Y1646" s="1" t="s">
        <v>3576</v>
      </c>
      <c r="Z1646" s="1" t="s">
        <v>7284</v>
      </c>
      <c r="AC1646" s="1">
        <v>38</v>
      </c>
      <c r="AD1646" s="1" t="s">
        <v>294</v>
      </c>
      <c r="AE1646" s="1" t="s">
        <v>8781</v>
      </c>
      <c r="AJ1646" s="1" t="s">
        <v>17</v>
      </c>
      <c r="AK1646" s="1" t="s">
        <v>8918</v>
      </c>
      <c r="AL1646" s="1" t="s">
        <v>2360</v>
      </c>
      <c r="AM1646" s="1" t="s">
        <v>8928</v>
      </c>
      <c r="AN1646" s="1" t="s">
        <v>190</v>
      </c>
      <c r="AO1646" s="1" t="s">
        <v>8852</v>
      </c>
      <c r="AR1646" s="1" t="s">
        <v>3577</v>
      </c>
      <c r="AS1646" s="1" t="s">
        <v>12026</v>
      </c>
    </row>
    <row r="1647" spans="1:73" ht="13.5" customHeight="1">
      <c r="A1647" s="2" t="str">
        <f t="shared" si="48"/>
        <v>1687_각북면_358</v>
      </c>
      <c r="B1647" s="1">
        <v>1687</v>
      </c>
      <c r="C1647" s="1" t="s">
        <v>11423</v>
      </c>
      <c r="D1647" s="1" t="s">
        <v>11426</v>
      </c>
      <c r="E1647" s="1">
        <v>1646</v>
      </c>
      <c r="F1647" s="1">
        <v>11</v>
      </c>
      <c r="G1647" s="1" t="s">
        <v>3473</v>
      </c>
      <c r="H1647" s="1" t="s">
        <v>11450</v>
      </c>
      <c r="I1647" s="1">
        <v>2</v>
      </c>
      <c r="L1647" s="1">
        <v>3</v>
      </c>
      <c r="M1647" s="1" t="s">
        <v>13107</v>
      </c>
      <c r="N1647" s="1" t="s">
        <v>13108</v>
      </c>
      <c r="T1647" s="1" t="s">
        <v>11527</v>
      </c>
      <c r="U1647" s="1" t="s">
        <v>3578</v>
      </c>
      <c r="V1647" s="1" t="s">
        <v>6834</v>
      </c>
      <c r="W1647" s="1" t="s">
        <v>2716</v>
      </c>
      <c r="X1647" s="1" t="s">
        <v>6983</v>
      </c>
      <c r="Y1647" s="1" t="s">
        <v>3579</v>
      </c>
      <c r="Z1647" s="1" t="s">
        <v>8136</v>
      </c>
      <c r="AC1647" s="1">
        <v>60</v>
      </c>
      <c r="AD1647" s="1" t="s">
        <v>220</v>
      </c>
      <c r="AE1647" s="1" t="s">
        <v>8764</v>
      </c>
      <c r="AJ1647" s="1" t="s">
        <v>17</v>
      </c>
      <c r="AK1647" s="1" t="s">
        <v>8918</v>
      </c>
      <c r="AL1647" s="1" t="s">
        <v>2360</v>
      </c>
      <c r="AM1647" s="1" t="s">
        <v>8928</v>
      </c>
      <c r="AT1647" s="1" t="s">
        <v>347</v>
      </c>
      <c r="AU1647" s="1" t="s">
        <v>6703</v>
      </c>
      <c r="AV1647" s="1" t="s">
        <v>3580</v>
      </c>
      <c r="AW1647" s="1" t="s">
        <v>9373</v>
      </c>
      <c r="BG1647" s="1" t="s">
        <v>1026</v>
      </c>
      <c r="BH1647" s="1" t="s">
        <v>9270</v>
      </c>
      <c r="BI1647" s="1" t="s">
        <v>3497</v>
      </c>
      <c r="BJ1647" s="1" t="s">
        <v>7253</v>
      </c>
      <c r="BK1647" s="1" t="s">
        <v>47</v>
      </c>
      <c r="BL1647" s="1" t="s">
        <v>9039</v>
      </c>
      <c r="BM1647" s="1" t="s">
        <v>2719</v>
      </c>
      <c r="BN1647" s="1" t="s">
        <v>10239</v>
      </c>
      <c r="BO1647" s="1" t="s">
        <v>144</v>
      </c>
      <c r="BP1647" s="1" t="s">
        <v>6759</v>
      </c>
      <c r="BQ1647" s="1" t="s">
        <v>3581</v>
      </c>
      <c r="BR1647" s="1" t="s">
        <v>11044</v>
      </c>
      <c r="BS1647" s="1" t="s">
        <v>227</v>
      </c>
      <c r="BT1647" s="1" t="s">
        <v>8859</v>
      </c>
    </row>
    <row r="1648" spans="1:73" ht="13.5" customHeight="1">
      <c r="A1648" s="2" t="str">
        <f t="shared" si="48"/>
        <v>1687_각북면_358</v>
      </c>
      <c r="B1648" s="1">
        <v>1687</v>
      </c>
      <c r="C1648" s="1" t="s">
        <v>11423</v>
      </c>
      <c r="D1648" s="1" t="s">
        <v>11426</v>
      </c>
      <c r="E1648" s="1">
        <v>1647</v>
      </c>
      <c r="F1648" s="1">
        <v>11</v>
      </c>
      <c r="G1648" s="1" t="s">
        <v>3473</v>
      </c>
      <c r="H1648" s="1" t="s">
        <v>11450</v>
      </c>
      <c r="I1648" s="1">
        <v>2</v>
      </c>
      <c r="L1648" s="1">
        <v>3</v>
      </c>
      <c r="M1648" s="1" t="s">
        <v>13107</v>
      </c>
      <c r="N1648" s="1" t="s">
        <v>13108</v>
      </c>
      <c r="S1648" s="1" t="s">
        <v>49</v>
      </c>
      <c r="T1648" s="1" t="s">
        <v>4842</v>
      </c>
      <c r="W1648" s="1" t="s">
        <v>38</v>
      </c>
      <c r="X1648" s="1" t="s">
        <v>11733</v>
      </c>
      <c r="Y1648" s="1" t="s">
        <v>140</v>
      </c>
      <c r="Z1648" s="1" t="s">
        <v>7100</v>
      </c>
      <c r="AC1648" s="1">
        <v>54</v>
      </c>
      <c r="AD1648" s="1" t="s">
        <v>80</v>
      </c>
      <c r="AE1648" s="1" t="s">
        <v>8749</v>
      </c>
      <c r="AJ1648" s="1" t="s">
        <v>17</v>
      </c>
      <c r="AK1648" s="1" t="s">
        <v>8918</v>
      </c>
      <c r="AL1648" s="1" t="s">
        <v>41</v>
      </c>
      <c r="AM1648" s="1" t="s">
        <v>11911</v>
      </c>
      <c r="AT1648" s="1" t="s">
        <v>44</v>
      </c>
      <c r="AU1648" s="1" t="s">
        <v>6728</v>
      </c>
      <c r="AV1648" s="1" t="s">
        <v>2547</v>
      </c>
      <c r="AW1648" s="1" t="s">
        <v>8384</v>
      </c>
      <c r="BG1648" s="1" t="s">
        <v>44</v>
      </c>
      <c r="BH1648" s="1" t="s">
        <v>6728</v>
      </c>
      <c r="BI1648" s="1" t="s">
        <v>2641</v>
      </c>
      <c r="BJ1648" s="1" t="s">
        <v>8242</v>
      </c>
      <c r="BK1648" s="1" t="s">
        <v>144</v>
      </c>
      <c r="BL1648" s="1" t="s">
        <v>6759</v>
      </c>
      <c r="BM1648" s="1" t="s">
        <v>3582</v>
      </c>
      <c r="BN1648" s="1" t="s">
        <v>7559</v>
      </c>
      <c r="BO1648" s="1" t="s">
        <v>44</v>
      </c>
      <c r="BP1648" s="1" t="s">
        <v>6728</v>
      </c>
      <c r="BQ1648" s="1" t="s">
        <v>3583</v>
      </c>
      <c r="BR1648" s="1" t="s">
        <v>11043</v>
      </c>
      <c r="BS1648" s="1" t="s">
        <v>3584</v>
      </c>
      <c r="BT1648" s="1" t="s">
        <v>9006</v>
      </c>
    </row>
    <row r="1649" spans="1:73" ht="13.5" customHeight="1">
      <c r="A1649" s="2" t="str">
        <f t="shared" si="48"/>
        <v>1687_각북면_358</v>
      </c>
      <c r="B1649" s="1">
        <v>1687</v>
      </c>
      <c r="C1649" s="1" t="s">
        <v>11423</v>
      </c>
      <c r="D1649" s="1" t="s">
        <v>11426</v>
      </c>
      <c r="E1649" s="1">
        <v>1648</v>
      </c>
      <c r="F1649" s="1">
        <v>11</v>
      </c>
      <c r="G1649" s="1" t="s">
        <v>3473</v>
      </c>
      <c r="H1649" s="1" t="s">
        <v>11450</v>
      </c>
      <c r="I1649" s="1">
        <v>2</v>
      </c>
      <c r="L1649" s="1">
        <v>3</v>
      </c>
      <c r="M1649" s="1" t="s">
        <v>13107</v>
      </c>
      <c r="N1649" s="1" t="s">
        <v>13108</v>
      </c>
      <c r="S1649" s="1" t="s">
        <v>67</v>
      </c>
      <c r="T1649" s="1" t="s">
        <v>6597</v>
      </c>
      <c r="U1649" s="1" t="s">
        <v>3585</v>
      </c>
      <c r="V1649" s="1" t="s">
        <v>6833</v>
      </c>
      <c r="Y1649" s="1" t="s">
        <v>3586</v>
      </c>
      <c r="Z1649" s="1" t="s">
        <v>8135</v>
      </c>
      <c r="AC1649" s="1">
        <v>30</v>
      </c>
      <c r="AD1649" s="1" t="s">
        <v>606</v>
      </c>
      <c r="AE1649" s="1" t="s">
        <v>7034</v>
      </c>
    </row>
    <row r="1650" spans="1:73" ht="13.5" customHeight="1">
      <c r="A1650" s="2" t="str">
        <f t="shared" si="48"/>
        <v>1687_각북면_358</v>
      </c>
      <c r="B1650" s="1">
        <v>1687</v>
      </c>
      <c r="C1650" s="1" t="s">
        <v>11423</v>
      </c>
      <c r="D1650" s="1" t="s">
        <v>11426</v>
      </c>
      <c r="E1650" s="1">
        <v>1649</v>
      </c>
      <c r="F1650" s="1">
        <v>11</v>
      </c>
      <c r="G1650" s="1" t="s">
        <v>3473</v>
      </c>
      <c r="H1650" s="1" t="s">
        <v>11450</v>
      </c>
      <c r="I1650" s="1">
        <v>2</v>
      </c>
      <c r="L1650" s="1">
        <v>4</v>
      </c>
      <c r="M1650" s="1" t="s">
        <v>2226</v>
      </c>
      <c r="N1650" s="1" t="s">
        <v>8134</v>
      </c>
      <c r="T1650" s="1" t="s">
        <v>11527</v>
      </c>
      <c r="U1650" s="1" t="s">
        <v>3555</v>
      </c>
      <c r="V1650" s="1" t="s">
        <v>6669</v>
      </c>
      <c r="Y1650" s="1" t="s">
        <v>2226</v>
      </c>
      <c r="Z1650" s="1" t="s">
        <v>8134</v>
      </c>
      <c r="AC1650" s="1">
        <v>34</v>
      </c>
      <c r="AD1650" s="1" t="s">
        <v>207</v>
      </c>
      <c r="AE1650" s="1" t="s">
        <v>8762</v>
      </c>
      <c r="AJ1650" s="1" t="s">
        <v>17</v>
      </c>
      <c r="AK1650" s="1" t="s">
        <v>8918</v>
      </c>
      <c r="AL1650" s="1" t="s">
        <v>41</v>
      </c>
      <c r="AM1650" s="1" t="s">
        <v>11911</v>
      </c>
      <c r="AN1650" s="1" t="s">
        <v>3587</v>
      </c>
      <c r="AO1650" s="1" t="s">
        <v>9010</v>
      </c>
      <c r="AP1650" s="1" t="s">
        <v>119</v>
      </c>
      <c r="AQ1650" s="1" t="s">
        <v>6694</v>
      </c>
      <c r="AR1650" s="1" t="s">
        <v>3588</v>
      </c>
      <c r="AS1650" s="1" t="s">
        <v>12020</v>
      </c>
      <c r="AT1650" s="1" t="s">
        <v>121</v>
      </c>
      <c r="AU1650" s="1" t="s">
        <v>6667</v>
      </c>
      <c r="AV1650" s="1" t="s">
        <v>3589</v>
      </c>
      <c r="AW1650" s="1" t="s">
        <v>9577</v>
      </c>
      <c r="BB1650" s="1" t="s">
        <v>171</v>
      </c>
      <c r="BC1650" s="1" t="s">
        <v>6676</v>
      </c>
      <c r="BD1650" s="1" t="s">
        <v>3206</v>
      </c>
      <c r="BE1650" s="1" t="s">
        <v>7958</v>
      </c>
      <c r="BG1650" s="1" t="s">
        <v>121</v>
      </c>
      <c r="BH1650" s="1" t="s">
        <v>6667</v>
      </c>
      <c r="BI1650" s="1" t="s">
        <v>3589</v>
      </c>
      <c r="BJ1650" s="1" t="s">
        <v>9577</v>
      </c>
      <c r="BK1650" s="1" t="s">
        <v>121</v>
      </c>
      <c r="BL1650" s="1" t="s">
        <v>6667</v>
      </c>
      <c r="BM1650" s="1" t="s">
        <v>3590</v>
      </c>
      <c r="BN1650" s="1" t="s">
        <v>10629</v>
      </c>
      <c r="BO1650" s="1" t="s">
        <v>121</v>
      </c>
      <c r="BP1650" s="1" t="s">
        <v>6667</v>
      </c>
      <c r="BQ1650" s="1" t="s">
        <v>3591</v>
      </c>
      <c r="BR1650" s="1" t="s">
        <v>11042</v>
      </c>
      <c r="BS1650" s="1" t="s">
        <v>227</v>
      </c>
      <c r="BT1650" s="1" t="s">
        <v>8859</v>
      </c>
    </row>
    <row r="1651" spans="1:73" ht="13.5" customHeight="1">
      <c r="A1651" s="2" t="str">
        <f t="shared" si="48"/>
        <v>1687_각북면_358</v>
      </c>
      <c r="B1651" s="1">
        <v>1687</v>
      </c>
      <c r="C1651" s="1" t="s">
        <v>11423</v>
      </c>
      <c r="D1651" s="1" t="s">
        <v>11426</v>
      </c>
      <c r="E1651" s="1">
        <v>1650</v>
      </c>
      <c r="F1651" s="1">
        <v>11</v>
      </c>
      <c r="G1651" s="1" t="s">
        <v>3473</v>
      </c>
      <c r="H1651" s="1" t="s">
        <v>11450</v>
      </c>
      <c r="I1651" s="1">
        <v>2</v>
      </c>
      <c r="L1651" s="1">
        <v>4</v>
      </c>
      <c r="M1651" s="1" t="s">
        <v>2226</v>
      </c>
      <c r="N1651" s="1" t="s">
        <v>8134</v>
      </c>
      <c r="S1651" s="1" t="s">
        <v>49</v>
      </c>
      <c r="T1651" s="1" t="s">
        <v>4842</v>
      </c>
      <c r="U1651" s="1" t="s">
        <v>115</v>
      </c>
      <c r="V1651" s="1" t="s">
        <v>6665</v>
      </c>
      <c r="Y1651" s="1" t="s">
        <v>13620</v>
      </c>
      <c r="Z1651" s="1" t="s">
        <v>11793</v>
      </c>
      <c r="AC1651" s="1">
        <v>32</v>
      </c>
      <c r="AD1651" s="1" t="s">
        <v>660</v>
      </c>
      <c r="AE1651" s="1" t="s">
        <v>8752</v>
      </c>
      <c r="AJ1651" s="1" t="s">
        <v>17</v>
      </c>
      <c r="AK1651" s="1" t="s">
        <v>8918</v>
      </c>
      <c r="AL1651" s="1" t="s">
        <v>244</v>
      </c>
      <c r="AM1651" s="1" t="s">
        <v>8945</v>
      </c>
      <c r="AN1651" s="1" t="s">
        <v>239</v>
      </c>
      <c r="AO1651" s="1" t="s">
        <v>8877</v>
      </c>
      <c r="AR1651" s="1" t="s">
        <v>3592</v>
      </c>
      <c r="AS1651" s="1" t="s">
        <v>12055</v>
      </c>
      <c r="AT1651" s="1" t="s">
        <v>373</v>
      </c>
      <c r="AU1651" s="1" t="s">
        <v>6687</v>
      </c>
      <c r="AV1651" s="1" t="s">
        <v>3593</v>
      </c>
      <c r="AW1651" s="1" t="s">
        <v>9576</v>
      </c>
      <c r="BB1651" s="1" t="s">
        <v>171</v>
      </c>
      <c r="BC1651" s="1" t="s">
        <v>6676</v>
      </c>
      <c r="BD1651" s="1" t="s">
        <v>2540</v>
      </c>
      <c r="BE1651" s="1" t="s">
        <v>7028</v>
      </c>
      <c r="BG1651" s="1" t="s">
        <v>373</v>
      </c>
      <c r="BH1651" s="1" t="s">
        <v>6687</v>
      </c>
      <c r="BI1651" s="1" t="s">
        <v>55</v>
      </c>
      <c r="BJ1651" s="1" t="s">
        <v>7120</v>
      </c>
      <c r="BK1651" s="1" t="s">
        <v>44</v>
      </c>
      <c r="BL1651" s="1" t="s">
        <v>6728</v>
      </c>
      <c r="BM1651" s="1" t="s">
        <v>2761</v>
      </c>
      <c r="BN1651" s="1" t="s">
        <v>10146</v>
      </c>
      <c r="BQ1651" s="1" t="s">
        <v>164</v>
      </c>
      <c r="BR1651" s="1" t="s">
        <v>10510</v>
      </c>
    </row>
    <row r="1652" spans="1:73" ht="13.5" customHeight="1">
      <c r="A1652" s="2" t="str">
        <f t="shared" si="48"/>
        <v>1687_각북면_358</v>
      </c>
      <c r="B1652" s="1">
        <v>1687</v>
      </c>
      <c r="C1652" s="1" t="s">
        <v>11423</v>
      </c>
      <c r="D1652" s="1" t="s">
        <v>11426</v>
      </c>
      <c r="E1652" s="1">
        <v>1651</v>
      </c>
      <c r="F1652" s="1">
        <v>11</v>
      </c>
      <c r="G1652" s="1" t="s">
        <v>3473</v>
      </c>
      <c r="H1652" s="1" t="s">
        <v>11450</v>
      </c>
      <c r="I1652" s="1">
        <v>2</v>
      </c>
      <c r="L1652" s="1">
        <v>4</v>
      </c>
      <c r="M1652" s="1" t="s">
        <v>2226</v>
      </c>
      <c r="N1652" s="1" t="s">
        <v>8134</v>
      </c>
      <c r="S1652" s="1" t="s">
        <v>261</v>
      </c>
      <c r="T1652" s="1" t="s">
        <v>6605</v>
      </c>
      <c r="U1652" s="1" t="s">
        <v>115</v>
      </c>
      <c r="V1652" s="1" t="s">
        <v>6665</v>
      </c>
      <c r="Y1652" s="1" t="s">
        <v>3206</v>
      </c>
      <c r="Z1652" s="1" t="s">
        <v>7958</v>
      </c>
      <c r="AC1652" s="1">
        <v>51</v>
      </c>
      <c r="AD1652" s="1" t="s">
        <v>117</v>
      </c>
      <c r="AE1652" s="1" t="s">
        <v>8789</v>
      </c>
    </row>
    <row r="1653" spans="1:73" ht="13.5" customHeight="1">
      <c r="A1653" s="2" t="str">
        <f t="shared" si="48"/>
        <v>1687_각북면_358</v>
      </c>
      <c r="B1653" s="1">
        <v>1687</v>
      </c>
      <c r="C1653" s="1" t="s">
        <v>11423</v>
      </c>
      <c r="D1653" s="1" t="s">
        <v>11426</v>
      </c>
      <c r="E1653" s="1">
        <v>1652</v>
      </c>
      <c r="F1653" s="1">
        <v>11</v>
      </c>
      <c r="G1653" s="1" t="s">
        <v>3473</v>
      </c>
      <c r="H1653" s="1" t="s">
        <v>11450</v>
      </c>
      <c r="I1653" s="1">
        <v>2</v>
      </c>
      <c r="L1653" s="1">
        <v>4</v>
      </c>
      <c r="M1653" s="1" t="s">
        <v>2226</v>
      </c>
      <c r="N1653" s="1" t="s">
        <v>8134</v>
      </c>
      <c r="S1653" s="1" t="s">
        <v>208</v>
      </c>
      <c r="T1653" s="1" t="s">
        <v>6622</v>
      </c>
      <c r="Y1653" s="1" t="s">
        <v>2678</v>
      </c>
      <c r="Z1653" s="1" t="s">
        <v>8133</v>
      </c>
      <c r="AF1653" s="1" t="s">
        <v>1034</v>
      </c>
      <c r="AG1653" s="1" t="s">
        <v>8803</v>
      </c>
      <c r="AH1653" s="1" t="s">
        <v>3594</v>
      </c>
      <c r="AI1653" s="1" t="s">
        <v>8887</v>
      </c>
    </row>
    <row r="1654" spans="1:73" ht="13.5" customHeight="1">
      <c r="A1654" s="2" t="str">
        <f t="shared" si="48"/>
        <v>1687_각북면_358</v>
      </c>
      <c r="B1654" s="1">
        <v>1687</v>
      </c>
      <c r="C1654" s="1" t="s">
        <v>11423</v>
      </c>
      <c r="D1654" s="1" t="s">
        <v>11426</v>
      </c>
      <c r="E1654" s="1">
        <v>1653</v>
      </c>
      <c r="F1654" s="1">
        <v>11</v>
      </c>
      <c r="G1654" s="1" t="s">
        <v>3473</v>
      </c>
      <c r="H1654" s="1" t="s">
        <v>11450</v>
      </c>
      <c r="I1654" s="1">
        <v>2</v>
      </c>
      <c r="L1654" s="1">
        <v>4</v>
      </c>
      <c r="M1654" s="1" t="s">
        <v>2226</v>
      </c>
      <c r="N1654" s="1" t="s">
        <v>8134</v>
      </c>
      <c r="S1654" s="1" t="s">
        <v>63</v>
      </c>
      <c r="T1654" s="1" t="s">
        <v>6596</v>
      </c>
      <c r="Y1654" s="1" t="s">
        <v>11292</v>
      </c>
      <c r="Z1654" s="1" t="s">
        <v>11678</v>
      </c>
      <c r="AC1654" s="1">
        <v>4</v>
      </c>
      <c r="AD1654" s="1" t="s">
        <v>103</v>
      </c>
      <c r="AE1654" s="1" t="s">
        <v>8773</v>
      </c>
    </row>
    <row r="1655" spans="1:73" ht="13.5" customHeight="1">
      <c r="A1655" s="2" t="str">
        <f t="shared" si="48"/>
        <v>1687_각북면_358</v>
      </c>
      <c r="B1655" s="1">
        <v>1687</v>
      </c>
      <c r="C1655" s="1" t="s">
        <v>11423</v>
      </c>
      <c r="D1655" s="1" t="s">
        <v>11426</v>
      </c>
      <c r="E1655" s="1">
        <v>1654</v>
      </c>
      <c r="F1655" s="1">
        <v>11</v>
      </c>
      <c r="G1655" s="1" t="s">
        <v>3473</v>
      </c>
      <c r="H1655" s="1" t="s">
        <v>11450</v>
      </c>
      <c r="I1655" s="1">
        <v>2</v>
      </c>
      <c r="L1655" s="1">
        <v>5</v>
      </c>
      <c r="M1655" s="1" t="s">
        <v>13109</v>
      </c>
      <c r="N1655" s="1" t="s">
        <v>13110</v>
      </c>
      <c r="T1655" s="1" t="s">
        <v>11527</v>
      </c>
      <c r="U1655" s="1" t="s">
        <v>119</v>
      </c>
      <c r="V1655" s="1" t="s">
        <v>6694</v>
      </c>
      <c r="W1655" s="1" t="s">
        <v>2716</v>
      </c>
      <c r="X1655" s="1" t="s">
        <v>6983</v>
      </c>
      <c r="Y1655" s="1" t="s">
        <v>3595</v>
      </c>
      <c r="Z1655" s="1" t="s">
        <v>8132</v>
      </c>
      <c r="AC1655" s="1">
        <v>69</v>
      </c>
      <c r="AD1655" s="1" t="s">
        <v>253</v>
      </c>
      <c r="AE1655" s="1" t="s">
        <v>8793</v>
      </c>
      <c r="AJ1655" s="1" t="s">
        <v>17</v>
      </c>
      <c r="AK1655" s="1" t="s">
        <v>8918</v>
      </c>
      <c r="AL1655" s="1" t="s">
        <v>2360</v>
      </c>
      <c r="AM1655" s="1" t="s">
        <v>8928</v>
      </c>
      <c r="AT1655" s="1" t="s">
        <v>47</v>
      </c>
      <c r="AU1655" s="1" t="s">
        <v>9039</v>
      </c>
      <c r="AV1655" s="1" t="s">
        <v>2717</v>
      </c>
      <c r="AW1655" s="1" t="s">
        <v>7499</v>
      </c>
      <c r="BG1655" s="1" t="s">
        <v>1095</v>
      </c>
      <c r="BH1655" s="1" t="s">
        <v>9224</v>
      </c>
      <c r="BI1655" s="1" t="s">
        <v>3497</v>
      </c>
      <c r="BJ1655" s="1" t="s">
        <v>7253</v>
      </c>
      <c r="BK1655" s="1" t="s">
        <v>47</v>
      </c>
      <c r="BL1655" s="1" t="s">
        <v>9039</v>
      </c>
      <c r="BM1655" s="1" t="s">
        <v>2719</v>
      </c>
      <c r="BN1655" s="1" t="s">
        <v>10239</v>
      </c>
      <c r="BO1655" s="1" t="s">
        <v>3596</v>
      </c>
      <c r="BP1655" s="1" t="s">
        <v>10775</v>
      </c>
      <c r="BQ1655" s="1" t="s">
        <v>2721</v>
      </c>
      <c r="BR1655" s="1" t="s">
        <v>11041</v>
      </c>
      <c r="BS1655" s="1" t="s">
        <v>976</v>
      </c>
      <c r="BT1655" s="1" t="s">
        <v>8994</v>
      </c>
    </row>
    <row r="1656" spans="1:73" ht="13.5" customHeight="1">
      <c r="A1656" s="2" t="str">
        <f t="shared" si="48"/>
        <v>1687_각북면_358</v>
      </c>
      <c r="B1656" s="1">
        <v>1687</v>
      </c>
      <c r="C1656" s="1" t="s">
        <v>11423</v>
      </c>
      <c r="D1656" s="1" t="s">
        <v>11426</v>
      </c>
      <c r="E1656" s="1">
        <v>1655</v>
      </c>
      <c r="F1656" s="1">
        <v>11</v>
      </c>
      <c r="G1656" s="1" t="s">
        <v>3473</v>
      </c>
      <c r="H1656" s="1" t="s">
        <v>11450</v>
      </c>
      <c r="I1656" s="1">
        <v>2</v>
      </c>
      <c r="L1656" s="1">
        <v>5</v>
      </c>
      <c r="M1656" s="1" t="s">
        <v>13109</v>
      </c>
      <c r="N1656" s="1" t="s">
        <v>13110</v>
      </c>
      <c r="S1656" s="1" t="s">
        <v>49</v>
      </c>
      <c r="T1656" s="1" t="s">
        <v>4842</v>
      </c>
      <c r="W1656" s="1" t="s">
        <v>38</v>
      </c>
      <c r="X1656" s="1" t="s">
        <v>11733</v>
      </c>
      <c r="Y1656" s="1" t="s">
        <v>273</v>
      </c>
      <c r="Z1656" s="1" t="s">
        <v>7193</v>
      </c>
      <c r="AC1656" s="1">
        <v>51</v>
      </c>
      <c r="AD1656" s="1" t="s">
        <v>117</v>
      </c>
      <c r="AE1656" s="1" t="s">
        <v>8789</v>
      </c>
      <c r="AJ1656" s="1" t="s">
        <v>341</v>
      </c>
      <c r="AK1656" s="1" t="s">
        <v>8919</v>
      </c>
      <c r="AL1656" s="1" t="s">
        <v>41</v>
      </c>
      <c r="AM1656" s="1" t="s">
        <v>11911</v>
      </c>
      <c r="AT1656" s="1" t="s">
        <v>47</v>
      </c>
      <c r="AU1656" s="1" t="s">
        <v>9039</v>
      </c>
      <c r="AV1656" s="1" t="s">
        <v>3597</v>
      </c>
      <c r="AW1656" s="1" t="s">
        <v>9575</v>
      </c>
      <c r="BG1656" s="1" t="s">
        <v>579</v>
      </c>
      <c r="BH1656" s="1" t="s">
        <v>9216</v>
      </c>
      <c r="BI1656" s="1" t="s">
        <v>3598</v>
      </c>
      <c r="BJ1656" s="1" t="s">
        <v>8669</v>
      </c>
      <c r="BK1656" s="1" t="s">
        <v>3599</v>
      </c>
      <c r="BL1656" s="1" t="s">
        <v>9250</v>
      </c>
      <c r="BM1656" s="1" t="s">
        <v>3600</v>
      </c>
      <c r="BN1656" s="1" t="s">
        <v>8165</v>
      </c>
      <c r="BO1656" s="1" t="s">
        <v>579</v>
      </c>
      <c r="BP1656" s="1" t="s">
        <v>9216</v>
      </c>
      <c r="BQ1656" s="1" t="s">
        <v>3601</v>
      </c>
      <c r="BR1656" s="1" t="s">
        <v>11040</v>
      </c>
      <c r="BS1656" s="1" t="s">
        <v>59</v>
      </c>
      <c r="BT1656" s="1" t="s">
        <v>8921</v>
      </c>
    </row>
    <row r="1657" spans="1:73" ht="13.5" customHeight="1">
      <c r="A1657" s="2" t="str">
        <f t="shared" si="48"/>
        <v>1687_각북면_358</v>
      </c>
      <c r="B1657" s="1">
        <v>1687</v>
      </c>
      <c r="C1657" s="1" t="s">
        <v>11423</v>
      </c>
      <c r="D1657" s="1" t="s">
        <v>11426</v>
      </c>
      <c r="E1657" s="1">
        <v>1656</v>
      </c>
      <c r="F1657" s="1">
        <v>11</v>
      </c>
      <c r="G1657" s="1" t="s">
        <v>3473</v>
      </c>
      <c r="H1657" s="1" t="s">
        <v>11450</v>
      </c>
      <c r="I1657" s="1">
        <v>2</v>
      </c>
      <c r="L1657" s="1">
        <v>5</v>
      </c>
      <c r="M1657" s="1" t="s">
        <v>13109</v>
      </c>
      <c r="N1657" s="1" t="s">
        <v>13110</v>
      </c>
      <c r="S1657" s="1" t="s">
        <v>67</v>
      </c>
      <c r="T1657" s="1" t="s">
        <v>6597</v>
      </c>
      <c r="Y1657" s="1" t="s">
        <v>3602</v>
      </c>
      <c r="Z1657" s="1" t="s">
        <v>8131</v>
      </c>
      <c r="AA1657" s="1" t="s">
        <v>3603</v>
      </c>
      <c r="AB1657" s="1" t="s">
        <v>8739</v>
      </c>
      <c r="AC1657" s="1">
        <v>17</v>
      </c>
      <c r="AD1657" s="1" t="s">
        <v>773</v>
      </c>
      <c r="AE1657" s="1" t="s">
        <v>8783</v>
      </c>
    </row>
    <row r="1658" spans="1:73" ht="13.5" customHeight="1">
      <c r="A1658" s="2" t="str">
        <f t="shared" si="48"/>
        <v>1687_각북면_358</v>
      </c>
      <c r="B1658" s="1">
        <v>1687</v>
      </c>
      <c r="C1658" s="1" t="s">
        <v>11423</v>
      </c>
      <c r="D1658" s="1" t="s">
        <v>11426</v>
      </c>
      <c r="E1658" s="1">
        <v>1657</v>
      </c>
      <c r="F1658" s="1">
        <v>11</v>
      </c>
      <c r="G1658" s="1" t="s">
        <v>3473</v>
      </c>
      <c r="H1658" s="1" t="s">
        <v>11450</v>
      </c>
      <c r="I1658" s="1">
        <v>2</v>
      </c>
      <c r="L1658" s="1">
        <v>5</v>
      </c>
      <c r="M1658" s="1" t="s">
        <v>13109</v>
      </c>
      <c r="N1658" s="1" t="s">
        <v>13110</v>
      </c>
      <c r="T1658" s="1" t="s">
        <v>11563</v>
      </c>
      <c r="U1658" s="1" t="s">
        <v>278</v>
      </c>
      <c r="V1658" s="1" t="s">
        <v>6692</v>
      </c>
      <c r="Y1658" s="1" t="s">
        <v>1240</v>
      </c>
      <c r="Z1658" s="1" t="s">
        <v>7800</v>
      </c>
      <c r="AC1658" s="1">
        <v>45</v>
      </c>
      <c r="AD1658" s="1" t="s">
        <v>141</v>
      </c>
      <c r="AE1658" s="1" t="s">
        <v>8758</v>
      </c>
      <c r="AF1658" s="1" t="s">
        <v>156</v>
      </c>
      <c r="AG1658" s="1" t="s">
        <v>8798</v>
      </c>
      <c r="AT1658" s="1" t="s">
        <v>121</v>
      </c>
      <c r="AU1658" s="1" t="s">
        <v>6667</v>
      </c>
      <c r="AV1658" s="1" t="s">
        <v>1529</v>
      </c>
      <c r="AW1658" s="1" t="s">
        <v>9300</v>
      </c>
      <c r="BB1658" s="1" t="s">
        <v>171</v>
      </c>
      <c r="BC1658" s="1" t="s">
        <v>6676</v>
      </c>
      <c r="BD1658" s="1" t="s">
        <v>13621</v>
      </c>
      <c r="BE1658" s="1" t="s">
        <v>9907</v>
      </c>
    </row>
    <row r="1659" spans="1:73" ht="13.5" customHeight="1">
      <c r="A1659" s="2" t="str">
        <f t="shared" si="48"/>
        <v>1687_각북면_358</v>
      </c>
      <c r="B1659" s="1">
        <v>1687</v>
      </c>
      <c r="C1659" s="1" t="s">
        <v>11423</v>
      </c>
      <c r="D1659" s="1" t="s">
        <v>11426</v>
      </c>
      <c r="E1659" s="1">
        <v>1658</v>
      </c>
      <c r="F1659" s="1">
        <v>11</v>
      </c>
      <c r="G1659" s="1" t="s">
        <v>3473</v>
      </c>
      <c r="H1659" s="1" t="s">
        <v>11450</v>
      </c>
      <c r="I1659" s="1">
        <v>2</v>
      </c>
      <c r="L1659" s="1">
        <v>5</v>
      </c>
      <c r="M1659" s="1" t="s">
        <v>13109</v>
      </c>
      <c r="N1659" s="1" t="s">
        <v>13110</v>
      </c>
      <c r="T1659" s="1" t="s">
        <v>11563</v>
      </c>
      <c r="U1659" s="1" t="s">
        <v>275</v>
      </c>
      <c r="V1659" s="1" t="s">
        <v>6693</v>
      </c>
      <c r="Y1659" s="1" t="s">
        <v>2798</v>
      </c>
      <c r="Z1659" s="1" t="s">
        <v>7122</v>
      </c>
      <c r="AC1659" s="1">
        <v>8</v>
      </c>
      <c r="AD1659" s="1" t="s">
        <v>503</v>
      </c>
      <c r="AE1659" s="1" t="s">
        <v>8136</v>
      </c>
      <c r="AF1659" s="1" t="s">
        <v>156</v>
      </c>
      <c r="AG1659" s="1" t="s">
        <v>8798</v>
      </c>
      <c r="AT1659" s="1" t="s">
        <v>121</v>
      </c>
      <c r="AU1659" s="1" t="s">
        <v>6667</v>
      </c>
      <c r="AV1659" s="1" t="s">
        <v>3604</v>
      </c>
      <c r="AW1659" s="1" t="s">
        <v>8127</v>
      </c>
      <c r="BB1659" s="1" t="s">
        <v>171</v>
      </c>
      <c r="BC1659" s="1" t="s">
        <v>6676</v>
      </c>
      <c r="BD1659" s="1" t="s">
        <v>1240</v>
      </c>
      <c r="BE1659" s="1" t="s">
        <v>7800</v>
      </c>
    </row>
    <row r="1660" spans="1:73" ht="13.5" customHeight="1">
      <c r="A1660" s="2" t="str">
        <f t="shared" si="48"/>
        <v>1687_각북면_358</v>
      </c>
      <c r="B1660" s="1">
        <v>1687</v>
      </c>
      <c r="C1660" s="1" t="s">
        <v>11423</v>
      </c>
      <c r="D1660" s="1" t="s">
        <v>11426</v>
      </c>
      <c r="E1660" s="1">
        <v>1659</v>
      </c>
      <c r="F1660" s="1">
        <v>11</v>
      </c>
      <c r="G1660" s="1" t="s">
        <v>3473</v>
      </c>
      <c r="H1660" s="1" t="s">
        <v>11450</v>
      </c>
      <c r="I1660" s="1">
        <v>2</v>
      </c>
      <c r="L1660" s="1">
        <v>5</v>
      </c>
      <c r="M1660" s="1" t="s">
        <v>13109</v>
      </c>
      <c r="N1660" s="1" t="s">
        <v>13110</v>
      </c>
      <c r="T1660" s="1" t="s">
        <v>11563</v>
      </c>
      <c r="U1660" s="1" t="s">
        <v>275</v>
      </c>
      <c r="V1660" s="1" t="s">
        <v>6693</v>
      </c>
      <c r="Y1660" s="1" t="s">
        <v>496</v>
      </c>
      <c r="Z1660" s="1" t="s">
        <v>7088</v>
      </c>
      <c r="AC1660" s="1">
        <v>5</v>
      </c>
      <c r="AD1660" s="1" t="s">
        <v>76</v>
      </c>
      <c r="AE1660" s="1" t="s">
        <v>8744</v>
      </c>
      <c r="AT1660" s="1" t="s">
        <v>121</v>
      </c>
      <c r="AU1660" s="1" t="s">
        <v>6667</v>
      </c>
      <c r="AV1660" s="1" t="s">
        <v>3604</v>
      </c>
      <c r="AW1660" s="1" t="s">
        <v>8127</v>
      </c>
      <c r="BB1660" s="1" t="s">
        <v>171</v>
      </c>
      <c r="BC1660" s="1" t="s">
        <v>6676</v>
      </c>
      <c r="BD1660" s="1" t="s">
        <v>1240</v>
      </c>
      <c r="BE1660" s="1" t="s">
        <v>7800</v>
      </c>
      <c r="BU1660" s="1" t="s">
        <v>303</v>
      </c>
    </row>
    <row r="1661" spans="1:73" ht="13.5" customHeight="1">
      <c r="A1661" s="2" t="str">
        <f t="shared" si="48"/>
        <v>1687_각북면_358</v>
      </c>
      <c r="B1661" s="1">
        <v>1687</v>
      </c>
      <c r="C1661" s="1" t="s">
        <v>11423</v>
      </c>
      <c r="D1661" s="1" t="s">
        <v>11426</v>
      </c>
      <c r="E1661" s="1">
        <v>1660</v>
      </c>
      <c r="F1661" s="1">
        <v>11</v>
      </c>
      <c r="G1661" s="1" t="s">
        <v>3473</v>
      </c>
      <c r="H1661" s="1" t="s">
        <v>11450</v>
      </c>
      <c r="I1661" s="1">
        <v>2</v>
      </c>
      <c r="L1661" s="1">
        <v>5</v>
      </c>
      <c r="M1661" s="1" t="s">
        <v>13109</v>
      </c>
      <c r="N1661" s="1" t="s">
        <v>13110</v>
      </c>
      <c r="T1661" s="1" t="s">
        <v>11563</v>
      </c>
      <c r="U1661" s="1" t="s">
        <v>278</v>
      </c>
      <c r="V1661" s="1" t="s">
        <v>6692</v>
      </c>
      <c r="Y1661" s="1" t="s">
        <v>1002</v>
      </c>
      <c r="Z1661" s="1" t="s">
        <v>7090</v>
      </c>
      <c r="AF1661" s="1" t="s">
        <v>74</v>
      </c>
      <c r="AG1661" s="1" t="s">
        <v>8800</v>
      </c>
    </row>
    <row r="1662" spans="1:73" ht="13.5" customHeight="1">
      <c r="A1662" s="2" t="str">
        <f t="shared" si="48"/>
        <v>1687_각북면_358</v>
      </c>
      <c r="B1662" s="1">
        <v>1687</v>
      </c>
      <c r="C1662" s="1" t="s">
        <v>11423</v>
      </c>
      <c r="D1662" s="1" t="s">
        <v>11426</v>
      </c>
      <c r="E1662" s="1">
        <v>1661</v>
      </c>
      <c r="F1662" s="1">
        <v>11</v>
      </c>
      <c r="G1662" s="1" t="s">
        <v>3473</v>
      </c>
      <c r="H1662" s="1" t="s">
        <v>11450</v>
      </c>
      <c r="I1662" s="1">
        <v>2</v>
      </c>
      <c r="L1662" s="1">
        <v>5</v>
      </c>
      <c r="M1662" s="1" t="s">
        <v>13109</v>
      </c>
      <c r="N1662" s="1" t="s">
        <v>13110</v>
      </c>
      <c r="T1662" s="1" t="s">
        <v>11563</v>
      </c>
      <c r="U1662" s="1" t="s">
        <v>275</v>
      </c>
      <c r="V1662" s="1" t="s">
        <v>6693</v>
      </c>
      <c r="Y1662" s="1" t="s">
        <v>3605</v>
      </c>
      <c r="Z1662" s="1" t="s">
        <v>7621</v>
      </c>
      <c r="AC1662" s="1">
        <v>19</v>
      </c>
      <c r="AD1662" s="1" t="s">
        <v>331</v>
      </c>
      <c r="AE1662" s="1" t="s">
        <v>8743</v>
      </c>
      <c r="AT1662" s="1" t="s">
        <v>121</v>
      </c>
      <c r="AU1662" s="1" t="s">
        <v>6667</v>
      </c>
      <c r="AV1662" s="1" t="s">
        <v>2726</v>
      </c>
      <c r="AW1662" s="1" t="s">
        <v>7377</v>
      </c>
      <c r="BB1662" s="1" t="s">
        <v>171</v>
      </c>
      <c r="BC1662" s="1" t="s">
        <v>6676</v>
      </c>
      <c r="BD1662" s="1" t="s">
        <v>2395</v>
      </c>
      <c r="BE1662" s="1" t="s">
        <v>7235</v>
      </c>
    </row>
    <row r="1663" spans="1:73" ht="13.5" customHeight="1">
      <c r="A1663" s="2" t="str">
        <f t="shared" si="48"/>
        <v>1687_각북면_358</v>
      </c>
      <c r="B1663" s="1">
        <v>1687</v>
      </c>
      <c r="C1663" s="1" t="s">
        <v>11423</v>
      </c>
      <c r="D1663" s="1" t="s">
        <v>11426</v>
      </c>
      <c r="E1663" s="1">
        <v>1662</v>
      </c>
      <c r="F1663" s="1">
        <v>11</v>
      </c>
      <c r="G1663" s="1" t="s">
        <v>3473</v>
      </c>
      <c r="H1663" s="1" t="s">
        <v>11450</v>
      </c>
      <c r="I1663" s="1">
        <v>2</v>
      </c>
      <c r="L1663" s="1">
        <v>5</v>
      </c>
      <c r="M1663" s="1" t="s">
        <v>13109</v>
      </c>
      <c r="N1663" s="1" t="s">
        <v>13110</v>
      </c>
      <c r="T1663" s="1" t="s">
        <v>11563</v>
      </c>
      <c r="U1663" s="1" t="s">
        <v>275</v>
      </c>
      <c r="V1663" s="1" t="s">
        <v>6693</v>
      </c>
      <c r="Y1663" s="1" t="s">
        <v>3606</v>
      </c>
      <c r="Z1663" s="1" t="s">
        <v>8130</v>
      </c>
      <c r="AG1663" s="1" t="s">
        <v>13538</v>
      </c>
      <c r="AI1663" s="1" t="s">
        <v>8886</v>
      </c>
    </row>
    <row r="1664" spans="1:73" ht="13.5" customHeight="1">
      <c r="A1664" s="2" t="str">
        <f t="shared" si="48"/>
        <v>1687_각북면_358</v>
      </c>
      <c r="B1664" s="1">
        <v>1687</v>
      </c>
      <c r="C1664" s="1" t="s">
        <v>11423</v>
      </c>
      <c r="D1664" s="1" t="s">
        <v>11426</v>
      </c>
      <c r="E1664" s="1">
        <v>1663</v>
      </c>
      <c r="F1664" s="1">
        <v>11</v>
      </c>
      <c r="G1664" s="1" t="s">
        <v>3473</v>
      </c>
      <c r="H1664" s="1" t="s">
        <v>11450</v>
      </c>
      <c r="I1664" s="1">
        <v>2</v>
      </c>
      <c r="L1664" s="1">
        <v>5</v>
      </c>
      <c r="M1664" s="1" t="s">
        <v>13109</v>
      </c>
      <c r="N1664" s="1" t="s">
        <v>13110</v>
      </c>
      <c r="T1664" s="1" t="s">
        <v>11563</v>
      </c>
      <c r="U1664" s="1" t="s">
        <v>275</v>
      </c>
      <c r="V1664" s="1" t="s">
        <v>6693</v>
      </c>
      <c r="Y1664" s="1" t="s">
        <v>3607</v>
      </c>
      <c r="Z1664" s="1" t="s">
        <v>8129</v>
      </c>
      <c r="AG1664" s="1" t="s">
        <v>13538</v>
      </c>
      <c r="AI1664" s="1" t="s">
        <v>8886</v>
      </c>
    </row>
    <row r="1665" spans="1:73" ht="13.5" customHeight="1">
      <c r="A1665" s="2" t="str">
        <f t="shared" si="48"/>
        <v>1687_각북면_358</v>
      </c>
      <c r="B1665" s="1">
        <v>1687</v>
      </c>
      <c r="C1665" s="1" t="s">
        <v>11423</v>
      </c>
      <c r="D1665" s="1" t="s">
        <v>11426</v>
      </c>
      <c r="E1665" s="1">
        <v>1664</v>
      </c>
      <c r="F1665" s="1">
        <v>11</v>
      </c>
      <c r="G1665" s="1" t="s">
        <v>3473</v>
      </c>
      <c r="H1665" s="1" t="s">
        <v>11450</v>
      </c>
      <c r="I1665" s="1">
        <v>2</v>
      </c>
      <c r="L1665" s="1">
        <v>5</v>
      </c>
      <c r="M1665" s="1" t="s">
        <v>13109</v>
      </c>
      <c r="N1665" s="1" t="s">
        <v>13110</v>
      </c>
      <c r="T1665" s="1" t="s">
        <v>11563</v>
      </c>
      <c r="U1665" s="1" t="s">
        <v>275</v>
      </c>
      <c r="V1665" s="1" t="s">
        <v>6693</v>
      </c>
      <c r="Y1665" s="1" t="s">
        <v>3608</v>
      </c>
      <c r="Z1665" s="1" t="s">
        <v>8128</v>
      </c>
      <c r="AG1665" s="1" t="s">
        <v>13538</v>
      </c>
      <c r="AI1665" s="1" t="s">
        <v>8886</v>
      </c>
    </row>
    <row r="1666" spans="1:73" ht="13.5" customHeight="1">
      <c r="A1666" s="2" t="str">
        <f t="shared" si="48"/>
        <v>1687_각북면_358</v>
      </c>
      <c r="B1666" s="1">
        <v>1687</v>
      </c>
      <c r="C1666" s="1" t="s">
        <v>11423</v>
      </c>
      <c r="D1666" s="1" t="s">
        <v>11426</v>
      </c>
      <c r="E1666" s="1">
        <v>1665</v>
      </c>
      <c r="F1666" s="1">
        <v>11</v>
      </c>
      <c r="G1666" s="1" t="s">
        <v>3473</v>
      </c>
      <c r="H1666" s="1" t="s">
        <v>11450</v>
      </c>
      <c r="I1666" s="1">
        <v>2</v>
      </c>
      <c r="L1666" s="1">
        <v>5</v>
      </c>
      <c r="M1666" s="1" t="s">
        <v>13109</v>
      </c>
      <c r="N1666" s="1" t="s">
        <v>13110</v>
      </c>
      <c r="T1666" s="1" t="s">
        <v>11563</v>
      </c>
      <c r="U1666" s="1" t="s">
        <v>278</v>
      </c>
      <c r="V1666" s="1" t="s">
        <v>6692</v>
      </c>
      <c r="Y1666" s="1" t="s">
        <v>3609</v>
      </c>
      <c r="Z1666" s="1" t="s">
        <v>7765</v>
      </c>
      <c r="AF1666" s="1" t="s">
        <v>3610</v>
      </c>
      <c r="AG1666" s="1" t="s">
        <v>8832</v>
      </c>
      <c r="AH1666" s="1" t="s">
        <v>729</v>
      </c>
      <c r="AI1666" s="1" t="s">
        <v>8886</v>
      </c>
    </row>
    <row r="1667" spans="1:73" ht="13.5" customHeight="1">
      <c r="A1667" s="2" t="str">
        <f t="shared" si="48"/>
        <v>1687_각북면_358</v>
      </c>
      <c r="B1667" s="1">
        <v>1687</v>
      </c>
      <c r="C1667" s="1" t="s">
        <v>11423</v>
      </c>
      <c r="D1667" s="1" t="s">
        <v>11426</v>
      </c>
      <c r="E1667" s="1">
        <v>1666</v>
      </c>
      <c r="F1667" s="1">
        <v>11</v>
      </c>
      <c r="G1667" s="1" t="s">
        <v>3473</v>
      </c>
      <c r="H1667" s="1" t="s">
        <v>11450</v>
      </c>
      <c r="I1667" s="1">
        <v>2</v>
      </c>
      <c r="L1667" s="1">
        <v>5</v>
      </c>
      <c r="M1667" s="1" t="s">
        <v>13109</v>
      </c>
      <c r="N1667" s="1" t="s">
        <v>13110</v>
      </c>
      <c r="S1667" s="1" t="s">
        <v>1896</v>
      </c>
      <c r="T1667" s="1" t="s">
        <v>6634</v>
      </c>
      <c r="U1667" s="1" t="s">
        <v>121</v>
      </c>
      <c r="V1667" s="1" t="s">
        <v>6667</v>
      </c>
      <c r="Y1667" s="1" t="s">
        <v>3604</v>
      </c>
      <c r="Z1667" s="1" t="s">
        <v>8127</v>
      </c>
      <c r="AC1667" s="1">
        <v>52</v>
      </c>
      <c r="AD1667" s="1" t="s">
        <v>230</v>
      </c>
      <c r="AE1667" s="1" t="s">
        <v>8790</v>
      </c>
      <c r="AF1667" s="1" t="s">
        <v>156</v>
      </c>
      <c r="AG1667" s="1" t="s">
        <v>8798</v>
      </c>
      <c r="AJ1667" s="1" t="s">
        <v>17</v>
      </c>
      <c r="AK1667" s="1" t="s">
        <v>8918</v>
      </c>
      <c r="AL1667" s="1" t="s">
        <v>87</v>
      </c>
      <c r="AM1667" s="1" t="s">
        <v>8880</v>
      </c>
      <c r="AT1667" s="1" t="s">
        <v>44</v>
      </c>
      <c r="AU1667" s="1" t="s">
        <v>6728</v>
      </c>
      <c r="AV1667" s="1" t="s">
        <v>3611</v>
      </c>
      <c r="AW1667" s="1" t="s">
        <v>8034</v>
      </c>
      <c r="BB1667" s="1" t="s">
        <v>115</v>
      </c>
      <c r="BC1667" s="1" t="s">
        <v>6665</v>
      </c>
      <c r="BD1667" s="1" t="s">
        <v>485</v>
      </c>
      <c r="BE1667" s="1" t="s">
        <v>8053</v>
      </c>
    </row>
    <row r="1668" spans="1:73" ht="13.5" customHeight="1">
      <c r="A1668" s="2" t="str">
        <f t="shared" si="48"/>
        <v>1687_각북면_358</v>
      </c>
      <c r="B1668" s="1">
        <v>1687</v>
      </c>
      <c r="C1668" s="1" t="s">
        <v>11423</v>
      </c>
      <c r="D1668" s="1" t="s">
        <v>11426</v>
      </c>
      <c r="E1668" s="1">
        <v>1667</v>
      </c>
      <c r="F1668" s="1">
        <v>11</v>
      </c>
      <c r="G1668" s="1" t="s">
        <v>3473</v>
      </c>
      <c r="H1668" s="1" t="s">
        <v>11450</v>
      </c>
      <c r="I1668" s="1">
        <v>3</v>
      </c>
      <c r="J1668" s="1" t="s">
        <v>3612</v>
      </c>
      <c r="K1668" s="1" t="s">
        <v>6534</v>
      </c>
      <c r="L1668" s="1">
        <v>1</v>
      </c>
      <c r="M1668" s="1" t="s">
        <v>947</v>
      </c>
      <c r="N1668" s="1" t="s">
        <v>7822</v>
      </c>
      <c r="T1668" s="1" t="s">
        <v>11527</v>
      </c>
      <c r="U1668" s="1" t="s">
        <v>3613</v>
      </c>
      <c r="V1668" s="1" t="s">
        <v>6701</v>
      </c>
      <c r="Y1668" s="1" t="s">
        <v>947</v>
      </c>
      <c r="Z1668" s="1" t="s">
        <v>7822</v>
      </c>
      <c r="AC1668" s="1">
        <v>44</v>
      </c>
      <c r="AD1668" s="1" t="s">
        <v>401</v>
      </c>
      <c r="AE1668" s="1" t="s">
        <v>8782</v>
      </c>
      <c r="AJ1668" s="1" t="s">
        <v>17</v>
      </c>
      <c r="AK1668" s="1" t="s">
        <v>8918</v>
      </c>
      <c r="AL1668" s="1" t="s">
        <v>41</v>
      </c>
      <c r="AM1668" s="1" t="s">
        <v>11911</v>
      </c>
      <c r="AN1668" s="1" t="s">
        <v>492</v>
      </c>
      <c r="AO1668" s="1" t="s">
        <v>6594</v>
      </c>
      <c r="AP1668" s="1" t="s">
        <v>3557</v>
      </c>
      <c r="AQ1668" s="1" t="s">
        <v>9028</v>
      </c>
      <c r="AR1668" s="1" t="s">
        <v>3558</v>
      </c>
      <c r="AS1668" s="1" t="s">
        <v>9153</v>
      </c>
      <c r="AT1668" s="1" t="s">
        <v>121</v>
      </c>
      <c r="AU1668" s="1" t="s">
        <v>6667</v>
      </c>
      <c r="AV1668" s="1" t="s">
        <v>3549</v>
      </c>
      <c r="AW1668" s="1" t="s">
        <v>9574</v>
      </c>
      <c r="BB1668" s="1" t="s">
        <v>50</v>
      </c>
      <c r="BC1668" s="1" t="s">
        <v>11472</v>
      </c>
      <c r="BD1668" s="1" t="s">
        <v>3550</v>
      </c>
      <c r="BE1668" s="1" t="s">
        <v>12219</v>
      </c>
      <c r="BG1668" s="1" t="s">
        <v>121</v>
      </c>
      <c r="BH1668" s="1" t="s">
        <v>6667</v>
      </c>
      <c r="BI1668" s="1" t="s">
        <v>3614</v>
      </c>
      <c r="BJ1668" s="1" t="s">
        <v>10238</v>
      </c>
      <c r="BK1668" s="1" t="s">
        <v>121</v>
      </c>
      <c r="BL1668" s="1" t="s">
        <v>6667</v>
      </c>
      <c r="BM1668" s="1" t="s">
        <v>425</v>
      </c>
      <c r="BN1668" s="1" t="s">
        <v>9490</v>
      </c>
      <c r="BO1668" s="1" t="s">
        <v>44</v>
      </c>
      <c r="BP1668" s="1" t="s">
        <v>6728</v>
      </c>
      <c r="BQ1668" s="1" t="s">
        <v>3615</v>
      </c>
      <c r="BR1668" s="1" t="s">
        <v>12488</v>
      </c>
      <c r="BS1668" s="1" t="s">
        <v>190</v>
      </c>
      <c r="BT1668" s="1" t="s">
        <v>8852</v>
      </c>
    </row>
    <row r="1669" spans="1:73" ht="13.5" customHeight="1">
      <c r="A1669" s="2" t="str">
        <f t="shared" si="48"/>
        <v>1687_각북면_358</v>
      </c>
      <c r="B1669" s="1">
        <v>1687</v>
      </c>
      <c r="C1669" s="1" t="s">
        <v>11423</v>
      </c>
      <c r="D1669" s="1" t="s">
        <v>11426</v>
      </c>
      <c r="E1669" s="1">
        <v>1668</v>
      </c>
      <c r="F1669" s="1">
        <v>11</v>
      </c>
      <c r="G1669" s="1" t="s">
        <v>3473</v>
      </c>
      <c r="H1669" s="1" t="s">
        <v>11450</v>
      </c>
      <c r="I1669" s="1">
        <v>3</v>
      </c>
      <c r="L1669" s="1">
        <v>1</v>
      </c>
      <c r="M1669" s="1" t="s">
        <v>947</v>
      </c>
      <c r="N1669" s="1" t="s">
        <v>7822</v>
      </c>
      <c r="S1669" s="1" t="s">
        <v>49</v>
      </c>
      <c r="T1669" s="1" t="s">
        <v>4842</v>
      </c>
      <c r="U1669" s="1" t="s">
        <v>50</v>
      </c>
      <c r="V1669" s="1" t="s">
        <v>11472</v>
      </c>
      <c r="W1669" s="1" t="s">
        <v>152</v>
      </c>
      <c r="X1669" s="1" t="s">
        <v>6978</v>
      </c>
      <c r="Y1669" s="1" t="s">
        <v>3184</v>
      </c>
      <c r="Z1669" s="1" t="s">
        <v>8126</v>
      </c>
      <c r="AC1669" s="1">
        <v>40</v>
      </c>
      <c r="AD1669" s="1" t="s">
        <v>189</v>
      </c>
      <c r="AE1669" s="1" t="s">
        <v>8767</v>
      </c>
      <c r="AJ1669" s="1" t="s">
        <v>17</v>
      </c>
      <c r="AK1669" s="1" t="s">
        <v>8918</v>
      </c>
      <c r="AL1669" s="1" t="s">
        <v>227</v>
      </c>
      <c r="AM1669" s="1" t="s">
        <v>8859</v>
      </c>
      <c r="AT1669" s="1" t="s">
        <v>44</v>
      </c>
      <c r="AU1669" s="1" t="s">
        <v>6728</v>
      </c>
      <c r="AV1669" s="1" t="s">
        <v>3616</v>
      </c>
      <c r="AW1669" s="1" t="s">
        <v>9573</v>
      </c>
      <c r="BI1669" s="1" t="s">
        <v>3617</v>
      </c>
      <c r="BJ1669" s="1" t="s">
        <v>8679</v>
      </c>
      <c r="BM1669" s="1" t="s">
        <v>164</v>
      </c>
      <c r="BN1669" s="1" t="s">
        <v>10510</v>
      </c>
      <c r="BQ1669" s="1" t="s">
        <v>164</v>
      </c>
      <c r="BR1669" s="1" t="s">
        <v>10510</v>
      </c>
      <c r="BU1669" s="1" t="s">
        <v>174</v>
      </c>
    </row>
    <row r="1670" spans="1:73" ht="13.5" customHeight="1">
      <c r="A1670" s="2" t="str">
        <f t="shared" si="48"/>
        <v>1687_각북면_358</v>
      </c>
      <c r="B1670" s="1">
        <v>1687</v>
      </c>
      <c r="C1670" s="1" t="s">
        <v>11423</v>
      </c>
      <c r="D1670" s="1" t="s">
        <v>11426</v>
      </c>
      <c r="E1670" s="1">
        <v>1669</v>
      </c>
      <c r="F1670" s="1">
        <v>11</v>
      </c>
      <c r="G1670" s="1" t="s">
        <v>3473</v>
      </c>
      <c r="H1670" s="1" t="s">
        <v>11450</v>
      </c>
      <c r="I1670" s="1">
        <v>3</v>
      </c>
      <c r="L1670" s="1">
        <v>1</v>
      </c>
      <c r="M1670" s="1" t="s">
        <v>947</v>
      </c>
      <c r="N1670" s="1" t="s">
        <v>7822</v>
      </c>
      <c r="S1670" s="1" t="s">
        <v>261</v>
      </c>
      <c r="T1670" s="1" t="s">
        <v>6605</v>
      </c>
      <c r="U1670" s="1" t="s">
        <v>50</v>
      </c>
      <c r="V1670" s="1" t="s">
        <v>11472</v>
      </c>
      <c r="W1670" s="1" t="s">
        <v>38</v>
      </c>
      <c r="X1670" s="1" t="s">
        <v>11733</v>
      </c>
      <c r="Y1670" s="1" t="s">
        <v>1949</v>
      </c>
      <c r="Z1670" s="1" t="s">
        <v>7722</v>
      </c>
      <c r="AC1670" s="1">
        <v>70</v>
      </c>
      <c r="AD1670" s="1" t="s">
        <v>212</v>
      </c>
      <c r="AE1670" s="1" t="s">
        <v>8778</v>
      </c>
      <c r="AF1670" s="1" t="s">
        <v>156</v>
      </c>
      <c r="AG1670" s="1" t="s">
        <v>8798</v>
      </c>
      <c r="AJ1670" s="1" t="s">
        <v>17</v>
      </c>
      <c r="AK1670" s="1" t="s">
        <v>8918</v>
      </c>
      <c r="AL1670" s="1" t="s">
        <v>41</v>
      </c>
      <c r="AM1670" s="1" t="s">
        <v>11911</v>
      </c>
    </row>
    <row r="1671" spans="1:73" ht="13.5" customHeight="1">
      <c r="A1671" s="2" t="str">
        <f t="shared" si="48"/>
        <v>1687_각북면_358</v>
      </c>
      <c r="B1671" s="1">
        <v>1687</v>
      </c>
      <c r="C1671" s="1" t="s">
        <v>11423</v>
      </c>
      <c r="D1671" s="1" t="s">
        <v>11426</v>
      </c>
      <c r="E1671" s="1">
        <v>1670</v>
      </c>
      <c r="F1671" s="1">
        <v>11</v>
      </c>
      <c r="G1671" s="1" t="s">
        <v>3473</v>
      </c>
      <c r="H1671" s="1" t="s">
        <v>11450</v>
      </c>
      <c r="I1671" s="1">
        <v>3</v>
      </c>
      <c r="L1671" s="1">
        <v>2</v>
      </c>
      <c r="M1671" s="1" t="s">
        <v>13111</v>
      </c>
      <c r="N1671" s="1" t="s">
        <v>13112</v>
      </c>
      <c r="T1671" s="1" t="s">
        <v>11527</v>
      </c>
      <c r="U1671" s="1" t="s">
        <v>119</v>
      </c>
      <c r="V1671" s="1" t="s">
        <v>6694</v>
      </c>
      <c r="W1671" s="1" t="s">
        <v>1712</v>
      </c>
      <c r="X1671" s="1" t="s">
        <v>7004</v>
      </c>
      <c r="Y1671" s="1" t="s">
        <v>3618</v>
      </c>
      <c r="Z1671" s="1" t="s">
        <v>8125</v>
      </c>
      <c r="AC1671" s="1">
        <v>48</v>
      </c>
      <c r="AD1671" s="1" t="s">
        <v>351</v>
      </c>
      <c r="AE1671" s="1" t="s">
        <v>7146</v>
      </c>
      <c r="AJ1671" s="1" t="s">
        <v>17</v>
      </c>
      <c r="AK1671" s="1" t="s">
        <v>8918</v>
      </c>
      <c r="AL1671" s="1" t="s">
        <v>642</v>
      </c>
      <c r="AM1671" s="1" t="s">
        <v>8903</v>
      </c>
      <c r="AT1671" s="1" t="s">
        <v>47</v>
      </c>
      <c r="AU1671" s="1" t="s">
        <v>9039</v>
      </c>
      <c r="AV1671" s="1" t="s">
        <v>3619</v>
      </c>
      <c r="AW1671" s="1" t="s">
        <v>9572</v>
      </c>
      <c r="BG1671" s="1" t="s">
        <v>144</v>
      </c>
      <c r="BH1671" s="1" t="s">
        <v>6759</v>
      </c>
      <c r="BI1671" s="1" t="s">
        <v>1551</v>
      </c>
      <c r="BJ1671" s="1" t="s">
        <v>9967</v>
      </c>
      <c r="BK1671" s="1" t="s">
        <v>3620</v>
      </c>
      <c r="BL1671" s="1" t="s">
        <v>10433</v>
      </c>
      <c r="BM1671" s="1" t="s">
        <v>3621</v>
      </c>
      <c r="BN1671" s="1" t="s">
        <v>10636</v>
      </c>
      <c r="BO1671" s="1" t="s">
        <v>3404</v>
      </c>
      <c r="BP1671" s="1" t="s">
        <v>10017</v>
      </c>
      <c r="BQ1671" s="1" t="s">
        <v>3622</v>
      </c>
      <c r="BR1671" s="1" t="s">
        <v>11039</v>
      </c>
      <c r="BS1671" s="1" t="s">
        <v>2360</v>
      </c>
      <c r="BT1671" s="1" t="s">
        <v>8928</v>
      </c>
    </row>
    <row r="1672" spans="1:73" ht="13.5" customHeight="1">
      <c r="A1672" s="2" t="str">
        <f t="shared" si="48"/>
        <v>1687_각북면_358</v>
      </c>
      <c r="B1672" s="1">
        <v>1687</v>
      </c>
      <c r="C1672" s="1" t="s">
        <v>11423</v>
      </c>
      <c r="D1672" s="1" t="s">
        <v>11426</v>
      </c>
      <c r="E1672" s="1">
        <v>1671</v>
      </c>
      <c r="F1672" s="1">
        <v>11</v>
      </c>
      <c r="G1672" s="1" t="s">
        <v>3473</v>
      </c>
      <c r="H1672" s="1" t="s">
        <v>11450</v>
      </c>
      <c r="I1672" s="1">
        <v>3</v>
      </c>
      <c r="L1672" s="1">
        <v>2</v>
      </c>
      <c r="M1672" s="1" t="s">
        <v>13111</v>
      </c>
      <c r="N1672" s="1" t="s">
        <v>13112</v>
      </c>
      <c r="S1672" s="1" t="s">
        <v>49</v>
      </c>
      <c r="T1672" s="1" t="s">
        <v>4842</v>
      </c>
      <c r="W1672" s="1" t="s">
        <v>38</v>
      </c>
      <c r="X1672" s="1" t="s">
        <v>11733</v>
      </c>
      <c r="Y1672" s="1" t="s">
        <v>273</v>
      </c>
      <c r="Z1672" s="1" t="s">
        <v>7193</v>
      </c>
      <c r="AC1672" s="1">
        <v>39</v>
      </c>
      <c r="AD1672" s="1" t="s">
        <v>387</v>
      </c>
      <c r="AE1672" s="1" t="s">
        <v>8746</v>
      </c>
      <c r="AJ1672" s="1" t="s">
        <v>341</v>
      </c>
      <c r="AK1672" s="1" t="s">
        <v>8919</v>
      </c>
      <c r="AL1672" s="1" t="s">
        <v>158</v>
      </c>
      <c r="AM1672" s="1" t="s">
        <v>8931</v>
      </c>
      <c r="AT1672" s="1" t="s">
        <v>119</v>
      </c>
      <c r="AU1672" s="1" t="s">
        <v>6694</v>
      </c>
      <c r="AV1672" s="1" t="s">
        <v>3623</v>
      </c>
      <c r="AW1672" s="1" t="s">
        <v>9571</v>
      </c>
      <c r="BG1672" s="1" t="s">
        <v>2409</v>
      </c>
      <c r="BH1672" s="1" t="s">
        <v>9994</v>
      </c>
      <c r="BI1672" s="1" t="s">
        <v>3624</v>
      </c>
      <c r="BJ1672" s="1" t="s">
        <v>8198</v>
      </c>
      <c r="BK1672" s="1" t="s">
        <v>3625</v>
      </c>
      <c r="BL1672" s="1" t="s">
        <v>10432</v>
      </c>
      <c r="BM1672" s="1" t="s">
        <v>3626</v>
      </c>
      <c r="BN1672" s="1" t="s">
        <v>7049</v>
      </c>
      <c r="BO1672" s="1" t="s">
        <v>579</v>
      </c>
      <c r="BP1672" s="1" t="s">
        <v>9216</v>
      </c>
      <c r="BQ1672" s="1" t="s">
        <v>3627</v>
      </c>
      <c r="BR1672" s="1" t="s">
        <v>11038</v>
      </c>
      <c r="BS1672" s="1" t="s">
        <v>158</v>
      </c>
      <c r="BT1672" s="1" t="s">
        <v>8931</v>
      </c>
    </row>
    <row r="1673" spans="1:73" ht="13.5" customHeight="1">
      <c r="A1673" s="2" t="str">
        <f t="shared" si="48"/>
        <v>1687_각북면_358</v>
      </c>
      <c r="B1673" s="1">
        <v>1687</v>
      </c>
      <c r="C1673" s="1" t="s">
        <v>11423</v>
      </c>
      <c r="D1673" s="1" t="s">
        <v>11426</v>
      </c>
      <c r="E1673" s="1">
        <v>1672</v>
      </c>
      <c r="F1673" s="1">
        <v>11</v>
      </c>
      <c r="G1673" s="1" t="s">
        <v>3473</v>
      </c>
      <c r="H1673" s="1" t="s">
        <v>11450</v>
      </c>
      <c r="I1673" s="1">
        <v>3</v>
      </c>
      <c r="L1673" s="1">
        <v>2</v>
      </c>
      <c r="M1673" s="1" t="s">
        <v>13111</v>
      </c>
      <c r="N1673" s="1" t="s">
        <v>13112</v>
      </c>
      <c r="S1673" s="1" t="s">
        <v>134</v>
      </c>
      <c r="T1673" s="1" t="s">
        <v>6598</v>
      </c>
      <c r="AC1673" s="1">
        <v>4</v>
      </c>
      <c r="AD1673" s="1" t="s">
        <v>103</v>
      </c>
      <c r="AE1673" s="1" t="s">
        <v>8773</v>
      </c>
      <c r="AF1673" s="1" t="s">
        <v>156</v>
      </c>
      <c r="AG1673" s="1" t="s">
        <v>8798</v>
      </c>
    </row>
    <row r="1674" spans="1:73" ht="13.5" customHeight="1">
      <c r="A1674" s="2" t="str">
        <f t="shared" si="48"/>
        <v>1687_각북면_358</v>
      </c>
      <c r="B1674" s="1">
        <v>1687</v>
      </c>
      <c r="C1674" s="1" t="s">
        <v>11423</v>
      </c>
      <c r="D1674" s="1" t="s">
        <v>11426</v>
      </c>
      <c r="E1674" s="1">
        <v>1673</v>
      </c>
      <c r="F1674" s="1">
        <v>11</v>
      </c>
      <c r="G1674" s="1" t="s">
        <v>3473</v>
      </c>
      <c r="H1674" s="1" t="s">
        <v>11450</v>
      </c>
      <c r="I1674" s="1">
        <v>3</v>
      </c>
      <c r="L1674" s="1">
        <v>2</v>
      </c>
      <c r="M1674" s="1" t="s">
        <v>13111</v>
      </c>
      <c r="N1674" s="1" t="s">
        <v>13112</v>
      </c>
      <c r="T1674" s="1" t="s">
        <v>11563</v>
      </c>
      <c r="U1674" s="1" t="s">
        <v>275</v>
      </c>
      <c r="V1674" s="1" t="s">
        <v>6693</v>
      </c>
      <c r="Y1674" s="1" t="s">
        <v>3628</v>
      </c>
      <c r="Z1674" s="1" t="s">
        <v>8124</v>
      </c>
      <c r="AC1674" s="1">
        <v>10</v>
      </c>
      <c r="AD1674" s="1" t="s">
        <v>212</v>
      </c>
      <c r="AE1674" s="1" t="s">
        <v>8778</v>
      </c>
      <c r="AT1674" s="1" t="s">
        <v>121</v>
      </c>
      <c r="AU1674" s="1" t="s">
        <v>6667</v>
      </c>
      <c r="AV1674" s="1" t="s">
        <v>3629</v>
      </c>
      <c r="AW1674" s="1" t="s">
        <v>12207</v>
      </c>
      <c r="BB1674" s="1" t="s">
        <v>171</v>
      </c>
      <c r="BC1674" s="1" t="s">
        <v>6676</v>
      </c>
      <c r="BD1674" s="1" t="s">
        <v>559</v>
      </c>
      <c r="BE1674" s="1" t="s">
        <v>7599</v>
      </c>
    </row>
    <row r="1675" spans="1:73" ht="13.5" customHeight="1">
      <c r="A1675" s="2" t="str">
        <f t="shared" si="48"/>
        <v>1687_각북면_358</v>
      </c>
      <c r="B1675" s="1">
        <v>1687</v>
      </c>
      <c r="C1675" s="1" t="s">
        <v>11423</v>
      </c>
      <c r="D1675" s="1" t="s">
        <v>11426</v>
      </c>
      <c r="E1675" s="1">
        <v>1674</v>
      </c>
      <c r="F1675" s="1">
        <v>11</v>
      </c>
      <c r="G1675" s="1" t="s">
        <v>3473</v>
      </c>
      <c r="H1675" s="1" t="s">
        <v>11450</v>
      </c>
      <c r="I1675" s="1">
        <v>3</v>
      </c>
      <c r="L1675" s="1">
        <v>3</v>
      </c>
      <c r="M1675" s="1" t="s">
        <v>13113</v>
      </c>
      <c r="N1675" s="1" t="s">
        <v>13114</v>
      </c>
      <c r="T1675" s="1" t="s">
        <v>11527</v>
      </c>
      <c r="U1675" s="1" t="s">
        <v>147</v>
      </c>
      <c r="V1675" s="1" t="s">
        <v>6823</v>
      </c>
      <c r="W1675" s="1" t="s">
        <v>3630</v>
      </c>
      <c r="X1675" s="1" t="s">
        <v>6693</v>
      </c>
      <c r="Y1675" s="1" t="s">
        <v>3631</v>
      </c>
      <c r="Z1675" s="1" t="s">
        <v>8123</v>
      </c>
      <c r="AC1675" s="1">
        <v>73</v>
      </c>
      <c r="AD1675" s="1" t="s">
        <v>149</v>
      </c>
      <c r="AE1675" s="1" t="s">
        <v>8757</v>
      </c>
      <c r="AJ1675" s="1" t="s">
        <v>17</v>
      </c>
      <c r="AK1675" s="1" t="s">
        <v>8918</v>
      </c>
      <c r="AL1675" s="1" t="s">
        <v>1838</v>
      </c>
      <c r="AM1675" s="1" t="s">
        <v>8939</v>
      </c>
      <c r="AT1675" s="1" t="s">
        <v>1024</v>
      </c>
      <c r="AU1675" s="1" t="s">
        <v>11511</v>
      </c>
      <c r="AV1675" s="1" t="s">
        <v>3632</v>
      </c>
      <c r="AW1675" s="1" t="s">
        <v>9570</v>
      </c>
      <c r="BG1675" s="1" t="s">
        <v>3523</v>
      </c>
      <c r="BH1675" s="1" t="s">
        <v>10015</v>
      </c>
      <c r="BI1675" s="1" t="s">
        <v>3633</v>
      </c>
      <c r="BJ1675" s="1" t="s">
        <v>8476</v>
      </c>
      <c r="BK1675" s="1" t="s">
        <v>1024</v>
      </c>
      <c r="BL1675" s="1" t="s">
        <v>11511</v>
      </c>
      <c r="BM1675" s="1" t="s">
        <v>155</v>
      </c>
      <c r="BN1675" s="1" t="s">
        <v>12325</v>
      </c>
      <c r="BO1675" s="1" t="s">
        <v>47</v>
      </c>
      <c r="BP1675" s="1" t="s">
        <v>9039</v>
      </c>
      <c r="BQ1675" s="1" t="s">
        <v>3634</v>
      </c>
      <c r="BR1675" s="1" t="s">
        <v>10841</v>
      </c>
      <c r="BS1675" s="1" t="s">
        <v>448</v>
      </c>
      <c r="BT1675" s="1" t="s">
        <v>8932</v>
      </c>
    </row>
    <row r="1676" spans="1:73" ht="13.5" customHeight="1">
      <c r="A1676" s="2" t="str">
        <f t="shared" si="48"/>
        <v>1687_각북면_358</v>
      </c>
      <c r="B1676" s="1">
        <v>1687</v>
      </c>
      <c r="C1676" s="1" t="s">
        <v>11423</v>
      </c>
      <c r="D1676" s="1" t="s">
        <v>11426</v>
      </c>
      <c r="E1676" s="1">
        <v>1675</v>
      </c>
      <c r="F1676" s="1">
        <v>11</v>
      </c>
      <c r="G1676" s="1" t="s">
        <v>3473</v>
      </c>
      <c r="H1676" s="1" t="s">
        <v>11450</v>
      </c>
      <c r="I1676" s="1">
        <v>3</v>
      </c>
      <c r="L1676" s="1">
        <v>3</v>
      </c>
      <c r="M1676" s="1" t="s">
        <v>13113</v>
      </c>
      <c r="N1676" s="1" t="s">
        <v>13114</v>
      </c>
      <c r="S1676" s="1" t="s">
        <v>49</v>
      </c>
      <c r="T1676" s="1" t="s">
        <v>4842</v>
      </c>
      <c r="W1676" s="1" t="s">
        <v>312</v>
      </c>
      <c r="X1676" s="1" t="s">
        <v>6997</v>
      </c>
      <c r="Y1676" s="1" t="s">
        <v>140</v>
      </c>
      <c r="Z1676" s="1" t="s">
        <v>7100</v>
      </c>
      <c r="AC1676" s="1">
        <v>62</v>
      </c>
      <c r="AD1676" s="1" t="s">
        <v>168</v>
      </c>
      <c r="AE1676" s="1" t="s">
        <v>6664</v>
      </c>
      <c r="AJ1676" s="1" t="s">
        <v>17</v>
      </c>
      <c r="AK1676" s="1" t="s">
        <v>8918</v>
      </c>
      <c r="AL1676" s="1" t="s">
        <v>315</v>
      </c>
      <c r="AM1676" s="1" t="s">
        <v>8971</v>
      </c>
      <c r="AT1676" s="1" t="s">
        <v>316</v>
      </c>
      <c r="AU1676" s="1" t="s">
        <v>6840</v>
      </c>
      <c r="AV1676" s="1" t="s">
        <v>3635</v>
      </c>
      <c r="AW1676" s="1" t="s">
        <v>9569</v>
      </c>
      <c r="BG1676" s="1" t="s">
        <v>47</v>
      </c>
      <c r="BH1676" s="1" t="s">
        <v>9039</v>
      </c>
      <c r="BI1676" s="1" t="s">
        <v>319</v>
      </c>
      <c r="BJ1676" s="1" t="s">
        <v>7776</v>
      </c>
      <c r="BK1676" s="1" t="s">
        <v>1694</v>
      </c>
      <c r="BL1676" s="1" t="s">
        <v>9243</v>
      </c>
      <c r="BM1676" s="1" t="s">
        <v>1294</v>
      </c>
      <c r="BN1676" s="1" t="s">
        <v>10635</v>
      </c>
      <c r="BO1676" s="1" t="s">
        <v>768</v>
      </c>
      <c r="BP1676" s="1" t="s">
        <v>9233</v>
      </c>
      <c r="BQ1676" s="1" t="s">
        <v>3636</v>
      </c>
      <c r="BR1676" s="1" t="s">
        <v>11037</v>
      </c>
      <c r="BS1676" s="1" t="s">
        <v>227</v>
      </c>
      <c r="BT1676" s="1" t="s">
        <v>8859</v>
      </c>
    </row>
    <row r="1677" spans="1:73" ht="13.5" customHeight="1">
      <c r="A1677" s="2" t="str">
        <f t="shared" si="48"/>
        <v>1687_각북면_358</v>
      </c>
      <c r="B1677" s="1">
        <v>1687</v>
      </c>
      <c r="C1677" s="1" t="s">
        <v>11423</v>
      </c>
      <c r="D1677" s="1" t="s">
        <v>11426</v>
      </c>
      <c r="E1677" s="1">
        <v>1676</v>
      </c>
      <c r="F1677" s="1">
        <v>11</v>
      </c>
      <c r="G1677" s="1" t="s">
        <v>3473</v>
      </c>
      <c r="H1677" s="1" t="s">
        <v>11450</v>
      </c>
      <c r="I1677" s="1">
        <v>3</v>
      </c>
      <c r="L1677" s="1">
        <v>3</v>
      </c>
      <c r="M1677" s="1" t="s">
        <v>13113</v>
      </c>
      <c r="N1677" s="1" t="s">
        <v>13114</v>
      </c>
      <c r="S1677" s="1" t="s">
        <v>67</v>
      </c>
      <c r="T1677" s="1" t="s">
        <v>6597</v>
      </c>
      <c r="U1677" s="1" t="s">
        <v>147</v>
      </c>
      <c r="V1677" s="1" t="s">
        <v>6823</v>
      </c>
      <c r="Y1677" s="1" t="s">
        <v>3637</v>
      </c>
      <c r="Z1677" s="1" t="s">
        <v>8119</v>
      </c>
      <c r="AF1677" s="1" t="s">
        <v>290</v>
      </c>
      <c r="AG1677" s="1" t="s">
        <v>11872</v>
      </c>
    </row>
    <row r="1678" spans="1:73" ht="13.5" customHeight="1">
      <c r="A1678" s="2" t="str">
        <f t="shared" si="48"/>
        <v>1687_각북면_358</v>
      </c>
      <c r="B1678" s="1">
        <v>1687</v>
      </c>
      <c r="C1678" s="1" t="s">
        <v>11423</v>
      </c>
      <c r="D1678" s="1" t="s">
        <v>11426</v>
      </c>
      <c r="E1678" s="1">
        <v>1677</v>
      </c>
      <c r="F1678" s="1">
        <v>11</v>
      </c>
      <c r="G1678" s="1" t="s">
        <v>3473</v>
      </c>
      <c r="H1678" s="1" t="s">
        <v>11450</v>
      </c>
      <c r="I1678" s="1">
        <v>3</v>
      </c>
      <c r="L1678" s="1">
        <v>3</v>
      </c>
      <c r="M1678" s="1" t="s">
        <v>13113</v>
      </c>
      <c r="N1678" s="1" t="s">
        <v>13114</v>
      </c>
      <c r="S1678" s="1" t="s">
        <v>67</v>
      </c>
      <c r="T1678" s="1" t="s">
        <v>6597</v>
      </c>
      <c r="U1678" s="1" t="s">
        <v>3638</v>
      </c>
      <c r="V1678" s="1" t="s">
        <v>6832</v>
      </c>
      <c r="Y1678" s="1" t="s">
        <v>3639</v>
      </c>
      <c r="Z1678" s="1" t="s">
        <v>8122</v>
      </c>
      <c r="AC1678" s="1">
        <v>33</v>
      </c>
      <c r="AD1678" s="1" t="s">
        <v>353</v>
      </c>
      <c r="AE1678" s="1" t="s">
        <v>8775</v>
      </c>
    </row>
    <row r="1679" spans="1:73" ht="13.5" customHeight="1">
      <c r="A1679" s="2" t="str">
        <f t="shared" si="48"/>
        <v>1687_각북면_358</v>
      </c>
      <c r="B1679" s="1">
        <v>1687</v>
      </c>
      <c r="C1679" s="1" t="s">
        <v>11423</v>
      </c>
      <c r="D1679" s="1" t="s">
        <v>11426</v>
      </c>
      <c r="E1679" s="1">
        <v>1678</v>
      </c>
      <c r="F1679" s="1">
        <v>11</v>
      </c>
      <c r="G1679" s="1" t="s">
        <v>3473</v>
      </c>
      <c r="H1679" s="1" t="s">
        <v>11450</v>
      </c>
      <c r="I1679" s="1">
        <v>3</v>
      </c>
      <c r="L1679" s="1">
        <v>3</v>
      </c>
      <c r="M1679" s="1" t="s">
        <v>13113</v>
      </c>
      <c r="N1679" s="1" t="s">
        <v>13114</v>
      </c>
      <c r="S1679" s="1" t="s">
        <v>329</v>
      </c>
      <c r="T1679" s="1" t="s">
        <v>6594</v>
      </c>
      <c r="W1679" s="1" t="s">
        <v>38</v>
      </c>
      <c r="X1679" s="1" t="s">
        <v>11733</v>
      </c>
      <c r="Y1679" s="1" t="s">
        <v>140</v>
      </c>
      <c r="Z1679" s="1" t="s">
        <v>7100</v>
      </c>
      <c r="AC1679" s="1">
        <v>25</v>
      </c>
      <c r="AD1679" s="1" t="s">
        <v>529</v>
      </c>
      <c r="AE1679" s="1" t="s">
        <v>8769</v>
      </c>
      <c r="AF1679" s="1" t="s">
        <v>156</v>
      </c>
      <c r="AG1679" s="1" t="s">
        <v>8798</v>
      </c>
      <c r="AJ1679" s="1" t="s">
        <v>17</v>
      </c>
      <c r="AK1679" s="1" t="s">
        <v>8918</v>
      </c>
      <c r="AL1679" s="1" t="s">
        <v>41</v>
      </c>
      <c r="AM1679" s="1" t="s">
        <v>11911</v>
      </c>
    </row>
    <row r="1680" spans="1:73" ht="13.5" customHeight="1">
      <c r="A1680" s="2" t="str">
        <f t="shared" si="48"/>
        <v>1687_각북면_358</v>
      </c>
      <c r="B1680" s="1">
        <v>1687</v>
      </c>
      <c r="C1680" s="1" t="s">
        <v>11423</v>
      </c>
      <c r="D1680" s="1" t="s">
        <v>11426</v>
      </c>
      <c r="E1680" s="1">
        <v>1679</v>
      </c>
      <c r="F1680" s="1">
        <v>11</v>
      </c>
      <c r="G1680" s="1" t="s">
        <v>3473</v>
      </c>
      <c r="H1680" s="1" t="s">
        <v>11450</v>
      </c>
      <c r="I1680" s="1">
        <v>3</v>
      </c>
      <c r="L1680" s="1">
        <v>3</v>
      </c>
      <c r="M1680" s="1" t="s">
        <v>13113</v>
      </c>
      <c r="N1680" s="1" t="s">
        <v>13114</v>
      </c>
      <c r="S1680" s="1" t="s">
        <v>72</v>
      </c>
      <c r="T1680" s="1" t="s">
        <v>6595</v>
      </c>
      <c r="U1680" s="1" t="s">
        <v>3640</v>
      </c>
      <c r="V1680" s="1" t="s">
        <v>6785</v>
      </c>
      <c r="Y1680" s="1" t="s">
        <v>3641</v>
      </c>
      <c r="Z1680" s="1" t="s">
        <v>8121</v>
      </c>
      <c r="AC1680" s="1">
        <v>12</v>
      </c>
      <c r="AD1680" s="1" t="s">
        <v>135</v>
      </c>
      <c r="AE1680" s="1" t="s">
        <v>8742</v>
      </c>
    </row>
    <row r="1681" spans="1:73" ht="13.5" customHeight="1">
      <c r="A1681" s="2" t="str">
        <f t="shared" si="48"/>
        <v>1687_각북면_358</v>
      </c>
      <c r="B1681" s="1">
        <v>1687</v>
      </c>
      <c r="C1681" s="1" t="s">
        <v>11423</v>
      </c>
      <c r="D1681" s="1" t="s">
        <v>11426</v>
      </c>
      <c r="E1681" s="1">
        <v>1680</v>
      </c>
      <c r="F1681" s="1">
        <v>11</v>
      </c>
      <c r="G1681" s="1" t="s">
        <v>3473</v>
      </c>
      <c r="H1681" s="1" t="s">
        <v>11450</v>
      </c>
      <c r="I1681" s="1">
        <v>3</v>
      </c>
      <c r="L1681" s="1">
        <v>3</v>
      </c>
      <c r="M1681" s="1" t="s">
        <v>13113</v>
      </c>
      <c r="N1681" s="1" t="s">
        <v>13114</v>
      </c>
      <c r="S1681" s="1" t="s">
        <v>380</v>
      </c>
      <c r="T1681" s="1" t="s">
        <v>6600</v>
      </c>
      <c r="Y1681" s="1" t="s">
        <v>363</v>
      </c>
      <c r="Z1681" s="1" t="s">
        <v>7143</v>
      </c>
      <c r="AG1681" s="1" t="s">
        <v>8805</v>
      </c>
      <c r="AI1681" s="1" t="s">
        <v>8885</v>
      </c>
    </row>
    <row r="1682" spans="1:73" ht="13.5" customHeight="1">
      <c r="A1682" s="2" t="str">
        <f t="shared" si="48"/>
        <v>1687_각북면_358</v>
      </c>
      <c r="B1682" s="1">
        <v>1687</v>
      </c>
      <c r="C1682" s="1" t="s">
        <v>11423</v>
      </c>
      <c r="D1682" s="1" t="s">
        <v>11426</v>
      </c>
      <c r="E1682" s="1">
        <v>1681</v>
      </c>
      <c r="F1682" s="1">
        <v>11</v>
      </c>
      <c r="G1682" s="1" t="s">
        <v>3473</v>
      </c>
      <c r="H1682" s="1" t="s">
        <v>11450</v>
      </c>
      <c r="I1682" s="1">
        <v>3</v>
      </c>
      <c r="L1682" s="1">
        <v>3</v>
      </c>
      <c r="M1682" s="1" t="s">
        <v>13113</v>
      </c>
      <c r="N1682" s="1" t="s">
        <v>13114</v>
      </c>
      <c r="T1682" s="1" t="s">
        <v>11563</v>
      </c>
      <c r="U1682" s="1" t="s">
        <v>275</v>
      </c>
      <c r="V1682" s="1" t="s">
        <v>6693</v>
      </c>
      <c r="Y1682" s="1" t="s">
        <v>55</v>
      </c>
      <c r="Z1682" s="1" t="s">
        <v>7120</v>
      </c>
      <c r="AF1682" s="1" t="s">
        <v>65</v>
      </c>
      <c r="AG1682" s="1" t="s">
        <v>8805</v>
      </c>
      <c r="AH1682" s="1" t="s">
        <v>3642</v>
      </c>
      <c r="AI1682" s="1" t="s">
        <v>8885</v>
      </c>
    </row>
    <row r="1683" spans="1:73" ht="13.5" customHeight="1">
      <c r="A1683" s="2" t="str">
        <f t="shared" si="48"/>
        <v>1687_각북면_358</v>
      </c>
      <c r="B1683" s="1">
        <v>1687</v>
      </c>
      <c r="C1683" s="1" t="s">
        <v>11423</v>
      </c>
      <c r="D1683" s="1" t="s">
        <v>11426</v>
      </c>
      <c r="E1683" s="1">
        <v>1682</v>
      </c>
      <c r="F1683" s="1">
        <v>11</v>
      </c>
      <c r="G1683" s="1" t="s">
        <v>3473</v>
      </c>
      <c r="H1683" s="1" t="s">
        <v>11450</v>
      </c>
      <c r="I1683" s="1">
        <v>3</v>
      </c>
      <c r="L1683" s="1">
        <v>3</v>
      </c>
      <c r="M1683" s="1" t="s">
        <v>13113</v>
      </c>
      <c r="N1683" s="1" t="s">
        <v>13114</v>
      </c>
      <c r="T1683" s="1" t="s">
        <v>11563</v>
      </c>
      <c r="U1683" s="1" t="s">
        <v>278</v>
      </c>
      <c r="V1683" s="1" t="s">
        <v>6692</v>
      </c>
      <c r="Y1683" s="1" t="s">
        <v>3643</v>
      </c>
      <c r="Z1683" s="1" t="s">
        <v>8120</v>
      </c>
      <c r="AC1683" s="1">
        <v>8</v>
      </c>
      <c r="AD1683" s="1" t="s">
        <v>503</v>
      </c>
      <c r="AE1683" s="1" t="s">
        <v>8136</v>
      </c>
      <c r="AT1683" s="1" t="s">
        <v>121</v>
      </c>
      <c r="AU1683" s="1" t="s">
        <v>6667</v>
      </c>
      <c r="AV1683" s="1" t="s">
        <v>3644</v>
      </c>
      <c r="AW1683" s="1" t="s">
        <v>9568</v>
      </c>
      <c r="BB1683" s="1" t="s">
        <v>171</v>
      </c>
      <c r="BC1683" s="1" t="s">
        <v>6676</v>
      </c>
      <c r="BD1683" s="1" t="s">
        <v>11283</v>
      </c>
      <c r="BE1683" s="1" t="s">
        <v>11682</v>
      </c>
    </row>
    <row r="1684" spans="1:73" ht="13.5" customHeight="1">
      <c r="A1684" s="2" t="str">
        <f t="shared" si="48"/>
        <v>1687_각북면_358</v>
      </c>
      <c r="B1684" s="1">
        <v>1687</v>
      </c>
      <c r="C1684" s="1" t="s">
        <v>11423</v>
      </c>
      <c r="D1684" s="1" t="s">
        <v>11426</v>
      </c>
      <c r="E1684" s="1">
        <v>1683</v>
      </c>
      <c r="F1684" s="1">
        <v>11</v>
      </c>
      <c r="G1684" s="1" t="s">
        <v>3473</v>
      </c>
      <c r="H1684" s="1" t="s">
        <v>11450</v>
      </c>
      <c r="I1684" s="1">
        <v>3</v>
      </c>
      <c r="L1684" s="1">
        <v>4</v>
      </c>
      <c r="M1684" s="1" t="s">
        <v>13115</v>
      </c>
      <c r="N1684" s="1" t="s">
        <v>13116</v>
      </c>
      <c r="O1684" s="1" t="s">
        <v>6</v>
      </c>
      <c r="P1684" s="1" t="s">
        <v>6577</v>
      </c>
      <c r="T1684" s="1" t="s">
        <v>11527</v>
      </c>
      <c r="U1684" s="1" t="s">
        <v>3645</v>
      </c>
      <c r="V1684" s="1" t="s">
        <v>6831</v>
      </c>
      <c r="W1684" s="1" t="s">
        <v>3630</v>
      </c>
      <c r="X1684" s="1" t="s">
        <v>6693</v>
      </c>
      <c r="Y1684" s="1" t="s">
        <v>3646</v>
      </c>
      <c r="Z1684" s="1" t="s">
        <v>8119</v>
      </c>
      <c r="AC1684" s="1">
        <v>43</v>
      </c>
      <c r="AD1684" s="1" t="s">
        <v>335</v>
      </c>
      <c r="AE1684" s="1" t="s">
        <v>8779</v>
      </c>
      <c r="AJ1684" s="1" t="s">
        <v>17</v>
      </c>
      <c r="AK1684" s="1" t="s">
        <v>8918</v>
      </c>
      <c r="AL1684" s="1" t="s">
        <v>1838</v>
      </c>
      <c r="AM1684" s="1" t="s">
        <v>8939</v>
      </c>
      <c r="AT1684" s="1" t="s">
        <v>42</v>
      </c>
      <c r="AU1684" s="1" t="s">
        <v>6735</v>
      </c>
      <c r="AV1684" s="1" t="s">
        <v>3631</v>
      </c>
      <c r="AW1684" s="1" t="s">
        <v>8123</v>
      </c>
      <c r="BG1684" s="1" t="s">
        <v>1024</v>
      </c>
      <c r="BH1684" s="1" t="s">
        <v>11511</v>
      </c>
      <c r="BI1684" s="1" t="s">
        <v>3632</v>
      </c>
      <c r="BJ1684" s="1" t="s">
        <v>9570</v>
      </c>
      <c r="BK1684" s="1" t="s">
        <v>3523</v>
      </c>
      <c r="BL1684" s="1" t="s">
        <v>10015</v>
      </c>
      <c r="BM1684" s="1" t="s">
        <v>3633</v>
      </c>
      <c r="BN1684" s="1" t="s">
        <v>8476</v>
      </c>
      <c r="BO1684" s="1" t="s">
        <v>316</v>
      </c>
      <c r="BP1684" s="1" t="s">
        <v>6840</v>
      </c>
      <c r="BQ1684" s="1" t="s">
        <v>3647</v>
      </c>
      <c r="BR1684" s="1" t="s">
        <v>11036</v>
      </c>
      <c r="BS1684" s="1" t="s">
        <v>315</v>
      </c>
      <c r="BT1684" s="1" t="s">
        <v>8971</v>
      </c>
    </row>
    <row r="1685" spans="1:73" ht="13.5" customHeight="1">
      <c r="A1685" s="2" t="str">
        <f t="shared" si="48"/>
        <v>1687_각북면_358</v>
      </c>
      <c r="B1685" s="1">
        <v>1687</v>
      </c>
      <c r="C1685" s="1" t="s">
        <v>11423</v>
      </c>
      <c r="D1685" s="1" t="s">
        <v>11426</v>
      </c>
      <c r="E1685" s="1">
        <v>1684</v>
      </c>
      <c r="F1685" s="1">
        <v>11</v>
      </c>
      <c r="G1685" s="1" t="s">
        <v>3473</v>
      </c>
      <c r="H1685" s="1" t="s">
        <v>11450</v>
      </c>
      <c r="I1685" s="1">
        <v>3</v>
      </c>
      <c r="L1685" s="1">
        <v>4</v>
      </c>
      <c r="M1685" s="1" t="s">
        <v>13115</v>
      </c>
      <c r="N1685" s="1" t="s">
        <v>13116</v>
      </c>
      <c r="S1685" s="1" t="s">
        <v>49</v>
      </c>
      <c r="T1685" s="1" t="s">
        <v>4842</v>
      </c>
      <c r="W1685" s="1" t="s">
        <v>843</v>
      </c>
      <c r="X1685" s="1" t="s">
        <v>6988</v>
      </c>
      <c r="Y1685" s="1" t="s">
        <v>140</v>
      </c>
      <c r="Z1685" s="1" t="s">
        <v>7100</v>
      </c>
      <c r="AC1685" s="1">
        <v>45</v>
      </c>
      <c r="AD1685" s="1" t="s">
        <v>141</v>
      </c>
      <c r="AE1685" s="1" t="s">
        <v>8758</v>
      </c>
      <c r="AJ1685" s="1" t="s">
        <v>17</v>
      </c>
      <c r="AK1685" s="1" t="s">
        <v>8918</v>
      </c>
      <c r="AL1685" s="1" t="s">
        <v>41</v>
      </c>
      <c r="AM1685" s="1" t="s">
        <v>11911</v>
      </c>
      <c r="AT1685" s="1" t="s">
        <v>42</v>
      </c>
      <c r="AU1685" s="1" t="s">
        <v>6735</v>
      </c>
      <c r="AV1685" s="1" t="s">
        <v>3648</v>
      </c>
      <c r="AW1685" s="1" t="s">
        <v>9452</v>
      </c>
      <c r="BG1685" s="1" t="s">
        <v>144</v>
      </c>
      <c r="BH1685" s="1" t="s">
        <v>6759</v>
      </c>
      <c r="BI1685" s="1" t="s">
        <v>3649</v>
      </c>
      <c r="BJ1685" s="1" t="s">
        <v>9489</v>
      </c>
      <c r="BK1685" s="1" t="s">
        <v>44</v>
      </c>
      <c r="BL1685" s="1" t="s">
        <v>6728</v>
      </c>
      <c r="BM1685" s="1" t="s">
        <v>3650</v>
      </c>
      <c r="BN1685" s="1" t="s">
        <v>10634</v>
      </c>
      <c r="BO1685" s="1" t="s">
        <v>42</v>
      </c>
      <c r="BP1685" s="1" t="s">
        <v>6735</v>
      </c>
      <c r="BQ1685" s="1" t="s">
        <v>3651</v>
      </c>
      <c r="BR1685" s="1" t="s">
        <v>11035</v>
      </c>
      <c r="BS1685" s="1" t="s">
        <v>190</v>
      </c>
      <c r="BT1685" s="1" t="s">
        <v>8852</v>
      </c>
    </row>
    <row r="1686" spans="1:73" ht="13.5" customHeight="1">
      <c r="A1686" s="2" t="str">
        <f t="shared" ref="A1686:A1726" si="49">HYPERLINK("http://kyu.snu.ac.kr/sdhj/index.jsp?type=hj/GK14817_00IH_0001_0359.jpg","1687_각북면_359")</f>
        <v>1687_각북면_359</v>
      </c>
      <c r="B1686" s="1">
        <v>1687</v>
      </c>
      <c r="C1686" s="1" t="s">
        <v>11423</v>
      </c>
      <c r="D1686" s="1" t="s">
        <v>11426</v>
      </c>
      <c r="E1686" s="1">
        <v>1685</v>
      </c>
      <c r="F1686" s="1">
        <v>11</v>
      </c>
      <c r="G1686" s="1" t="s">
        <v>3473</v>
      </c>
      <c r="H1686" s="1" t="s">
        <v>11450</v>
      </c>
      <c r="I1686" s="1">
        <v>3</v>
      </c>
      <c r="L1686" s="1">
        <v>4</v>
      </c>
      <c r="M1686" s="1" t="s">
        <v>13115</v>
      </c>
      <c r="N1686" s="1" t="s">
        <v>13116</v>
      </c>
      <c r="S1686" s="1" t="s">
        <v>134</v>
      </c>
      <c r="T1686" s="1" t="s">
        <v>6598</v>
      </c>
      <c r="Y1686" s="1" t="s">
        <v>363</v>
      </c>
      <c r="Z1686" s="1" t="s">
        <v>7143</v>
      </c>
      <c r="AC1686" s="1">
        <v>7</v>
      </c>
      <c r="AD1686" s="1" t="s">
        <v>475</v>
      </c>
      <c r="AE1686" s="1" t="s">
        <v>8747</v>
      </c>
    </row>
    <row r="1687" spans="1:73" ht="13.5" customHeight="1">
      <c r="A1687" s="2" t="str">
        <f t="shared" si="49"/>
        <v>1687_각북면_359</v>
      </c>
      <c r="B1687" s="1">
        <v>1687</v>
      </c>
      <c r="C1687" s="1" t="s">
        <v>11423</v>
      </c>
      <c r="D1687" s="1" t="s">
        <v>11426</v>
      </c>
      <c r="E1687" s="1">
        <v>1686</v>
      </c>
      <c r="F1687" s="1">
        <v>11</v>
      </c>
      <c r="G1687" s="1" t="s">
        <v>3473</v>
      </c>
      <c r="H1687" s="1" t="s">
        <v>11450</v>
      </c>
      <c r="I1687" s="1">
        <v>3</v>
      </c>
      <c r="L1687" s="1">
        <v>4</v>
      </c>
      <c r="M1687" s="1" t="s">
        <v>13115</v>
      </c>
      <c r="N1687" s="1" t="s">
        <v>13116</v>
      </c>
      <c r="T1687" s="1" t="s">
        <v>11563</v>
      </c>
      <c r="U1687" s="1" t="s">
        <v>3652</v>
      </c>
      <c r="V1687" s="1" t="s">
        <v>6830</v>
      </c>
      <c r="Y1687" s="1" t="s">
        <v>55</v>
      </c>
      <c r="Z1687" s="1" t="s">
        <v>7120</v>
      </c>
      <c r="AC1687" s="1">
        <v>19</v>
      </c>
      <c r="AD1687" s="1" t="s">
        <v>331</v>
      </c>
      <c r="AE1687" s="1" t="s">
        <v>8743</v>
      </c>
      <c r="AT1687" s="1" t="s">
        <v>121</v>
      </c>
      <c r="AU1687" s="1" t="s">
        <v>6667</v>
      </c>
      <c r="AV1687" s="1" t="s">
        <v>3644</v>
      </c>
      <c r="AW1687" s="1" t="s">
        <v>9568</v>
      </c>
      <c r="BB1687" s="1" t="s">
        <v>171</v>
      </c>
      <c r="BC1687" s="1" t="s">
        <v>6676</v>
      </c>
      <c r="BD1687" s="1" t="s">
        <v>11283</v>
      </c>
      <c r="BE1687" s="1" t="s">
        <v>11682</v>
      </c>
    </row>
    <row r="1688" spans="1:73" ht="13.5" customHeight="1">
      <c r="A1688" s="2" t="str">
        <f t="shared" si="49"/>
        <v>1687_각북면_359</v>
      </c>
      <c r="B1688" s="1">
        <v>1687</v>
      </c>
      <c r="C1688" s="1" t="s">
        <v>11423</v>
      </c>
      <c r="D1688" s="1" t="s">
        <v>11426</v>
      </c>
      <c r="E1688" s="1">
        <v>1687</v>
      </c>
      <c r="F1688" s="1">
        <v>11</v>
      </c>
      <c r="G1688" s="1" t="s">
        <v>3473</v>
      </c>
      <c r="H1688" s="1" t="s">
        <v>11450</v>
      </c>
      <c r="I1688" s="1">
        <v>3</v>
      </c>
      <c r="L1688" s="1">
        <v>5</v>
      </c>
      <c r="M1688" s="1" t="s">
        <v>3653</v>
      </c>
      <c r="N1688" s="1" t="s">
        <v>8016</v>
      </c>
      <c r="O1688" s="1" t="s">
        <v>6</v>
      </c>
      <c r="P1688" s="1" t="s">
        <v>6577</v>
      </c>
      <c r="T1688" s="1" t="s">
        <v>11527</v>
      </c>
      <c r="U1688" s="1" t="s">
        <v>3555</v>
      </c>
      <c r="V1688" s="1" t="s">
        <v>6669</v>
      </c>
      <c r="Y1688" s="1" t="s">
        <v>3653</v>
      </c>
      <c r="Z1688" s="1" t="s">
        <v>8016</v>
      </c>
      <c r="AC1688" s="1">
        <v>44</v>
      </c>
      <c r="AD1688" s="1" t="s">
        <v>401</v>
      </c>
      <c r="AE1688" s="1" t="s">
        <v>8782</v>
      </c>
      <c r="AJ1688" s="1" t="s">
        <v>17</v>
      </c>
      <c r="AK1688" s="1" t="s">
        <v>8918</v>
      </c>
      <c r="AL1688" s="1" t="s">
        <v>227</v>
      </c>
      <c r="AM1688" s="1" t="s">
        <v>8859</v>
      </c>
      <c r="AN1688" s="1" t="s">
        <v>492</v>
      </c>
      <c r="AO1688" s="1" t="s">
        <v>6594</v>
      </c>
      <c r="AP1688" s="1" t="s">
        <v>119</v>
      </c>
      <c r="AQ1688" s="1" t="s">
        <v>6694</v>
      </c>
      <c r="AR1688" s="1" t="s">
        <v>3654</v>
      </c>
      <c r="AS1688" s="1" t="s">
        <v>9152</v>
      </c>
      <c r="AT1688" s="1" t="s">
        <v>121</v>
      </c>
      <c r="AU1688" s="1" t="s">
        <v>6667</v>
      </c>
      <c r="AV1688" s="1" t="s">
        <v>232</v>
      </c>
      <c r="AW1688" s="1" t="s">
        <v>7400</v>
      </c>
      <c r="BB1688" s="1" t="s">
        <v>171</v>
      </c>
      <c r="BC1688" s="1" t="s">
        <v>6676</v>
      </c>
      <c r="BD1688" s="1" t="s">
        <v>3655</v>
      </c>
      <c r="BE1688" s="1" t="s">
        <v>9906</v>
      </c>
      <c r="BG1688" s="1" t="s">
        <v>121</v>
      </c>
      <c r="BH1688" s="1" t="s">
        <v>6667</v>
      </c>
      <c r="BI1688" s="1" t="s">
        <v>3268</v>
      </c>
      <c r="BJ1688" s="1" t="s">
        <v>9563</v>
      </c>
      <c r="BK1688" s="1" t="s">
        <v>44</v>
      </c>
      <c r="BL1688" s="1" t="s">
        <v>6728</v>
      </c>
      <c r="BM1688" s="1" t="s">
        <v>3656</v>
      </c>
      <c r="BN1688" s="1" t="s">
        <v>12366</v>
      </c>
      <c r="BO1688" s="1" t="s">
        <v>121</v>
      </c>
      <c r="BP1688" s="1" t="s">
        <v>6667</v>
      </c>
      <c r="BQ1688" s="1" t="s">
        <v>2677</v>
      </c>
      <c r="BR1688" s="1" t="s">
        <v>9506</v>
      </c>
      <c r="BS1688" s="1" t="s">
        <v>227</v>
      </c>
      <c r="BT1688" s="1" t="s">
        <v>8859</v>
      </c>
    </row>
    <row r="1689" spans="1:73" ht="13.5" customHeight="1">
      <c r="A1689" s="2" t="str">
        <f t="shared" si="49"/>
        <v>1687_각북면_359</v>
      </c>
      <c r="B1689" s="1">
        <v>1687</v>
      </c>
      <c r="C1689" s="1" t="s">
        <v>11423</v>
      </c>
      <c r="D1689" s="1" t="s">
        <v>11426</v>
      </c>
      <c r="E1689" s="1">
        <v>1688</v>
      </c>
      <c r="F1689" s="1">
        <v>11</v>
      </c>
      <c r="G1689" s="1" t="s">
        <v>3473</v>
      </c>
      <c r="H1689" s="1" t="s">
        <v>11450</v>
      </c>
      <c r="I1689" s="1">
        <v>3</v>
      </c>
      <c r="L1689" s="1">
        <v>5</v>
      </c>
      <c r="M1689" s="1" t="s">
        <v>3653</v>
      </c>
      <c r="N1689" s="1" t="s">
        <v>8016</v>
      </c>
      <c r="S1689" s="1" t="s">
        <v>49</v>
      </c>
      <c r="T1689" s="1" t="s">
        <v>4842</v>
      </c>
      <c r="U1689" s="1" t="s">
        <v>171</v>
      </c>
      <c r="V1689" s="1" t="s">
        <v>6676</v>
      </c>
      <c r="Y1689" s="1" t="s">
        <v>1412</v>
      </c>
      <c r="Z1689" s="1" t="s">
        <v>7520</v>
      </c>
      <c r="AC1689" s="1">
        <v>43</v>
      </c>
      <c r="AD1689" s="1" t="s">
        <v>335</v>
      </c>
      <c r="AE1689" s="1" t="s">
        <v>8779</v>
      </c>
      <c r="AJ1689" s="1" t="s">
        <v>17</v>
      </c>
      <c r="AK1689" s="1" t="s">
        <v>8918</v>
      </c>
      <c r="AL1689" s="1" t="s">
        <v>41</v>
      </c>
      <c r="AM1689" s="1" t="s">
        <v>11911</v>
      </c>
      <c r="AN1689" s="1" t="s">
        <v>492</v>
      </c>
      <c r="AO1689" s="1" t="s">
        <v>6594</v>
      </c>
      <c r="AP1689" s="1" t="s">
        <v>119</v>
      </c>
      <c r="AQ1689" s="1" t="s">
        <v>6694</v>
      </c>
      <c r="AR1689" s="1" t="s">
        <v>3654</v>
      </c>
      <c r="AS1689" s="1" t="s">
        <v>9152</v>
      </c>
      <c r="AT1689" s="1" t="s">
        <v>121</v>
      </c>
      <c r="AU1689" s="1" t="s">
        <v>6667</v>
      </c>
      <c r="AV1689" s="1" t="s">
        <v>55</v>
      </c>
      <c r="AW1689" s="1" t="s">
        <v>7120</v>
      </c>
      <c r="BB1689" s="1" t="s">
        <v>171</v>
      </c>
      <c r="BC1689" s="1" t="s">
        <v>6676</v>
      </c>
      <c r="BD1689" s="1" t="s">
        <v>140</v>
      </c>
      <c r="BE1689" s="1" t="s">
        <v>7100</v>
      </c>
      <c r="BG1689" s="1" t="s">
        <v>121</v>
      </c>
      <c r="BH1689" s="1" t="s">
        <v>6667</v>
      </c>
      <c r="BI1689" s="1" t="s">
        <v>291</v>
      </c>
      <c r="BJ1689" s="1" t="s">
        <v>7866</v>
      </c>
      <c r="BM1689" s="1" t="s">
        <v>164</v>
      </c>
      <c r="BN1689" s="1" t="s">
        <v>10510</v>
      </c>
      <c r="BQ1689" s="1" t="s">
        <v>164</v>
      </c>
      <c r="BR1689" s="1" t="s">
        <v>10510</v>
      </c>
      <c r="BU1689" s="1" t="s">
        <v>11317</v>
      </c>
    </row>
    <row r="1690" spans="1:73" ht="13.5" customHeight="1">
      <c r="A1690" s="2" t="str">
        <f t="shared" si="49"/>
        <v>1687_각북면_359</v>
      </c>
      <c r="B1690" s="1">
        <v>1687</v>
      </c>
      <c r="C1690" s="1" t="s">
        <v>11423</v>
      </c>
      <c r="D1690" s="1" t="s">
        <v>11426</v>
      </c>
      <c r="E1690" s="1">
        <v>1689</v>
      </c>
      <c r="F1690" s="1">
        <v>12</v>
      </c>
      <c r="G1690" s="1" t="s">
        <v>3657</v>
      </c>
      <c r="H1690" s="1" t="s">
        <v>6465</v>
      </c>
      <c r="I1690" s="1">
        <v>1</v>
      </c>
      <c r="J1690" s="1" t="s">
        <v>3658</v>
      </c>
      <c r="K1690" s="1" t="s">
        <v>6533</v>
      </c>
      <c r="L1690" s="1">
        <v>1</v>
      </c>
      <c r="M1690" s="1" t="s">
        <v>13117</v>
      </c>
      <c r="N1690" s="1" t="s">
        <v>13118</v>
      </c>
      <c r="T1690" s="1" t="s">
        <v>11527</v>
      </c>
      <c r="U1690" s="1" t="s">
        <v>3659</v>
      </c>
      <c r="V1690" s="1" t="s">
        <v>6829</v>
      </c>
      <c r="W1690" s="1" t="s">
        <v>51</v>
      </c>
      <c r="X1690" s="1" t="s">
        <v>6986</v>
      </c>
      <c r="Y1690" s="1" t="s">
        <v>1979</v>
      </c>
      <c r="Z1690" s="1" t="s">
        <v>8055</v>
      </c>
      <c r="AC1690" s="1">
        <v>45</v>
      </c>
      <c r="AD1690" s="1" t="s">
        <v>141</v>
      </c>
      <c r="AE1690" s="1" t="s">
        <v>8758</v>
      </c>
      <c r="AJ1690" s="1" t="s">
        <v>17</v>
      </c>
      <c r="AK1690" s="1" t="s">
        <v>8918</v>
      </c>
      <c r="AL1690" s="1" t="s">
        <v>53</v>
      </c>
      <c r="AM1690" s="1" t="s">
        <v>8954</v>
      </c>
      <c r="AT1690" s="1" t="s">
        <v>44</v>
      </c>
      <c r="AU1690" s="1" t="s">
        <v>6728</v>
      </c>
      <c r="AV1690" s="1" t="s">
        <v>153</v>
      </c>
      <c r="AW1690" s="1" t="s">
        <v>7044</v>
      </c>
      <c r="BG1690" s="1" t="s">
        <v>44</v>
      </c>
      <c r="BH1690" s="1" t="s">
        <v>6728</v>
      </c>
      <c r="BI1690" s="1" t="s">
        <v>3660</v>
      </c>
      <c r="BJ1690" s="1" t="s">
        <v>7512</v>
      </c>
      <c r="BK1690" s="1" t="s">
        <v>44</v>
      </c>
      <c r="BL1690" s="1" t="s">
        <v>6728</v>
      </c>
      <c r="BM1690" s="1" t="s">
        <v>13572</v>
      </c>
      <c r="BN1690" s="1" t="s">
        <v>9299</v>
      </c>
      <c r="BO1690" s="1" t="s">
        <v>44</v>
      </c>
      <c r="BP1690" s="1" t="s">
        <v>6728</v>
      </c>
      <c r="BQ1690" s="1" t="s">
        <v>3661</v>
      </c>
      <c r="BR1690" s="1" t="s">
        <v>12461</v>
      </c>
      <c r="BS1690" s="1" t="s">
        <v>41</v>
      </c>
      <c r="BT1690" s="1" t="s">
        <v>11911</v>
      </c>
    </row>
    <row r="1691" spans="1:73" ht="13.5" customHeight="1">
      <c r="A1691" s="2" t="str">
        <f t="shared" si="49"/>
        <v>1687_각북면_359</v>
      </c>
      <c r="B1691" s="1">
        <v>1687</v>
      </c>
      <c r="C1691" s="1" t="s">
        <v>11423</v>
      </c>
      <c r="D1691" s="1" t="s">
        <v>11426</v>
      </c>
      <c r="E1691" s="1">
        <v>1690</v>
      </c>
      <c r="F1691" s="1">
        <v>12</v>
      </c>
      <c r="G1691" s="1" t="s">
        <v>3657</v>
      </c>
      <c r="H1691" s="1" t="s">
        <v>6465</v>
      </c>
      <c r="I1691" s="1">
        <v>1</v>
      </c>
      <c r="L1691" s="1">
        <v>1</v>
      </c>
      <c r="M1691" s="1" t="s">
        <v>13117</v>
      </c>
      <c r="N1691" s="1" t="s">
        <v>13118</v>
      </c>
      <c r="S1691" s="1" t="s">
        <v>49</v>
      </c>
      <c r="T1691" s="1" t="s">
        <v>4842</v>
      </c>
      <c r="U1691" s="1" t="s">
        <v>2613</v>
      </c>
      <c r="V1691" s="1" t="s">
        <v>6716</v>
      </c>
      <c r="W1691" s="1" t="s">
        <v>330</v>
      </c>
      <c r="X1691" s="1" t="s">
        <v>6985</v>
      </c>
      <c r="Y1691" s="1" t="s">
        <v>279</v>
      </c>
      <c r="Z1691" s="1" t="s">
        <v>8118</v>
      </c>
      <c r="AC1691" s="1">
        <v>34</v>
      </c>
      <c r="AD1691" s="1" t="s">
        <v>207</v>
      </c>
      <c r="AE1691" s="1" t="s">
        <v>8762</v>
      </c>
      <c r="AJ1691" s="1" t="s">
        <v>17</v>
      </c>
      <c r="AK1691" s="1" t="s">
        <v>8918</v>
      </c>
      <c r="AL1691" s="1" t="s">
        <v>227</v>
      </c>
      <c r="AM1691" s="1" t="s">
        <v>8859</v>
      </c>
      <c r="AT1691" s="1" t="s">
        <v>186</v>
      </c>
      <c r="AU1691" s="1" t="s">
        <v>12111</v>
      </c>
      <c r="AV1691" s="1" t="s">
        <v>3662</v>
      </c>
      <c r="AW1691" s="1" t="s">
        <v>7313</v>
      </c>
      <c r="BB1691" s="1" t="s">
        <v>171</v>
      </c>
      <c r="BC1691" s="1" t="s">
        <v>6676</v>
      </c>
      <c r="BD1691" s="1" t="s">
        <v>3663</v>
      </c>
      <c r="BE1691" s="1" t="s">
        <v>7312</v>
      </c>
      <c r="BG1691" s="1" t="s">
        <v>2147</v>
      </c>
      <c r="BH1691" s="1" t="s">
        <v>6673</v>
      </c>
      <c r="BI1691" s="1" t="s">
        <v>2491</v>
      </c>
      <c r="BJ1691" s="1" t="s">
        <v>7214</v>
      </c>
      <c r="BK1691" s="1" t="s">
        <v>44</v>
      </c>
      <c r="BL1691" s="1" t="s">
        <v>6728</v>
      </c>
      <c r="BM1691" s="1" t="s">
        <v>3664</v>
      </c>
      <c r="BN1691" s="1" t="s">
        <v>12369</v>
      </c>
      <c r="BO1691" s="1" t="s">
        <v>44</v>
      </c>
      <c r="BP1691" s="1" t="s">
        <v>6728</v>
      </c>
      <c r="BQ1691" s="1" t="s">
        <v>3665</v>
      </c>
      <c r="BR1691" s="1" t="s">
        <v>11034</v>
      </c>
      <c r="BS1691" s="1" t="s">
        <v>227</v>
      </c>
      <c r="BT1691" s="1" t="s">
        <v>8859</v>
      </c>
    </row>
    <row r="1692" spans="1:73" ht="13.5" customHeight="1">
      <c r="A1692" s="2" t="str">
        <f t="shared" si="49"/>
        <v>1687_각북면_359</v>
      </c>
      <c r="B1692" s="1">
        <v>1687</v>
      </c>
      <c r="C1692" s="1" t="s">
        <v>11423</v>
      </c>
      <c r="D1692" s="1" t="s">
        <v>11426</v>
      </c>
      <c r="E1692" s="1">
        <v>1691</v>
      </c>
      <c r="F1692" s="1">
        <v>12</v>
      </c>
      <c r="G1692" s="1" t="s">
        <v>3657</v>
      </c>
      <c r="H1692" s="1" t="s">
        <v>6465</v>
      </c>
      <c r="I1692" s="1">
        <v>1</v>
      </c>
      <c r="L1692" s="1">
        <v>1</v>
      </c>
      <c r="M1692" s="1" t="s">
        <v>13117</v>
      </c>
      <c r="N1692" s="1" t="s">
        <v>13118</v>
      </c>
      <c r="S1692" s="1" t="s">
        <v>200</v>
      </c>
      <c r="T1692" s="1" t="s">
        <v>11584</v>
      </c>
      <c r="U1692" s="1" t="s">
        <v>44</v>
      </c>
      <c r="V1692" s="1" t="s">
        <v>6728</v>
      </c>
      <c r="Y1692" s="1" t="s">
        <v>153</v>
      </c>
      <c r="Z1692" s="1" t="s">
        <v>7044</v>
      </c>
      <c r="AC1692" s="1">
        <v>76</v>
      </c>
      <c r="AD1692" s="1" t="s">
        <v>69</v>
      </c>
      <c r="AE1692" s="1" t="s">
        <v>8755</v>
      </c>
    </row>
    <row r="1693" spans="1:73" ht="13.5" customHeight="1">
      <c r="A1693" s="2" t="str">
        <f t="shared" si="49"/>
        <v>1687_각북면_359</v>
      </c>
      <c r="B1693" s="1">
        <v>1687</v>
      </c>
      <c r="C1693" s="1" t="s">
        <v>11423</v>
      </c>
      <c r="D1693" s="1" t="s">
        <v>11426</v>
      </c>
      <c r="E1693" s="1">
        <v>1692</v>
      </c>
      <c r="F1693" s="1">
        <v>12</v>
      </c>
      <c r="G1693" s="1" t="s">
        <v>3657</v>
      </c>
      <c r="H1693" s="1" t="s">
        <v>6465</v>
      </c>
      <c r="I1693" s="1">
        <v>1</v>
      </c>
      <c r="L1693" s="1">
        <v>1</v>
      </c>
      <c r="M1693" s="1" t="s">
        <v>13117</v>
      </c>
      <c r="N1693" s="1" t="s">
        <v>13118</v>
      </c>
      <c r="S1693" s="1" t="s">
        <v>3666</v>
      </c>
      <c r="T1693" s="1" t="s">
        <v>6648</v>
      </c>
      <c r="U1693" s="1" t="s">
        <v>115</v>
      </c>
      <c r="V1693" s="1" t="s">
        <v>6665</v>
      </c>
      <c r="Y1693" s="1" t="s">
        <v>6348</v>
      </c>
      <c r="Z1693" s="1" t="s">
        <v>7091</v>
      </c>
      <c r="AC1693" s="1">
        <v>62</v>
      </c>
      <c r="AD1693" s="1" t="s">
        <v>168</v>
      </c>
      <c r="AE1693" s="1" t="s">
        <v>6664</v>
      </c>
      <c r="AJ1693" s="1" t="s">
        <v>17</v>
      </c>
      <c r="AK1693" s="1" t="s">
        <v>8918</v>
      </c>
      <c r="AL1693" s="1" t="s">
        <v>190</v>
      </c>
      <c r="AM1693" s="1" t="s">
        <v>8852</v>
      </c>
      <c r="AN1693" s="1" t="s">
        <v>190</v>
      </c>
      <c r="AO1693" s="1" t="s">
        <v>8852</v>
      </c>
      <c r="AP1693" s="1" t="s">
        <v>119</v>
      </c>
      <c r="AQ1693" s="1" t="s">
        <v>6694</v>
      </c>
      <c r="AR1693" s="1" t="s">
        <v>3667</v>
      </c>
      <c r="AS1693" s="1" t="s">
        <v>9151</v>
      </c>
    </row>
    <row r="1694" spans="1:73" ht="13.5" customHeight="1">
      <c r="A1694" s="2" t="str">
        <f t="shared" si="49"/>
        <v>1687_각북면_359</v>
      </c>
      <c r="B1694" s="1">
        <v>1687</v>
      </c>
      <c r="C1694" s="1" t="s">
        <v>11423</v>
      </c>
      <c r="D1694" s="1" t="s">
        <v>11426</v>
      </c>
      <c r="E1694" s="1">
        <v>1693</v>
      </c>
      <c r="F1694" s="1">
        <v>12</v>
      </c>
      <c r="G1694" s="1" t="s">
        <v>3657</v>
      </c>
      <c r="H1694" s="1" t="s">
        <v>6465</v>
      </c>
      <c r="I1694" s="1">
        <v>1</v>
      </c>
      <c r="L1694" s="1">
        <v>1</v>
      </c>
      <c r="M1694" s="1" t="s">
        <v>13117</v>
      </c>
      <c r="N1694" s="1" t="s">
        <v>13118</v>
      </c>
      <c r="S1694" s="1" t="s">
        <v>151</v>
      </c>
      <c r="T1694" s="1" t="s">
        <v>6601</v>
      </c>
      <c r="U1694" s="1" t="s">
        <v>1149</v>
      </c>
      <c r="V1694" s="1" t="s">
        <v>6738</v>
      </c>
      <c r="Y1694" s="1" t="s">
        <v>3668</v>
      </c>
      <c r="Z1694" s="1" t="s">
        <v>8075</v>
      </c>
      <c r="AC1694" s="1">
        <v>37</v>
      </c>
      <c r="AD1694" s="1" t="s">
        <v>215</v>
      </c>
      <c r="AE1694" s="1" t="s">
        <v>8786</v>
      </c>
    </row>
    <row r="1695" spans="1:73" ht="13.5" customHeight="1">
      <c r="A1695" s="2" t="str">
        <f t="shared" si="49"/>
        <v>1687_각북면_359</v>
      </c>
      <c r="B1695" s="1">
        <v>1687</v>
      </c>
      <c r="C1695" s="1" t="s">
        <v>11423</v>
      </c>
      <c r="D1695" s="1" t="s">
        <v>11426</v>
      </c>
      <c r="E1695" s="1">
        <v>1694</v>
      </c>
      <c r="F1695" s="1">
        <v>12</v>
      </c>
      <c r="G1695" s="1" t="s">
        <v>3657</v>
      </c>
      <c r="H1695" s="1" t="s">
        <v>6465</v>
      </c>
      <c r="I1695" s="1">
        <v>1</v>
      </c>
      <c r="L1695" s="1">
        <v>1</v>
      </c>
      <c r="M1695" s="1" t="s">
        <v>13117</v>
      </c>
      <c r="N1695" s="1" t="s">
        <v>13118</v>
      </c>
      <c r="S1695" s="1" t="s">
        <v>63</v>
      </c>
      <c r="T1695" s="1" t="s">
        <v>6596</v>
      </c>
      <c r="Y1695" s="1" t="s">
        <v>2258</v>
      </c>
      <c r="Z1695" s="1" t="s">
        <v>8117</v>
      </c>
      <c r="AC1695" s="1">
        <v>6</v>
      </c>
      <c r="AD1695" s="1" t="s">
        <v>217</v>
      </c>
      <c r="AE1695" s="1" t="s">
        <v>8765</v>
      </c>
    </row>
    <row r="1696" spans="1:73" ht="13.5" customHeight="1">
      <c r="A1696" s="2" t="str">
        <f t="shared" si="49"/>
        <v>1687_각북면_359</v>
      </c>
      <c r="B1696" s="1">
        <v>1687</v>
      </c>
      <c r="C1696" s="1" t="s">
        <v>11423</v>
      </c>
      <c r="D1696" s="1" t="s">
        <v>11426</v>
      </c>
      <c r="E1696" s="1">
        <v>1695</v>
      </c>
      <c r="F1696" s="1">
        <v>12</v>
      </c>
      <c r="G1696" s="1" t="s">
        <v>3657</v>
      </c>
      <c r="H1696" s="1" t="s">
        <v>6465</v>
      </c>
      <c r="I1696" s="1">
        <v>1</v>
      </c>
      <c r="L1696" s="1">
        <v>1</v>
      </c>
      <c r="M1696" s="1" t="s">
        <v>13117</v>
      </c>
      <c r="N1696" s="1" t="s">
        <v>13118</v>
      </c>
      <c r="S1696" s="1" t="s">
        <v>63</v>
      </c>
      <c r="T1696" s="1" t="s">
        <v>6596</v>
      </c>
      <c r="Y1696" s="1" t="s">
        <v>543</v>
      </c>
      <c r="Z1696" s="1" t="s">
        <v>8116</v>
      </c>
      <c r="AC1696" s="1">
        <v>3</v>
      </c>
      <c r="AD1696" s="1" t="s">
        <v>138</v>
      </c>
      <c r="AE1696" s="1" t="s">
        <v>8754</v>
      </c>
      <c r="AF1696" s="1" t="s">
        <v>156</v>
      </c>
      <c r="AG1696" s="1" t="s">
        <v>8798</v>
      </c>
    </row>
    <row r="1697" spans="1:73" ht="13.5" customHeight="1">
      <c r="A1697" s="2" t="str">
        <f t="shared" si="49"/>
        <v>1687_각북면_359</v>
      </c>
      <c r="B1697" s="1">
        <v>1687</v>
      </c>
      <c r="C1697" s="1" t="s">
        <v>11423</v>
      </c>
      <c r="D1697" s="1" t="s">
        <v>11426</v>
      </c>
      <c r="E1697" s="1">
        <v>1696</v>
      </c>
      <c r="F1697" s="1">
        <v>12</v>
      </c>
      <c r="G1697" s="1" t="s">
        <v>3657</v>
      </c>
      <c r="H1697" s="1" t="s">
        <v>6465</v>
      </c>
      <c r="I1697" s="1">
        <v>1</v>
      </c>
      <c r="L1697" s="1">
        <v>2</v>
      </c>
      <c r="M1697" s="1" t="s">
        <v>13119</v>
      </c>
      <c r="N1697" s="1" t="s">
        <v>13120</v>
      </c>
      <c r="T1697" s="1" t="s">
        <v>11527</v>
      </c>
      <c r="U1697" s="1" t="s">
        <v>144</v>
      </c>
      <c r="V1697" s="1" t="s">
        <v>6759</v>
      </c>
      <c r="W1697" s="1" t="s">
        <v>3448</v>
      </c>
      <c r="X1697" s="1" t="s">
        <v>7011</v>
      </c>
      <c r="Y1697" s="1" t="s">
        <v>258</v>
      </c>
      <c r="Z1697" s="1" t="s">
        <v>8115</v>
      </c>
      <c r="AC1697" s="1">
        <v>78</v>
      </c>
      <c r="AD1697" s="1" t="s">
        <v>302</v>
      </c>
      <c r="AE1697" s="1" t="s">
        <v>8785</v>
      </c>
      <c r="AJ1697" s="1" t="s">
        <v>17</v>
      </c>
      <c r="AK1697" s="1" t="s">
        <v>8918</v>
      </c>
      <c r="AL1697" s="1" t="s">
        <v>199</v>
      </c>
      <c r="AM1697" s="1" t="s">
        <v>8930</v>
      </c>
      <c r="AT1697" s="1" t="s">
        <v>144</v>
      </c>
      <c r="AU1697" s="1" t="s">
        <v>6759</v>
      </c>
      <c r="AV1697" s="1" t="s">
        <v>2697</v>
      </c>
      <c r="AW1697" s="1" t="s">
        <v>8194</v>
      </c>
      <c r="BG1697" s="1" t="s">
        <v>44</v>
      </c>
      <c r="BH1697" s="1" t="s">
        <v>6728</v>
      </c>
      <c r="BI1697" s="1" t="s">
        <v>2074</v>
      </c>
      <c r="BJ1697" s="1" t="s">
        <v>10168</v>
      </c>
      <c r="BK1697" s="1" t="s">
        <v>44</v>
      </c>
      <c r="BL1697" s="1" t="s">
        <v>6728</v>
      </c>
      <c r="BM1697" s="1" t="s">
        <v>3071</v>
      </c>
      <c r="BN1697" s="1" t="s">
        <v>10589</v>
      </c>
      <c r="BO1697" s="1" t="s">
        <v>82</v>
      </c>
      <c r="BP1697" s="1" t="s">
        <v>9231</v>
      </c>
      <c r="BQ1697" s="1" t="s">
        <v>3669</v>
      </c>
      <c r="BR1697" s="1" t="s">
        <v>11033</v>
      </c>
      <c r="BS1697" s="1" t="s">
        <v>371</v>
      </c>
      <c r="BT1697" s="1" t="s">
        <v>11938</v>
      </c>
    </row>
    <row r="1698" spans="1:73" ht="13.5" customHeight="1">
      <c r="A1698" s="2" t="str">
        <f t="shared" si="49"/>
        <v>1687_각북면_359</v>
      </c>
      <c r="B1698" s="1">
        <v>1687</v>
      </c>
      <c r="C1698" s="1" t="s">
        <v>11423</v>
      </c>
      <c r="D1698" s="1" t="s">
        <v>11426</v>
      </c>
      <c r="E1698" s="1">
        <v>1697</v>
      </c>
      <c r="F1698" s="1">
        <v>12</v>
      </c>
      <c r="G1698" s="1" t="s">
        <v>3657</v>
      </c>
      <c r="H1698" s="1" t="s">
        <v>6465</v>
      </c>
      <c r="I1698" s="1">
        <v>1</v>
      </c>
      <c r="L1698" s="1">
        <v>2</v>
      </c>
      <c r="M1698" s="1" t="s">
        <v>13119</v>
      </c>
      <c r="N1698" s="1" t="s">
        <v>13120</v>
      </c>
      <c r="S1698" s="1" t="s">
        <v>49</v>
      </c>
      <c r="T1698" s="1" t="s">
        <v>4842</v>
      </c>
      <c r="U1698" s="1" t="s">
        <v>50</v>
      </c>
      <c r="V1698" s="1" t="s">
        <v>11472</v>
      </c>
      <c r="W1698" s="1" t="s">
        <v>38</v>
      </c>
      <c r="X1698" s="1" t="s">
        <v>11733</v>
      </c>
      <c r="Y1698" s="1" t="s">
        <v>140</v>
      </c>
      <c r="Z1698" s="1" t="s">
        <v>7100</v>
      </c>
      <c r="AC1698" s="1">
        <v>64</v>
      </c>
      <c r="AD1698" s="1" t="s">
        <v>103</v>
      </c>
      <c r="AE1698" s="1" t="s">
        <v>8773</v>
      </c>
      <c r="AJ1698" s="1" t="s">
        <v>17</v>
      </c>
      <c r="AK1698" s="1" t="s">
        <v>8918</v>
      </c>
      <c r="AL1698" s="1" t="s">
        <v>41</v>
      </c>
      <c r="AM1698" s="1" t="s">
        <v>11911</v>
      </c>
      <c r="AT1698" s="1" t="s">
        <v>44</v>
      </c>
      <c r="AU1698" s="1" t="s">
        <v>6728</v>
      </c>
      <c r="AV1698" s="1" t="s">
        <v>3670</v>
      </c>
      <c r="AW1698" s="1" t="s">
        <v>9567</v>
      </c>
      <c r="BG1698" s="1" t="s">
        <v>44</v>
      </c>
      <c r="BH1698" s="1" t="s">
        <v>6728</v>
      </c>
      <c r="BI1698" s="1" t="s">
        <v>56</v>
      </c>
      <c r="BJ1698" s="1" t="s">
        <v>12154</v>
      </c>
      <c r="BK1698" s="1" t="s">
        <v>44</v>
      </c>
      <c r="BL1698" s="1" t="s">
        <v>6728</v>
      </c>
      <c r="BM1698" s="1" t="s">
        <v>3664</v>
      </c>
      <c r="BN1698" s="1" t="s">
        <v>12369</v>
      </c>
      <c r="BO1698" s="1" t="s">
        <v>54</v>
      </c>
      <c r="BP1698" s="1" t="s">
        <v>6714</v>
      </c>
      <c r="BQ1698" s="1" t="s">
        <v>3671</v>
      </c>
      <c r="BR1698" s="1" t="s">
        <v>12656</v>
      </c>
      <c r="BS1698" s="1" t="s">
        <v>41</v>
      </c>
      <c r="BT1698" s="1" t="s">
        <v>11911</v>
      </c>
    </row>
    <row r="1699" spans="1:73" ht="13.5" customHeight="1">
      <c r="A1699" s="2" t="str">
        <f t="shared" si="49"/>
        <v>1687_각북면_359</v>
      </c>
      <c r="B1699" s="1">
        <v>1687</v>
      </c>
      <c r="C1699" s="1" t="s">
        <v>11423</v>
      </c>
      <c r="D1699" s="1" t="s">
        <v>11426</v>
      </c>
      <c r="E1699" s="1">
        <v>1698</v>
      </c>
      <c r="F1699" s="1">
        <v>12</v>
      </c>
      <c r="G1699" s="1" t="s">
        <v>3657</v>
      </c>
      <c r="H1699" s="1" t="s">
        <v>6465</v>
      </c>
      <c r="I1699" s="1">
        <v>1</v>
      </c>
      <c r="L1699" s="1">
        <v>2</v>
      </c>
      <c r="M1699" s="1" t="s">
        <v>13119</v>
      </c>
      <c r="N1699" s="1" t="s">
        <v>13120</v>
      </c>
      <c r="S1699" s="1" t="s">
        <v>67</v>
      </c>
      <c r="T1699" s="1" t="s">
        <v>6597</v>
      </c>
      <c r="U1699" s="1" t="s">
        <v>3672</v>
      </c>
      <c r="V1699" s="1" t="s">
        <v>6828</v>
      </c>
      <c r="Y1699" s="1" t="s">
        <v>3673</v>
      </c>
      <c r="Z1699" s="1" t="s">
        <v>8114</v>
      </c>
      <c r="AC1699" s="1">
        <v>30</v>
      </c>
      <c r="AD1699" s="1" t="s">
        <v>606</v>
      </c>
      <c r="AE1699" s="1" t="s">
        <v>7034</v>
      </c>
    </row>
    <row r="1700" spans="1:73" ht="13.5" customHeight="1">
      <c r="A1700" s="2" t="str">
        <f t="shared" si="49"/>
        <v>1687_각북면_359</v>
      </c>
      <c r="B1700" s="1">
        <v>1687</v>
      </c>
      <c r="C1700" s="1" t="s">
        <v>11423</v>
      </c>
      <c r="D1700" s="1" t="s">
        <v>11426</v>
      </c>
      <c r="E1700" s="1">
        <v>1699</v>
      </c>
      <c r="F1700" s="1">
        <v>12</v>
      </c>
      <c r="G1700" s="1" t="s">
        <v>3657</v>
      </c>
      <c r="H1700" s="1" t="s">
        <v>6465</v>
      </c>
      <c r="I1700" s="1">
        <v>1</v>
      </c>
      <c r="L1700" s="1">
        <v>2</v>
      </c>
      <c r="M1700" s="1" t="s">
        <v>13119</v>
      </c>
      <c r="N1700" s="1" t="s">
        <v>13120</v>
      </c>
      <c r="S1700" s="1" t="s">
        <v>329</v>
      </c>
      <c r="T1700" s="1" t="s">
        <v>6594</v>
      </c>
      <c r="U1700" s="1" t="s">
        <v>50</v>
      </c>
      <c r="V1700" s="1" t="s">
        <v>11472</v>
      </c>
      <c r="W1700" s="1" t="s">
        <v>38</v>
      </c>
      <c r="X1700" s="1" t="s">
        <v>11733</v>
      </c>
      <c r="Y1700" s="1" t="s">
        <v>2511</v>
      </c>
      <c r="Z1700" s="1" t="s">
        <v>8113</v>
      </c>
      <c r="AC1700" s="1">
        <v>28</v>
      </c>
      <c r="AD1700" s="1" t="s">
        <v>703</v>
      </c>
      <c r="AE1700" s="1" t="s">
        <v>8759</v>
      </c>
      <c r="AJ1700" s="1" t="s">
        <v>17</v>
      </c>
      <c r="AK1700" s="1" t="s">
        <v>8918</v>
      </c>
      <c r="AL1700" s="1" t="s">
        <v>41</v>
      </c>
      <c r="AM1700" s="1" t="s">
        <v>11911</v>
      </c>
    </row>
    <row r="1701" spans="1:73" ht="13.5" customHeight="1">
      <c r="A1701" s="2" t="str">
        <f t="shared" si="49"/>
        <v>1687_각북면_359</v>
      </c>
      <c r="B1701" s="1">
        <v>1687</v>
      </c>
      <c r="C1701" s="1" t="s">
        <v>11423</v>
      </c>
      <c r="D1701" s="1" t="s">
        <v>11426</v>
      </c>
      <c r="E1701" s="1">
        <v>1700</v>
      </c>
      <c r="F1701" s="1">
        <v>12</v>
      </c>
      <c r="G1701" s="1" t="s">
        <v>3657</v>
      </c>
      <c r="H1701" s="1" t="s">
        <v>6465</v>
      </c>
      <c r="I1701" s="1">
        <v>1</v>
      </c>
      <c r="L1701" s="1">
        <v>2</v>
      </c>
      <c r="M1701" s="1" t="s">
        <v>13119</v>
      </c>
      <c r="N1701" s="1" t="s">
        <v>13120</v>
      </c>
      <c r="S1701" s="1" t="s">
        <v>63</v>
      </c>
      <c r="T1701" s="1" t="s">
        <v>6596</v>
      </c>
      <c r="Y1701" s="1" t="s">
        <v>870</v>
      </c>
      <c r="Z1701" s="1" t="s">
        <v>7977</v>
      </c>
      <c r="AC1701" s="1">
        <v>21</v>
      </c>
      <c r="AD1701" s="1" t="s">
        <v>264</v>
      </c>
      <c r="AE1701" s="1" t="s">
        <v>8750</v>
      </c>
    </row>
    <row r="1702" spans="1:73" ht="13.5" customHeight="1">
      <c r="A1702" s="2" t="str">
        <f t="shared" si="49"/>
        <v>1687_각북면_359</v>
      </c>
      <c r="B1702" s="1">
        <v>1687</v>
      </c>
      <c r="C1702" s="1" t="s">
        <v>11423</v>
      </c>
      <c r="D1702" s="1" t="s">
        <v>11426</v>
      </c>
      <c r="E1702" s="1">
        <v>1701</v>
      </c>
      <c r="F1702" s="1">
        <v>12</v>
      </c>
      <c r="G1702" s="1" t="s">
        <v>3657</v>
      </c>
      <c r="H1702" s="1" t="s">
        <v>6465</v>
      </c>
      <c r="I1702" s="1">
        <v>1</v>
      </c>
      <c r="L1702" s="1">
        <v>2</v>
      </c>
      <c r="M1702" s="1" t="s">
        <v>13119</v>
      </c>
      <c r="N1702" s="1" t="s">
        <v>13120</v>
      </c>
      <c r="S1702" s="1" t="s">
        <v>380</v>
      </c>
      <c r="T1702" s="1" t="s">
        <v>6600</v>
      </c>
      <c r="Y1702" s="1" t="s">
        <v>3061</v>
      </c>
      <c r="Z1702" s="1" t="s">
        <v>8112</v>
      </c>
      <c r="AC1702" s="1">
        <v>5</v>
      </c>
      <c r="AD1702" s="1" t="s">
        <v>76</v>
      </c>
      <c r="AE1702" s="1" t="s">
        <v>8744</v>
      </c>
    </row>
    <row r="1703" spans="1:73" ht="13.5" customHeight="1">
      <c r="A1703" s="2" t="str">
        <f t="shared" si="49"/>
        <v>1687_각북면_359</v>
      </c>
      <c r="B1703" s="1">
        <v>1687</v>
      </c>
      <c r="C1703" s="1" t="s">
        <v>11423</v>
      </c>
      <c r="D1703" s="1" t="s">
        <v>11426</v>
      </c>
      <c r="E1703" s="1">
        <v>1702</v>
      </c>
      <c r="F1703" s="1">
        <v>12</v>
      </c>
      <c r="G1703" s="1" t="s">
        <v>3657</v>
      </c>
      <c r="H1703" s="1" t="s">
        <v>6465</v>
      </c>
      <c r="I1703" s="1">
        <v>1</v>
      </c>
      <c r="L1703" s="1">
        <v>2</v>
      </c>
      <c r="M1703" s="1" t="s">
        <v>13119</v>
      </c>
      <c r="N1703" s="1" t="s">
        <v>13120</v>
      </c>
      <c r="T1703" s="1" t="s">
        <v>11563</v>
      </c>
      <c r="U1703" s="1" t="s">
        <v>581</v>
      </c>
      <c r="V1703" s="1" t="s">
        <v>6699</v>
      </c>
      <c r="Y1703" s="1" t="s">
        <v>11336</v>
      </c>
      <c r="Z1703" s="1" t="s">
        <v>11745</v>
      </c>
      <c r="AC1703" s="1">
        <v>54</v>
      </c>
      <c r="AD1703" s="1" t="s">
        <v>80</v>
      </c>
      <c r="AE1703" s="1" t="s">
        <v>8749</v>
      </c>
      <c r="AF1703" s="1" t="s">
        <v>156</v>
      </c>
      <c r="AG1703" s="1" t="s">
        <v>8798</v>
      </c>
      <c r="AT1703" s="1" t="s">
        <v>121</v>
      </c>
      <c r="AU1703" s="1" t="s">
        <v>6667</v>
      </c>
      <c r="AV1703" s="1" t="s">
        <v>153</v>
      </c>
      <c r="AW1703" s="1" t="s">
        <v>7044</v>
      </c>
      <c r="BB1703" s="1" t="s">
        <v>171</v>
      </c>
      <c r="BC1703" s="1" t="s">
        <v>6676</v>
      </c>
      <c r="BD1703" s="1" t="s">
        <v>3674</v>
      </c>
      <c r="BE1703" s="1" t="s">
        <v>9905</v>
      </c>
    </row>
    <row r="1704" spans="1:73" ht="13.5" customHeight="1">
      <c r="A1704" s="2" t="str">
        <f t="shared" si="49"/>
        <v>1687_각북면_359</v>
      </c>
      <c r="B1704" s="1">
        <v>1687</v>
      </c>
      <c r="C1704" s="1" t="s">
        <v>11423</v>
      </c>
      <c r="D1704" s="1" t="s">
        <v>11426</v>
      </c>
      <c r="E1704" s="1">
        <v>1703</v>
      </c>
      <c r="F1704" s="1">
        <v>12</v>
      </c>
      <c r="G1704" s="1" t="s">
        <v>3657</v>
      </c>
      <c r="H1704" s="1" t="s">
        <v>6465</v>
      </c>
      <c r="I1704" s="1">
        <v>1</v>
      </c>
      <c r="L1704" s="1">
        <v>2</v>
      </c>
      <c r="M1704" s="1" t="s">
        <v>13119</v>
      </c>
      <c r="N1704" s="1" t="s">
        <v>13120</v>
      </c>
      <c r="T1704" s="1" t="s">
        <v>11563</v>
      </c>
      <c r="U1704" s="1" t="s">
        <v>275</v>
      </c>
      <c r="V1704" s="1" t="s">
        <v>6693</v>
      </c>
      <c r="Y1704" s="1" t="s">
        <v>3675</v>
      </c>
      <c r="Z1704" s="1" t="s">
        <v>8043</v>
      </c>
      <c r="AC1704" s="1">
        <v>41</v>
      </c>
      <c r="AD1704" s="1" t="s">
        <v>40</v>
      </c>
      <c r="AE1704" s="1" t="s">
        <v>8772</v>
      </c>
      <c r="AV1704" s="1" t="s">
        <v>650</v>
      </c>
      <c r="AW1704" s="1" t="s">
        <v>6484</v>
      </c>
      <c r="BD1704" s="1" t="s">
        <v>11336</v>
      </c>
      <c r="BE1704" s="1" t="s">
        <v>11745</v>
      </c>
    </row>
    <row r="1705" spans="1:73" ht="13.5" customHeight="1">
      <c r="A1705" s="2" t="str">
        <f t="shared" si="49"/>
        <v>1687_각북면_359</v>
      </c>
      <c r="B1705" s="1">
        <v>1687</v>
      </c>
      <c r="C1705" s="1" t="s">
        <v>11423</v>
      </c>
      <c r="D1705" s="1" t="s">
        <v>11426</v>
      </c>
      <c r="E1705" s="1">
        <v>1704</v>
      </c>
      <c r="F1705" s="1">
        <v>12</v>
      </c>
      <c r="G1705" s="1" t="s">
        <v>3657</v>
      </c>
      <c r="H1705" s="1" t="s">
        <v>6465</v>
      </c>
      <c r="I1705" s="1">
        <v>1</v>
      </c>
      <c r="L1705" s="1">
        <v>2</v>
      </c>
      <c r="M1705" s="1" t="s">
        <v>13119</v>
      </c>
      <c r="N1705" s="1" t="s">
        <v>13120</v>
      </c>
      <c r="T1705" s="1" t="s">
        <v>11563</v>
      </c>
      <c r="U1705" s="1" t="s">
        <v>275</v>
      </c>
      <c r="V1705" s="1" t="s">
        <v>6693</v>
      </c>
      <c r="Y1705" s="1" t="s">
        <v>2044</v>
      </c>
      <c r="Z1705" s="1" t="s">
        <v>7945</v>
      </c>
      <c r="AC1705" s="1">
        <v>27</v>
      </c>
      <c r="AD1705" s="1" t="s">
        <v>379</v>
      </c>
      <c r="AE1705" s="1" t="s">
        <v>8768</v>
      </c>
      <c r="AF1705" s="1" t="s">
        <v>156</v>
      </c>
      <c r="AG1705" s="1" t="s">
        <v>8798</v>
      </c>
      <c r="AV1705" s="1" t="s">
        <v>650</v>
      </c>
      <c r="AW1705" s="1" t="s">
        <v>6484</v>
      </c>
      <c r="BD1705" s="1" t="s">
        <v>11336</v>
      </c>
      <c r="BE1705" s="1" t="s">
        <v>11745</v>
      </c>
      <c r="BU1705" s="1" t="s">
        <v>303</v>
      </c>
    </row>
    <row r="1706" spans="1:73" ht="13.5" customHeight="1">
      <c r="A1706" s="2" t="str">
        <f t="shared" si="49"/>
        <v>1687_각북면_359</v>
      </c>
      <c r="B1706" s="1">
        <v>1687</v>
      </c>
      <c r="C1706" s="1" t="s">
        <v>11423</v>
      </c>
      <c r="D1706" s="1" t="s">
        <v>11426</v>
      </c>
      <c r="E1706" s="1">
        <v>1705</v>
      </c>
      <c r="F1706" s="1">
        <v>12</v>
      </c>
      <c r="G1706" s="1" t="s">
        <v>3657</v>
      </c>
      <c r="H1706" s="1" t="s">
        <v>6465</v>
      </c>
      <c r="I1706" s="1">
        <v>1</v>
      </c>
      <c r="L1706" s="1">
        <v>2</v>
      </c>
      <c r="M1706" s="1" t="s">
        <v>13119</v>
      </c>
      <c r="N1706" s="1" t="s">
        <v>13120</v>
      </c>
      <c r="T1706" s="1" t="s">
        <v>11563</v>
      </c>
      <c r="U1706" s="1" t="s">
        <v>278</v>
      </c>
      <c r="V1706" s="1" t="s">
        <v>6692</v>
      </c>
      <c r="Y1706" s="1" t="s">
        <v>525</v>
      </c>
      <c r="Z1706" s="1" t="s">
        <v>8111</v>
      </c>
      <c r="AC1706" s="1">
        <v>21</v>
      </c>
      <c r="AD1706" s="1" t="s">
        <v>264</v>
      </c>
      <c r="AE1706" s="1" t="s">
        <v>8750</v>
      </c>
      <c r="AF1706" s="1" t="s">
        <v>156</v>
      </c>
      <c r="AG1706" s="1" t="s">
        <v>8798</v>
      </c>
      <c r="AV1706" s="1" t="s">
        <v>650</v>
      </c>
      <c r="AW1706" s="1" t="s">
        <v>6484</v>
      </c>
      <c r="BD1706" s="1" t="s">
        <v>11336</v>
      </c>
      <c r="BE1706" s="1" t="s">
        <v>11745</v>
      </c>
      <c r="BU1706" s="1" t="s">
        <v>303</v>
      </c>
    </row>
    <row r="1707" spans="1:73" ht="13.5" customHeight="1">
      <c r="A1707" s="2" t="str">
        <f t="shared" si="49"/>
        <v>1687_각북면_359</v>
      </c>
      <c r="B1707" s="1">
        <v>1687</v>
      </c>
      <c r="C1707" s="1" t="s">
        <v>11423</v>
      </c>
      <c r="D1707" s="1" t="s">
        <v>11426</v>
      </c>
      <c r="E1707" s="1">
        <v>1706</v>
      </c>
      <c r="F1707" s="1">
        <v>12</v>
      </c>
      <c r="G1707" s="1" t="s">
        <v>3657</v>
      </c>
      <c r="H1707" s="1" t="s">
        <v>6465</v>
      </c>
      <c r="I1707" s="1">
        <v>1</v>
      </c>
      <c r="L1707" s="1">
        <v>3</v>
      </c>
      <c r="M1707" s="1" t="s">
        <v>2230</v>
      </c>
      <c r="N1707" s="1" t="s">
        <v>8110</v>
      </c>
      <c r="T1707" s="1" t="s">
        <v>11527</v>
      </c>
      <c r="U1707" s="1" t="s">
        <v>121</v>
      </c>
      <c r="V1707" s="1" t="s">
        <v>6667</v>
      </c>
      <c r="Y1707" s="1" t="s">
        <v>2230</v>
      </c>
      <c r="Z1707" s="1" t="s">
        <v>8110</v>
      </c>
      <c r="AC1707" s="1">
        <v>63</v>
      </c>
      <c r="AD1707" s="1" t="s">
        <v>138</v>
      </c>
      <c r="AE1707" s="1" t="s">
        <v>8754</v>
      </c>
      <c r="AJ1707" s="1" t="s">
        <v>17</v>
      </c>
      <c r="AK1707" s="1" t="s">
        <v>8918</v>
      </c>
      <c r="AL1707" s="1" t="s">
        <v>227</v>
      </c>
      <c r="AM1707" s="1" t="s">
        <v>8859</v>
      </c>
      <c r="AN1707" s="1" t="s">
        <v>158</v>
      </c>
      <c r="AO1707" s="1" t="s">
        <v>8931</v>
      </c>
      <c r="AP1707" s="1" t="s">
        <v>119</v>
      </c>
      <c r="AQ1707" s="1" t="s">
        <v>6694</v>
      </c>
      <c r="AR1707" s="1" t="s">
        <v>3676</v>
      </c>
      <c r="AS1707" s="1" t="s">
        <v>12044</v>
      </c>
      <c r="AT1707" s="1" t="s">
        <v>144</v>
      </c>
      <c r="AU1707" s="1" t="s">
        <v>6759</v>
      </c>
      <c r="AV1707" s="1" t="s">
        <v>3677</v>
      </c>
      <c r="AW1707" s="1" t="s">
        <v>9566</v>
      </c>
      <c r="BB1707" s="1" t="s">
        <v>171</v>
      </c>
      <c r="BC1707" s="1" t="s">
        <v>6676</v>
      </c>
      <c r="BD1707" s="1" t="s">
        <v>3678</v>
      </c>
      <c r="BE1707" s="1" t="s">
        <v>9872</v>
      </c>
      <c r="BG1707" s="1" t="s">
        <v>121</v>
      </c>
      <c r="BH1707" s="1" t="s">
        <v>6667</v>
      </c>
      <c r="BI1707" s="1" t="s">
        <v>3679</v>
      </c>
      <c r="BJ1707" s="1" t="s">
        <v>10190</v>
      </c>
      <c r="BK1707" s="1" t="s">
        <v>186</v>
      </c>
      <c r="BL1707" s="1" t="s">
        <v>12273</v>
      </c>
      <c r="BM1707" s="1" t="s">
        <v>2450</v>
      </c>
      <c r="BN1707" s="1" t="s">
        <v>7457</v>
      </c>
      <c r="BO1707" s="1" t="s">
        <v>121</v>
      </c>
      <c r="BP1707" s="1" t="s">
        <v>6667</v>
      </c>
      <c r="BQ1707" s="1" t="s">
        <v>3590</v>
      </c>
      <c r="BR1707" s="1" t="s">
        <v>10629</v>
      </c>
      <c r="BS1707" s="1" t="s">
        <v>227</v>
      </c>
      <c r="BT1707" s="1" t="s">
        <v>8859</v>
      </c>
    </row>
    <row r="1708" spans="1:73" ht="13.5" customHeight="1">
      <c r="A1708" s="2" t="str">
        <f t="shared" si="49"/>
        <v>1687_각북면_359</v>
      </c>
      <c r="B1708" s="1">
        <v>1687</v>
      </c>
      <c r="C1708" s="1" t="s">
        <v>11423</v>
      </c>
      <c r="D1708" s="1" t="s">
        <v>11426</v>
      </c>
      <c r="E1708" s="1">
        <v>1707</v>
      </c>
      <c r="F1708" s="1">
        <v>12</v>
      </c>
      <c r="G1708" s="1" t="s">
        <v>3657</v>
      </c>
      <c r="H1708" s="1" t="s">
        <v>6465</v>
      </c>
      <c r="I1708" s="1">
        <v>1</v>
      </c>
      <c r="L1708" s="1">
        <v>3</v>
      </c>
      <c r="M1708" s="1" t="s">
        <v>2230</v>
      </c>
      <c r="N1708" s="1" t="s">
        <v>8110</v>
      </c>
      <c r="S1708" s="1" t="s">
        <v>49</v>
      </c>
      <c r="T1708" s="1" t="s">
        <v>4842</v>
      </c>
      <c r="U1708" s="1" t="s">
        <v>115</v>
      </c>
      <c r="V1708" s="1" t="s">
        <v>6665</v>
      </c>
      <c r="Y1708" s="1" t="s">
        <v>12723</v>
      </c>
      <c r="Z1708" s="1" t="s">
        <v>8109</v>
      </c>
      <c r="AC1708" s="1">
        <v>64</v>
      </c>
      <c r="AD1708" s="1" t="s">
        <v>103</v>
      </c>
      <c r="AE1708" s="1" t="s">
        <v>8773</v>
      </c>
      <c r="AJ1708" s="1" t="s">
        <v>17</v>
      </c>
      <c r="AK1708" s="1" t="s">
        <v>8918</v>
      </c>
      <c r="AL1708" s="1" t="s">
        <v>190</v>
      </c>
      <c r="AM1708" s="1" t="s">
        <v>8852</v>
      </c>
      <c r="AN1708" s="1" t="s">
        <v>2293</v>
      </c>
      <c r="AO1708" s="1" t="s">
        <v>8975</v>
      </c>
      <c r="AP1708" s="1" t="s">
        <v>119</v>
      </c>
      <c r="AQ1708" s="1" t="s">
        <v>6694</v>
      </c>
      <c r="AR1708" s="1" t="s">
        <v>6406</v>
      </c>
      <c r="AS1708" s="1" t="s">
        <v>12089</v>
      </c>
      <c r="AT1708" s="1" t="s">
        <v>121</v>
      </c>
      <c r="AU1708" s="1" t="s">
        <v>6667</v>
      </c>
      <c r="AV1708" s="1" t="s">
        <v>2975</v>
      </c>
      <c r="AW1708" s="1" t="s">
        <v>9565</v>
      </c>
      <c r="BB1708" s="1" t="s">
        <v>50</v>
      </c>
      <c r="BC1708" s="1" t="s">
        <v>11472</v>
      </c>
      <c r="BD1708" s="1" t="s">
        <v>3680</v>
      </c>
      <c r="BE1708" s="1" t="s">
        <v>12218</v>
      </c>
      <c r="BG1708" s="1" t="s">
        <v>121</v>
      </c>
      <c r="BH1708" s="1" t="s">
        <v>6667</v>
      </c>
      <c r="BI1708" s="1" t="s">
        <v>3681</v>
      </c>
      <c r="BJ1708" s="1" t="s">
        <v>10237</v>
      </c>
      <c r="BK1708" s="1" t="s">
        <v>121</v>
      </c>
      <c r="BL1708" s="1" t="s">
        <v>6667</v>
      </c>
      <c r="BM1708" s="1" t="s">
        <v>3528</v>
      </c>
      <c r="BN1708" s="1" t="s">
        <v>8148</v>
      </c>
      <c r="BO1708" s="1" t="s">
        <v>121</v>
      </c>
      <c r="BP1708" s="1" t="s">
        <v>6667</v>
      </c>
      <c r="BQ1708" s="1" t="s">
        <v>3682</v>
      </c>
      <c r="BR1708" s="1" t="s">
        <v>12555</v>
      </c>
      <c r="BS1708" s="1" t="s">
        <v>190</v>
      </c>
      <c r="BT1708" s="1" t="s">
        <v>8852</v>
      </c>
      <c r="BU1708" s="1" t="s">
        <v>12724</v>
      </c>
    </row>
    <row r="1709" spans="1:73" ht="13.5" customHeight="1">
      <c r="A1709" s="2" t="str">
        <f t="shared" si="49"/>
        <v>1687_각북면_359</v>
      </c>
      <c r="B1709" s="1">
        <v>1687</v>
      </c>
      <c r="C1709" s="1" t="s">
        <v>11423</v>
      </c>
      <c r="D1709" s="1" t="s">
        <v>11426</v>
      </c>
      <c r="E1709" s="1">
        <v>1708</v>
      </c>
      <c r="F1709" s="1">
        <v>12</v>
      </c>
      <c r="G1709" s="1" t="s">
        <v>3657</v>
      </c>
      <c r="H1709" s="1" t="s">
        <v>6465</v>
      </c>
      <c r="I1709" s="1">
        <v>1</v>
      </c>
      <c r="L1709" s="1">
        <v>4</v>
      </c>
      <c r="M1709" s="1" t="s">
        <v>3683</v>
      </c>
      <c r="N1709" s="1" t="s">
        <v>7514</v>
      </c>
      <c r="T1709" s="1" t="s">
        <v>11527</v>
      </c>
      <c r="U1709" s="1" t="s">
        <v>3555</v>
      </c>
      <c r="V1709" s="1" t="s">
        <v>6669</v>
      </c>
      <c r="Y1709" s="1" t="s">
        <v>3683</v>
      </c>
      <c r="Z1709" s="1" t="s">
        <v>7514</v>
      </c>
      <c r="AC1709" s="1">
        <v>38</v>
      </c>
      <c r="AD1709" s="1" t="s">
        <v>294</v>
      </c>
      <c r="AE1709" s="1" t="s">
        <v>8781</v>
      </c>
      <c r="AJ1709" s="1" t="s">
        <v>17</v>
      </c>
      <c r="AK1709" s="1" t="s">
        <v>8918</v>
      </c>
      <c r="AL1709" s="1" t="s">
        <v>227</v>
      </c>
      <c r="AM1709" s="1" t="s">
        <v>8859</v>
      </c>
      <c r="AN1709" s="1" t="s">
        <v>2293</v>
      </c>
      <c r="AO1709" s="1" t="s">
        <v>8975</v>
      </c>
      <c r="AP1709" s="1" t="s">
        <v>119</v>
      </c>
      <c r="AQ1709" s="1" t="s">
        <v>6694</v>
      </c>
      <c r="AR1709" s="1" t="s">
        <v>6406</v>
      </c>
      <c r="AS1709" s="1" t="s">
        <v>12089</v>
      </c>
      <c r="AT1709" s="1" t="s">
        <v>121</v>
      </c>
      <c r="AU1709" s="1" t="s">
        <v>6667</v>
      </c>
      <c r="AV1709" s="1" t="s">
        <v>3684</v>
      </c>
      <c r="AW1709" s="1" t="s">
        <v>9564</v>
      </c>
      <c r="BB1709" s="1" t="s">
        <v>171</v>
      </c>
      <c r="BC1709" s="1" t="s">
        <v>6676</v>
      </c>
      <c r="BD1709" s="1" t="s">
        <v>666</v>
      </c>
      <c r="BE1709" s="1" t="s">
        <v>8109</v>
      </c>
      <c r="BG1709" s="1" t="s">
        <v>144</v>
      </c>
      <c r="BH1709" s="1" t="s">
        <v>6759</v>
      </c>
      <c r="BI1709" s="1" t="s">
        <v>3685</v>
      </c>
      <c r="BJ1709" s="1" t="s">
        <v>10236</v>
      </c>
      <c r="BK1709" s="1" t="s">
        <v>186</v>
      </c>
      <c r="BL1709" s="1" t="s">
        <v>12273</v>
      </c>
      <c r="BM1709" s="1" t="s">
        <v>3679</v>
      </c>
      <c r="BN1709" s="1" t="s">
        <v>10190</v>
      </c>
      <c r="BO1709" s="1" t="s">
        <v>121</v>
      </c>
      <c r="BP1709" s="1" t="s">
        <v>6667</v>
      </c>
      <c r="BQ1709" s="1" t="s">
        <v>225</v>
      </c>
      <c r="BR1709" s="1" t="s">
        <v>10050</v>
      </c>
      <c r="BS1709" s="1" t="s">
        <v>190</v>
      </c>
      <c r="BT1709" s="1" t="s">
        <v>8852</v>
      </c>
      <c r="BU1709" s="1" t="s">
        <v>6407</v>
      </c>
    </row>
    <row r="1710" spans="1:73" ht="13.5" customHeight="1">
      <c r="A1710" s="2" t="str">
        <f t="shared" si="49"/>
        <v>1687_각북면_359</v>
      </c>
      <c r="B1710" s="1">
        <v>1687</v>
      </c>
      <c r="C1710" s="1" t="s">
        <v>11423</v>
      </c>
      <c r="D1710" s="1" t="s">
        <v>11426</v>
      </c>
      <c r="E1710" s="1">
        <v>1709</v>
      </c>
      <c r="F1710" s="1">
        <v>12</v>
      </c>
      <c r="G1710" s="1" t="s">
        <v>3657</v>
      </c>
      <c r="H1710" s="1" t="s">
        <v>6465</v>
      </c>
      <c r="I1710" s="1">
        <v>1</v>
      </c>
      <c r="L1710" s="1">
        <v>4</v>
      </c>
      <c r="M1710" s="1" t="s">
        <v>3683</v>
      </c>
      <c r="N1710" s="1" t="s">
        <v>7514</v>
      </c>
      <c r="S1710" s="1" t="s">
        <v>49</v>
      </c>
      <c r="T1710" s="1" t="s">
        <v>4842</v>
      </c>
      <c r="U1710" s="1" t="s">
        <v>50</v>
      </c>
      <c r="V1710" s="1" t="s">
        <v>11472</v>
      </c>
      <c r="W1710" s="1" t="s">
        <v>330</v>
      </c>
      <c r="X1710" s="1" t="s">
        <v>6985</v>
      </c>
      <c r="Y1710" s="1" t="s">
        <v>11280</v>
      </c>
      <c r="Z1710" s="1" t="s">
        <v>11684</v>
      </c>
      <c r="AC1710" s="1">
        <v>36</v>
      </c>
      <c r="AD1710" s="1" t="s">
        <v>52</v>
      </c>
      <c r="AE1710" s="1" t="s">
        <v>8766</v>
      </c>
      <c r="AJ1710" s="1" t="s">
        <v>17</v>
      </c>
      <c r="AK1710" s="1" t="s">
        <v>8918</v>
      </c>
      <c r="AL1710" s="1" t="s">
        <v>158</v>
      </c>
      <c r="AM1710" s="1" t="s">
        <v>8931</v>
      </c>
      <c r="AT1710" s="1" t="s">
        <v>82</v>
      </c>
      <c r="AU1710" s="1" t="s">
        <v>9231</v>
      </c>
      <c r="AV1710" s="1" t="s">
        <v>252</v>
      </c>
      <c r="AW1710" s="1" t="s">
        <v>8569</v>
      </c>
      <c r="BG1710" s="1" t="s">
        <v>144</v>
      </c>
      <c r="BH1710" s="1" t="s">
        <v>6759</v>
      </c>
      <c r="BI1710" s="1" t="s">
        <v>3686</v>
      </c>
      <c r="BJ1710" s="1" t="s">
        <v>10235</v>
      </c>
      <c r="BK1710" s="1" t="s">
        <v>144</v>
      </c>
      <c r="BL1710" s="1" t="s">
        <v>6759</v>
      </c>
      <c r="BM1710" s="1" t="s">
        <v>2778</v>
      </c>
      <c r="BN1710" s="1" t="s">
        <v>8235</v>
      </c>
      <c r="BO1710" s="1" t="s">
        <v>82</v>
      </c>
      <c r="BP1710" s="1" t="s">
        <v>9231</v>
      </c>
      <c r="BQ1710" s="1" t="s">
        <v>3687</v>
      </c>
      <c r="BR1710" s="1" t="s">
        <v>11032</v>
      </c>
      <c r="BS1710" s="1" t="s">
        <v>87</v>
      </c>
      <c r="BT1710" s="1" t="s">
        <v>8880</v>
      </c>
    </row>
    <row r="1711" spans="1:73" ht="13.5" customHeight="1">
      <c r="A1711" s="2" t="str">
        <f t="shared" si="49"/>
        <v>1687_각북면_359</v>
      </c>
      <c r="B1711" s="1">
        <v>1687</v>
      </c>
      <c r="C1711" s="1" t="s">
        <v>11423</v>
      </c>
      <c r="D1711" s="1" t="s">
        <v>11426</v>
      </c>
      <c r="E1711" s="1">
        <v>1710</v>
      </c>
      <c r="F1711" s="1">
        <v>12</v>
      </c>
      <c r="G1711" s="1" t="s">
        <v>3657</v>
      </c>
      <c r="H1711" s="1" t="s">
        <v>6465</v>
      </c>
      <c r="I1711" s="1">
        <v>1</v>
      </c>
      <c r="L1711" s="1">
        <v>4</v>
      </c>
      <c r="M1711" s="1" t="s">
        <v>3683</v>
      </c>
      <c r="N1711" s="1" t="s">
        <v>7514</v>
      </c>
      <c r="S1711" s="1" t="s">
        <v>67</v>
      </c>
      <c r="T1711" s="1" t="s">
        <v>6597</v>
      </c>
      <c r="U1711" s="1" t="s">
        <v>3688</v>
      </c>
      <c r="V1711" s="1" t="s">
        <v>6766</v>
      </c>
      <c r="Y1711" s="1" t="s">
        <v>3689</v>
      </c>
      <c r="Z1711" s="1" t="s">
        <v>8108</v>
      </c>
      <c r="AC1711" s="1">
        <v>14</v>
      </c>
      <c r="AD1711" s="1" t="s">
        <v>248</v>
      </c>
      <c r="AE1711" s="1" t="s">
        <v>8745</v>
      </c>
      <c r="BU1711" s="1" t="s">
        <v>3690</v>
      </c>
    </row>
    <row r="1712" spans="1:73" ht="13.5" customHeight="1">
      <c r="A1712" s="2" t="str">
        <f t="shared" si="49"/>
        <v>1687_각북면_359</v>
      </c>
      <c r="B1712" s="1">
        <v>1687</v>
      </c>
      <c r="C1712" s="1" t="s">
        <v>11423</v>
      </c>
      <c r="D1712" s="1" t="s">
        <v>11426</v>
      </c>
      <c r="E1712" s="1">
        <v>1711</v>
      </c>
      <c r="F1712" s="1">
        <v>12</v>
      </c>
      <c r="G1712" s="1" t="s">
        <v>3657</v>
      </c>
      <c r="H1712" s="1" t="s">
        <v>6465</v>
      </c>
      <c r="I1712" s="1">
        <v>1</v>
      </c>
      <c r="L1712" s="1">
        <v>4</v>
      </c>
      <c r="M1712" s="1" t="s">
        <v>3683</v>
      </c>
      <c r="N1712" s="1" t="s">
        <v>7514</v>
      </c>
      <c r="T1712" s="1" t="s">
        <v>11563</v>
      </c>
      <c r="U1712" s="1" t="s">
        <v>581</v>
      </c>
      <c r="V1712" s="1" t="s">
        <v>6699</v>
      </c>
      <c r="Y1712" s="1" t="s">
        <v>3691</v>
      </c>
      <c r="Z1712" s="1" t="s">
        <v>8107</v>
      </c>
      <c r="AC1712" s="1">
        <v>25</v>
      </c>
      <c r="AD1712" s="1" t="s">
        <v>141</v>
      </c>
      <c r="AE1712" s="1" t="s">
        <v>8758</v>
      </c>
      <c r="AT1712" s="1" t="s">
        <v>121</v>
      </c>
      <c r="AU1712" s="1" t="s">
        <v>6667</v>
      </c>
      <c r="AV1712" s="1" t="s">
        <v>3692</v>
      </c>
      <c r="AW1712" s="1" t="s">
        <v>9555</v>
      </c>
      <c r="BB1712" s="1" t="s">
        <v>171</v>
      </c>
      <c r="BC1712" s="1" t="s">
        <v>6676</v>
      </c>
      <c r="BD1712" s="1" t="s">
        <v>3693</v>
      </c>
      <c r="BE1712" s="1" t="s">
        <v>8076</v>
      </c>
    </row>
    <row r="1713" spans="1:73" ht="13.5" customHeight="1">
      <c r="A1713" s="2" t="str">
        <f t="shared" si="49"/>
        <v>1687_각북면_359</v>
      </c>
      <c r="B1713" s="1">
        <v>1687</v>
      </c>
      <c r="C1713" s="1" t="s">
        <v>11423</v>
      </c>
      <c r="D1713" s="1" t="s">
        <v>11426</v>
      </c>
      <c r="E1713" s="1">
        <v>1712</v>
      </c>
      <c r="F1713" s="1">
        <v>12</v>
      </c>
      <c r="G1713" s="1" t="s">
        <v>3657</v>
      </c>
      <c r="H1713" s="1" t="s">
        <v>6465</v>
      </c>
      <c r="I1713" s="1">
        <v>1</v>
      </c>
      <c r="L1713" s="1">
        <v>4</v>
      </c>
      <c r="M1713" s="1" t="s">
        <v>3683</v>
      </c>
      <c r="N1713" s="1" t="s">
        <v>7514</v>
      </c>
      <c r="T1713" s="1" t="s">
        <v>11563</v>
      </c>
      <c r="U1713" s="1" t="s">
        <v>275</v>
      </c>
      <c r="V1713" s="1" t="s">
        <v>6693</v>
      </c>
      <c r="Y1713" s="1" t="s">
        <v>3190</v>
      </c>
      <c r="Z1713" s="1" t="s">
        <v>7853</v>
      </c>
      <c r="AC1713" s="1">
        <v>6</v>
      </c>
      <c r="AD1713" s="1" t="s">
        <v>217</v>
      </c>
      <c r="AE1713" s="1" t="s">
        <v>8765</v>
      </c>
      <c r="AF1713" s="1" t="s">
        <v>156</v>
      </c>
      <c r="AG1713" s="1" t="s">
        <v>8798</v>
      </c>
      <c r="AT1713" s="1" t="s">
        <v>121</v>
      </c>
      <c r="AU1713" s="1" t="s">
        <v>6667</v>
      </c>
      <c r="AV1713" s="1" t="s">
        <v>1485</v>
      </c>
      <c r="AW1713" s="1" t="s">
        <v>8106</v>
      </c>
      <c r="BB1713" s="1" t="s">
        <v>171</v>
      </c>
      <c r="BC1713" s="1" t="s">
        <v>6676</v>
      </c>
      <c r="BD1713" s="1" t="s">
        <v>3691</v>
      </c>
      <c r="BE1713" s="1" t="s">
        <v>8107</v>
      </c>
    </row>
    <row r="1714" spans="1:73" ht="13.5" customHeight="1">
      <c r="A1714" s="2" t="str">
        <f t="shared" si="49"/>
        <v>1687_각북면_359</v>
      </c>
      <c r="B1714" s="1">
        <v>1687</v>
      </c>
      <c r="C1714" s="1" t="s">
        <v>11423</v>
      </c>
      <c r="D1714" s="1" t="s">
        <v>11426</v>
      </c>
      <c r="E1714" s="1">
        <v>1713</v>
      </c>
      <c r="F1714" s="1">
        <v>12</v>
      </c>
      <c r="G1714" s="1" t="s">
        <v>3657</v>
      </c>
      <c r="H1714" s="1" t="s">
        <v>6465</v>
      </c>
      <c r="I1714" s="1">
        <v>1</v>
      </c>
      <c r="L1714" s="1">
        <v>4</v>
      </c>
      <c r="M1714" s="1" t="s">
        <v>3683</v>
      </c>
      <c r="N1714" s="1" t="s">
        <v>7514</v>
      </c>
      <c r="T1714" s="1" t="s">
        <v>11563</v>
      </c>
      <c r="U1714" s="1" t="s">
        <v>275</v>
      </c>
      <c r="V1714" s="1" t="s">
        <v>6693</v>
      </c>
      <c r="Y1714" s="1" t="s">
        <v>3694</v>
      </c>
      <c r="Z1714" s="1" t="s">
        <v>7926</v>
      </c>
      <c r="AC1714" s="1">
        <v>5</v>
      </c>
      <c r="AD1714" s="1" t="s">
        <v>76</v>
      </c>
      <c r="AE1714" s="1" t="s">
        <v>8744</v>
      </c>
      <c r="AF1714" s="1" t="s">
        <v>156</v>
      </c>
      <c r="AG1714" s="1" t="s">
        <v>8798</v>
      </c>
      <c r="AT1714" s="1" t="s">
        <v>121</v>
      </c>
      <c r="AU1714" s="1" t="s">
        <v>6667</v>
      </c>
      <c r="AV1714" s="1" t="s">
        <v>1485</v>
      </c>
      <c r="AW1714" s="1" t="s">
        <v>8106</v>
      </c>
      <c r="BB1714" s="1" t="s">
        <v>171</v>
      </c>
      <c r="BC1714" s="1" t="s">
        <v>6676</v>
      </c>
      <c r="BD1714" s="1" t="s">
        <v>3691</v>
      </c>
      <c r="BE1714" s="1" t="s">
        <v>8107</v>
      </c>
      <c r="BU1714" s="1" t="s">
        <v>303</v>
      </c>
    </row>
    <row r="1715" spans="1:73" ht="13.5" customHeight="1">
      <c r="A1715" s="2" t="str">
        <f t="shared" si="49"/>
        <v>1687_각북면_359</v>
      </c>
      <c r="B1715" s="1">
        <v>1687</v>
      </c>
      <c r="C1715" s="1" t="s">
        <v>11423</v>
      </c>
      <c r="D1715" s="1" t="s">
        <v>11426</v>
      </c>
      <c r="E1715" s="1">
        <v>1714</v>
      </c>
      <c r="F1715" s="1">
        <v>12</v>
      </c>
      <c r="G1715" s="1" t="s">
        <v>3657</v>
      </c>
      <c r="H1715" s="1" t="s">
        <v>6465</v>
      </c>
      <c r="I1715" s="1">
        <v>1</v>
      </c>
      <c r="L1715" s="1">
        <v>4</v>
      </c>
      <c r="M1715" s="1" t="s">
        <v>3683</v>
      </c>
      <c r="N1715" s="1" t="s">
        <v>7514</v>
      </c>
      <c r="S1715" s="1" t="s">
        <v>151</v>
      </c>
      <c r="T1715" s="1" t="s">
        <v>6601</v>
      </c>
      <c r="U1715" s="1" t="s">
        <v>275</v>
      </c>
      <c r="V1715" s="1" t="s">
        <v>6693</v>
      </c>
      <c r="Y1715" s="1" t="s">
        <v>1485</v>
      </c>
      <c r="Z1715" s="1" t="s">
        <v>8106</v>
      </c>
      <c r="AC1715" s="1">
        <v>34</v>
      </c>
      <c r="AD1715" s="1" t="s">
        <v>207</v>
      </c>
      <c r="AE1715" s="1" t="s">
        <v>8762</v>
      </c>
      <c r="AF1715" s="1" t="s">
        <v>156</v>
      </c>
      <c r="AG1715" s="1" t="s">
        <v>8798</v>
      </c>
    </row>
    <row r="1716" spans="1:73" ht="13.5" customHeight="1">
      <c r="A1716" s="2" t="str">
        <f t="shared" si="49"/>
        <v>1687_각북면_359</v>
      </c>
      <c r="B1716" s="1">
        <v>1687</v>
      </c>
      <c r="C1716" s="1" t="s">
        <v>11423</v>
      </c>
      <c r="D1716" s="1" t="s">
        <v>11426</v>
      </c>
      <c r="E1716" s="1">
        <v>1715</v>
      </c>
      <c r="F1716" s="1">
        <v>12</v>
      </c>
      <c r="G1716" s="1" t="s">
        <v>3657</v>
      </c>
      <c r="H1716" s="1" t="s">
        <v>6465</v>
      </c>
      <c r="I1716" s="1">
        <v>1</v>
      </c>
      <c r="L1716" s="1">
        <v>5</v>
      </c>
      <c r="M1716" s="1" t="s">
        <v>222</v>
      </c>
      <c r="N1716" s="1" t="s">
        <v>8105</v>
      </c>
      <c r="T1716" s="1" t="s">
        <v>11527</v>
      </c>
      <c r="U1716" s="1" t="s">
        <v>3555</v>
      </c>
      <c r="V1716" s="1" t="s">
        <v>6669</v>
      </c>
      <c r="Y1716" s="1" t="s">
        <v>222</v>
      </c>
      <c r="Z1716" s="1" t="s">
        <v>8105</v>
      </c>
      <c r="AC1716" s="1">
        <v>40</v>
      </c>
      <c r="AD1716" s="1" t="s">
        <v>189</v>
      </c>
      <c r="AE1716" s="1" t="s">
        <v>8767</v>
      </c>
      <c r="AJ1716" s="1" t="s">
        <v>17</v>
      </c>
      <c r="AK1716" s="1" t="s">
        <v>8918</v>
      </c>
      <c r="AL1716" s="1" t="s">
        <v>227</v>
      </c>
      <c r="AM1716" s="1" t="s">
        <v>8859</v>
      </c>
      <c r="AN1716" s="1" t="s">
        <v>158</v>
      </c>
      <c r="AO1716" s="1" t="s">
        <v>8931</v>
      </c>
      <c r="AP1716" s="1" t="s">
        <v>119</v>
      </c>
      <c r="AQ1716" s="1" t="s">
        <v>6694</v>
      </c>
      <c r="AR1716" s="1" t="s">
        <v>3676</v>
      </c>
      <c r="AS1716" s="1" t="s">
        <v>12044</v>
      </c>
      <c r="AT1716" s="1" t="s">
        <v>144</v>
      </c>
      <c r="AU1716" s="1" t="s">
        <v>6759</v>
      </c>
      <c r="AV1716" s="1" t="s">
        <v>3695</v>
      </c>
      <c r="AW1716" s="1" t="s">
        <v>9144</v>
      </c>
      <c r="BB1716" s="1" t="s">
        <v>171</v>
      </c>
      <c r="BC1716" s="1" t="s">
        <v>6676</v>
      </c>
      <c r="BD1716" s="1" t="s">
        <v>3696</v>
      </c>
      <c r="BE1716" s="1" t="s">
        <v>9904</v>
      </c>
      <c r="BG1716" s="1" t="s">
        <v>186</v>
      </c>
      <c r="BH1716" s="1" t="s">
        <v>12273</v>
      </c>
      <c r="BI1716" s="1" t="s">
        <v>3679</v>
      </c>
      <c r="BJ1716" s="1" t="s">
        <v>10190</v>
      </c>
      <c r="BK1716" s="1" t="s">
        <v>186</v>
      </c>
      <c r="BL1716" s="1" t="s">
        <v>12273</v>
      </c>
      <c r="BM1716" s="1" t="s">
        <v>3697</v>
      </c>
      <c r="BN1716" s="1" t="s">
        <v>7457</v>
      </c>
      <c r="BO1716" s="1" t="s">
        <v>121</v>
      </c>
      <c r="BP1716" s="1" t="s">
        <v>6667</v>
      </c>
      <c r="BQ1716" s="1" t="s">
        <v>3698</v>
      </c>
      <c r="BR1716" s="1" t="s">
        <v>10629</v>
      </c>
      <c r="BS1716" s="1" t="s">
        <v>227</v>
      </c>
      <c r="BT1716" s="1" t="s">
        <v>8859</v>
      </c>
    </row>
    <row r="1717" spans="1:73" ht="13.5" customHeight="1">
      <c r="A1717" s="2" t="str">
        <f t="shared" si="49"/>
        <v>1687_각북면_359</v>
      </c>
      <c r="B1717" s="1">
        <v>1687</v>
      </c>
      <c r="C1717" s="1" t="s">
        <v>11423</v>
      </c>
      <c r="D1717" s="1" t="s">
        <v>11426</v>
      </c>
      <c r="E1717" s="1">
        <v>1716</v>
      </c>
      <c r="F1717" s="1">
        <v>12</v>
      </c>
      <c r="G1717" s="1" t="s">
        <v>3657</v>
      </c>
      <c r="H1717" s="1" t="s">
        <v>6465</v>
      </c>
      <c r="I1717" s="1">
        <v>1</v>
      </c>
      <c r="L1717" s="1">
        <v>5</v>
      </c>
      <c r="M1717" s="1" t="s">
        <v>222</v>
      </c>
      <c r="N1717" s="1" t="s">
        <v>8105</v>
      </c>
      <c r="S1717" s="1" t="s">
        <v>49</v>
      </c>
      <c r="T1717" s="1" t="s">
        <v>4842</v>
      </c>
      <c r="U1717" s="1" t="s">
        <v>115</v>
      </c>
      <c r="V1717" s="1" t="s">
        <v>6665</v>
      </c>
      <c r="Y1717" s="1" t="s">
        <v>11265</v>
      </c>
      <c r="Z1717" s="1" t="s">
        <v>11676</v>
      </c>
      <c r="AC1717" s="1">
        <v>40</v>
      </c>
      <c r="AD1717" s="1" t="s">
        <v>189</v>
      </c>
      <c r="AE1717" s="1" t="s">
        <v>8767</v>
      </c>
      <c r="AJ1717" s="1" t="s">
        <v>17</v>
      </c>
      <c r="AK1717" s="1" t="s">
        <v>8918</v>
      </c>
      <c r="AL1717" s="1" t="s">
        <v>190</v>
      </c>
      <c r="AM1717" s="1" t="s">
        <v>8852</v>
      </c>
      <c r="AN1717" s="1" t="s">
        <v>418</v>
      </c>
      <c r="AO1717" s="1" t="s">
        <v>8912</v>
      </c>
      <c r="AP1717" s="1" t="s">
        <v>119</v>
      </c>
      <c r="AQ1717" s="1" t="s">
        <v>6694</v>
      </c>
      <c r="AR1717" s="1" t="s">
        <v>3699</v>
      </c>
      <c r="AS1717" s="1" t="s">
        <v>9150</v>
      </c>
      <c r="AT1717" s="1" t="s">
        <v>121</v>
      </c>
      <c r="AU1717" s="1" t="s">
        <v>6667</v>
      </c>
      <c r="AV1717" s="1" t="s">
        <v>3268</v>
      </c>
      <c r="AW1717" s="1" t="s">
        <v>9563</v>
      </c>
      <c r="BB1717" s="1" t="s">
        <v>171</v>
      </c>
      <c r="BC1717" s="1" t="s">
        <v>6676</v>
      </c>
      <c r="BD1717" s="1" t="s">
        <v>3700</v>
      </c>
      <c r="BE1717" s="1" t="s">
        <v>9903</v>
      </c>
      <c r="BG1717" s="1" t="s">
        <v>121</v>
      </c>
      <c r="BH1717" s="1" t="s">
        <v>6667</v>
      </c>
      <c r="BI1717" s="1" t="s">
        <v>3701</v>
      </c>
      <c r="BJ1717" s="1" t="s">
        <v>10234</v>
      </c>
      <c r="BM1717" s="1" t="s">
        <v>164</v>
      </c>
      <c r="BN1717" s="1" t="s">
        <v>10510</v>
      </c>
      <c r="BQ1717" s="1" t="s">
        <v>164</v>
      </c>
      <c r="BR1717" s="1" t="s">
        <v>10510</v>
      </c>
      <c r="BU1717" s="1" t="s">
        <v>174</v>
      </c>
    </row>
    <row r="1718" spans="1:73" ht="13.5" customHeight="1">
      <c r="A1718" s="2" t="str">
        <f t="shared" si="49"/>
        <v>1687_각북면_359</v>
      </c>
      <c r="B1718" s="1">
        <v>1687</v>
      </c>
      <c r="C1718" s="1" t="s">
        <v>11423</v>
      </c>
      <c r="D1718" s="1" t="s">
        <v>11426</v>
      </c>
      <c r="E1718" s="1">
        <v>1717</v>
      </c>
      <c r="F1718" s="1">
        <v>12</v>
      </c>
      <c r="G1718" s="1" t="s">
        <v>3657</v>
      </c>
      <c r="H1718" s="1" t="s">
        <v>6465</v>
      </c>
      <c r="I1718" s="1">
        <v>1</v>
      </c>
      <c r="L1718" s="1">
        <v>5</v>
      </c>
      <c r="M1718" s="1" t="s">
        <v>222</v>
      </c>
      <c r="N1718" s="1" t="s">
        <v>8105</v>
      </c>
      <c r="S1718" s="1" t="s">
        <v>67</v>
      </c>
      <c r="T1718" s="1" t="s">
        <v>6597</v>
      </c>
      <c r="U1718" s="1" t="s">
        <v>3702</v>
      </c>
      <c r="V1718" s="1" t="s">
        <v>6827</v>
      </c>
      <c r="Y1718" s="1" t="s">
        <v>3703</v>
      </c>
      <c r="Z1718" s="1" t="s">
        <v>7897</v>
      </c>
      <c r="AC1718" s="1">
        <v>23</v>
      </c>
      <c r="AD1718" s="1" t="s">
        <v>251</v>
      </c>
      <c r="AE1718" s="1" t="s">
        <v>8777</v>
      </c>
    </row>
    <row r="1719" spans="1:73" ht="13.5" customHeight="1">
      <c r="A1719" s="2" t="str">
        <f t="shared" si="49"/>
        <v>1687_각북면_359</v>
      </c>
      <c r="B1719" s="1">
        <v>1687</v>
      </c>
      <c r="C1719" s="1" t="s">
        <v>11423</v>
      </c>
      <c r="D1719" s="1" t="s">
        <v>11426</v>
      </c>
      <c r="E1719" s="1">
        <v>1718</v>
      </c>
      <c r="F1719" s="1">
        <v>12</v>
      </c>
      <c r="G1719" s="1" t="s">
        <v>3657</v>
      </c>
      <c r="H1719" s="1" t="s">
        <v>6465</v>
      </c>
      <c r="I1719" s="1">
        <v>1</v>
      </c>
      <c r="L1719" s="1">
        <v>5</v>
      </c>
      <c r="M1719" s="1" t="s">
        <v>222</v>
      </c>
      <c r="N1719" s="1" t="s">
        <v>8105</v>
      </c>
      <c r="S1719" s="1" t="s">
        <v>329</v>
      </c>
      <c r="T1719" s="1" t="s">
        <v>6594</v>
      </c>
      <c r="U1719" s="1" t="s">
        <v>50</v>
      </c>
      <c r="V1719" s="1" t="s">
        <v>11472</v>
      </c>
      <c r="W1719" s="1" t="s">
        <v>1250</v>
      </c>
      <c r="X1719" s="1" t="s">
        <v>6991</v>
      </c>
      <c r="Y1719" s="1" t="s">
        <v>2007</v>
      </c>
      <c r="Z1719" s="1" t="s">
        <v>7077</v>
      </c>
      <c r="AC1719" s="1">
        <v>23</v>
      </c>
      <c r="AD1719" s="1" t="s">
        <v>251</v>
      </c>
      <c r="AE1719" s="1" t="s">
        <v>8777</v>
      </c>
      <c r="AF1719" s="1" t="s">
        <v>156</v>
      </c>
      <c r="AG1719" s="1" t="s">
        <v>8798</v>
      </c>
      <c r="AJ1719" s="1" t="s">
        <v>17</v>
      </c>
      <c r="AK1719" s="1" t="s">
        <v>8918</v>
      </c>
      <c r="AL1719" s="1" t="s">
        <v>544</v>
      </c>
      <c r="AM1719" s="1" t="s">
        <v>11026</v>
      </c>
    </row>
    <row r="1720" spans="1:73" ht="13.5" customHeight="1">
      <c r="A1720" s="2" t="str">
        <f t="shared" si="49"/>
        <v>1687_각북면_359</v>
      </c>
      <c r="B1720" s="1">
        <v>1687</v>
      </c>
      <c r="C1720" s="1" t="s">
        <v>11423</v>
      </c>
      <c r="D1720" s="1" t="s">
        <v>11426</v>
      </c>
      <c r="E1720" s="1">
        <v>1719</v>
      </c>
      <c r="F1720" s="1">
        <v>12</v>
      </c>
      <c r="G1720" s="1" t="s">
        <v>3657</v>
      </c>
      <c r="H1720" s="1" t="s">
        <v>6465</v>
      </c>
      <c r="I1720" s="1">
        <v>1</v>
      </c>
      <c r="L1720" s="1">
        <v>5</v>
      </c>
      <c r="M1720" s="1" t="s">
        <v>222</v>
      </c>
      <c r="N1720" s="1" t="s">
        <v>8105</v>
      </c>
      <c r="S1720" s="1" t="s">
        <v>72</v>
      </c>
      <c r="T1720" s="1" t="s">
        <v>6595</v>
      </c>
      <c r="Y1720" s="1" t="s">
        <v>552</v>
      </c>
      <c r="Z1720" s="1" t="s">
        <v>8104</v>
      </c>
      <c r="AC1720" s="1">
        <v>15</v>
      </c>
      <c r="AD1720" s="1" t="s">
        <v>210</v>
      </c>
      <c r="AE1720" s="1" t="s">
        <v>7181</v>
      </c>
    </row>
    <row r="1721" spans="1:73" ht="13.5" customHeight="1">
      <c r="A1721" s="2" t="str">
        <f t="shared" si="49"/>
        <v>1687_각북면_359</v>
      </c>
      <c r="B1721" s="1">
        <v>1687</v>
      </c>
      <c r="C1721" s="1" t="s">
        <v>11423</v>
      </c>
      <c r="D1721" s="1" t="s">
        <v>11426</v>
      </c>
      <c r="E1721" s="1">
        <v>1720</v>
      </c>
      <c r="F1721" s="1">
        <v>12</v>
      </c>
      <c r="G1721" s="1" t="s">
        <v>3657</v>
      </c>
      <c r="H1721" s="1" t="s">
        <v>6465</v>
      </c>
      <c r="I1721" s="1">
        <v>1</v>
      </c>
      <c r="L1721" s="1">
        <v>5</v>
      </c>
      <c r="M1721" s="1" t="s">
        <v>222</v>
      </c>
      <c r="N1721" s="1" t="s">
        <v>8105</v>
      </c>
      <c r="S1721" s="1" t="s">
        <v>72</v>
      </c>
      <c r="T1721" s="1" t="s">
        <v>6595</v>
      </c>
      <c r="Y1721" s="1" t="s">
        <v>3704</v>
      </c>
      <c r="Z1721" s="1" t="s">
        <v>8103</v>
      </c>
      <c r="AC1721" s="1">
        <v>7</v>
      </c>
      <c r="AD1721" s="1" t="s">
        <v>475</v>
      </c>
      <c r="AE1721" s="1" t="s">
        <v>8747</v>
      </c>
    </row>
    <row r="1722" spans="1:73" ht="13.5" customHeight="1">
      <c r="A1722" s="2" t="str">
        <f t="shared" si="49"/>
        <v>1687_각북면_359</v>
      </c>
      <c r="B1722" s="1">
        <v>1687</v>
      </c>
      <c r="C1722" s="1" t="s">
        <v>11423</v>
      </c>
      <c r="D1722" s="1" t="s">
        <v>11426</v>
      </c>
      <c r="E1722" s="1">
        <v>1721</v>
      </c>
      <c r="F1722" s="1">
        <v>12</v>
      </c>
      <c r="G1722" s="1" t="s">
        <v>3657</v>
      </c>
      <c r="H1722" s="1" t="s">
        <v>6465</v>
      </c>
      <c r="I1722" s="1">
        <v>1</v>
      </c>
      <c r="L1722" s="1">
        <v>5</v>
      </c>
      <c r="M1722" s="1" t="s">
        <v>222</v>
      </c>
      <c r="N1722" s="1" t="s">
        <v>8105</v>
      </c>
      <c r="S1722" s="1" t="s">
        <v>72</v>
      </c>
      <c r="T1722" s="1" t="s">
        <v>6595</v>
      </c>
      <c r="Y1722" s="1" t="s">
        <v>3705</v>
      </c>
      <c r="Z1722" s="1" t="s">
        <v>7322</v>
      </c>
      <c r="AF1722" s="1" t="s">
        <v>3489</v>
      </c>
      <c r="AG1722" s="1" t="s">
        <v>8812</v>
      </c>
    </row>
    <row r="1723" spans="1:73" ht="13.5" customHeight="1">
      <c r="A1723" s="2" t="str">
        <f t="shared" si="49"/>
        <v>1687_각북면_359</v>
      </c>
      <c r="B1723" s="1">
        <v>1687</v>
      </c>
      <c r="C1723" s="1" t="s">
        <v>11423</v>
      </c>
      <c r="D1723" s="1" t="s">
        <v>11426</v>
      </c>
      <c r="E1723" s="1">
        <v>1722</v>
      </c>
      <c r="F1723" s="1">
        <v>12</v>
      </c>
      <c r="G1723" s="1" t="s">
        <v>3657</v>
      </c>
      <c r="H1723" s="1" t="s">
        <v>6465</v>
      </c>
      <c r="I1723" s="1">
        <v>1</v>
      </c>
      <c r="L1723" s="1">
        <v>5</v>
      </c>
      <c r="M1723" s="1" t="s">
        <v>222</v>
      </c>
      <c r="N1723" s="1" t="s">
        <v>8105</v>
      </c>
      <c r="S1723" s="1" t="s">
        <v>72</v>
      </c>
      <c r="T1723" s="1" t="s">
        <v>6595</v>
      </c>
      <c r="Y1723" s="1" t="s">
        <v>12758</v>
      </c>
      <c r="Z1723" s="1" t="s">
        <v>12759</v>
      </c>
      <c r="AC1723" s="1">
        <v>6</v>
      </c>
      <c r="AD1723" s="1" t="s">
        <v>217</v>
      </c>
      <c r="AE1723" s="1" t="s">
        <v>8765</v>
      </c>
      <c r="AF1723" s="1" t="s">
        <v>156</v>
      </c>
      <c r="AG1723" s="1" t="s">
        <v>8798</v>
      </c>
    </row>
    <row r="1724" spans="1:73" ht="13.5" customHeight="1">
      <c r="A1724" s="2" t="str">
        <f t="shared" si="49"/>
        <v>1687_각북면_359</v>
      </c>
      <c r="B1724" s="1">
        <v>1687</v>
      </c>
      <c r="C1724" s="1" t="s">
        <v>11423</v>
      </c>
      <c r="D1724" s="1" t="s">
        <v>11426</v>
      </c>
      <c r="E1724" s="1">
        <v>1723</v>
      </c>
      <c r="F1724" s="1">
        <v>12</v>
      </c>
      <c r="G1724" s="1" t="s">
        <v>3657</v>
      </c>
      <c r="H1724" s="1" t="s">
        <v>6465</v>
      </c>
      <c r="I1724" s="1">
        <v>1</v>
      </c>
      <c r="L1724" s="1">
        <v>5</v>
      </c>
      <c r="M1724" s="1" t="s">
        <v>222</v>
      </c>
      <c r="N1724" s="1" t="s">
        <v>8105</v>
      </c>
      <c r="S1724" s="1" t="s">
        <v>380</v>
      </c>
      <c r="T1724" s="1" t="s">
        <v>6600</v>
      </c>
      <c r="Y1724" s="1" t="s">
        <v>1895</v>
      </c>
      <c r="Z1724" s="1" t="s">
        <v>7410</v>
      </c>
      <c r="AC1724" s="1">
        <v>1</v>
      </c>
      <c r="AD1724" s="1" t="s">
        <v>274</v>
      </c>
      <c r="AE1724" s="1" t="s">
        <v>8770</v>
      </c>
      <c r="AF1724" s="1" t="s">
        <v>156</v>
      </c>
      <c r="AG1724" s="1" t="s">
        <v>8798</v>
      </c>
    </row>
    <row r="1725" spans="1:73" ht="13.5" customHeight="1">
      <c r="A1725" s="2" t="str">
        <f t="shared" si="49"/>
        <v>1687_각북면_359</v>
      </c>
      <c r="B1725" s="1">
        <v>1687</v>
      </c>
      <c r="C1725" s="1" t="s">
        <v>11423</v>
      </c>
      <c r="D1725" s="1" t="s">
        <v>11426</v>
      </c>
      <c r="E1725" s="1">
        <v>1724</v>
      </c>
      <c r="F1725" s="1">
        <v>12</v>
      </c>
      <c r="G1725" s="1" t="s">
        <v>3657</v>
      </c>
      <c r="H1725" s="1" t="s">
        <v>6465</v>
      </c>
      <c r="I1725" s="1">
        <v>1</v>
      </c>
      <c r="L1725" s="1">
        <v>5</v>
      </c>
      <c r="M1725" s="1" t="s">
        <v>222</v>
      </c>
      <c r="N1725" s="1" t="s">
        <v>8105</v>
      </c>
      <c r="T1725" s="1" t="s">
        <v>11563</v>
      </c>
      <c r="U1725" s="1" t="s">
        <v>278</v>
      </c>
      <c r="V1725" s="1" t="s">
        <v>6692</v>
      </c>
      <c r="Y1725" s="1" t="s">
        <v>3707</v>
      </c>
      <c r="Z1725" s="1" t="s">
        <v>8102</v>
      </c>
      <c r="AC1725" s="1">
        <v>6</v>
      </c>
      <c r="AD1725" s="1" t="s">
        <v>217</v>
      </c>
      <c r="AE1725" s="1" t="s">
        <v>8765</v>
      </c>
    </row>
    <row r="1726" spans="1:73" ht="13.5" customHeight="1">
      <c r="A1726" s="2" t="str">
        <f t="shared" si="49"/>
        <v>1687_각북면_359</v>
      </c>
      <c r="B1726" s="1">
        <v>1687</v>
      </c>
      <c r="C1726" s="1" t="s">
        <v>11423</v>
      </c>
      <c r="D1726" s="1" t="s">
        <v>11426</v>
      </c>
      <c r="E1726" s="1">
        <v>1725</v>
      </c>
      <c r="F1726" s="1">
        <v>12</v>
      </c>
      <c r="G1726" s="1" t="s">
        <v>3657</v>
      </c>
      <c r="H1726" s="1" t="s">
        <v>6465</v>
      </c>
      <c r="I1726" s="1">
        <v>2</v>
      </c>
      <c r="J1726" s="1" t="s">
        <v>3708</v>
      </c>
      <c r="K1726" s="1" t="s">
        <v>11484</v>
      </c>
      <c r="L1726" s="1">
        <v>1</v>
      </c>
      <c r="M1726" s="1" t="s">
        <v>3710</v>
      </c>
      <c r="N1726" s="1" t="s">
        <v>7879</v>
      </c>
      <c r="T1726" s="1" t="s">
        <v>11527</v>
      </c>
      <c r="U1726" s="1" t="s">
        <v>3709</v>
      </c>
      <c r="V1726" s="1" t="s">
        <v>11710</v>
      </c>
      <c r="Y1726" s="1" t="s">
        <v>3710</v>
      </c>
      <c r="Z1726" s="1" t="s">
        <v>7879</v>
      </c>
      <c r="AC1726" s="1">
        <v>75</v>
      </c>
      <c r="AD1726" s="1" t="s">
        <v>210</v>
      </c>
      <c r="AE1726" s="1" t="s">
        <v>7181</v>
      </c>
      <c r="AJ1726" s="1" t="s">
        <v>17</v>
      </c>
      <c r="AK1726" s="1" t="s">
        <v>8918</v>
      </c>
      <c r="AL1726" s="1" t="s">
        <v>227</v>
      </c>
      <c r="AM1726" s="1" t="s">
        <v>8859</v>
      </c>
      <c r="AT1726" s="1" t="s">
        <v>916</v>
      </c>
      <c r="AU1726" s="1" t="s">
        <v>9244</v>
      </c>
      <c r="AV1726" s="1" t="s">
        <v>2091</v>
      </c>
      <c r="AW1726" s="1" t="s">
        <v>9562</v>
      </c>
      <c r="BB1726" s="1" t="s">
        <v>182</v>
      </c>
      <c r="BC1726" s="1" t="s">
        <v>12214</v>
      </c>
      <c r="BD1726" s="1" t="s">
        <v>3711</v>
      </c>
      <c r="BE1726" s="1" t="s">
        <v>9902</v>
      </c>
      <c r="BG1726" s="1" t="s">
        <v>186</v>
      </c>
      <c r="BH1726" s="1" t="s">
        <v>12273</v>
      </c>
      <c r="BI1726" s="1" t="s">
        <v>3712</v>
      </c>
      <c r="BJ1726" s="1" t="s">
        <v>10233</v>
      </c>
      <c r="BK1726" s="1" t="s">
        <v>186</v>
      </c>
      <c r="BL1726" s="1" t="s">
        <v>12273</v>
      </c>
      <c r="BM1726" s="1" t="s">
        <v>3448</v>
      </c>
      <c r="BN1726" s="1" t="s">
        <v>7011</v>
      </c>
      <c r="BO1726" s="1" t="s">
        <v>186</v>
      </c>
      <c r="BP1726" s="1" t="s">
        <v>12273</v>
      </c>
      <c r="BQ1726" s="1" t="s">
        <v>3713</v>
      </c>
      <c r="BR1726" s="1" t="s">
        <v>9328</v>
      </c>
      <c r="BS1726" s="1" t="s">
        <v>158</v>
      </c>
      <c r="BT1726" s="1" t="s">
        <v>8931</v>
      </c>
    </row>
    <row r="1727" spans="1:73" ht="13.5" customHeight="1">
      <c r="A1727" s="2" t="str">
        <f t="shared" ref="A1727:A1772" si="50">HYPERLINK("http://kyu.snu.ac.kr/sdhj/index.jsp?type=hj/GK14817_00IH_0001_0360.jpg","1687_각북면_360")</f>
        <v>1687_각북면_360</v>
      </c>
      <c r="B1727" s="1">
        <v>1687</v>
      </c>
      <c r="C1727" s="1" t="s">
        <v>11423</v>
      </c>
      <c r="D1727" s="1" t="s">
        <v>11426</v>
      </c>
      <c r="E1727" s="1">
        <v>1726</v>
      </c>
      <c r="F1727" s="1">
        <v>12</v>
      </c>
      <c r="G1727" s="1" t="s">
        <v>3657</v>
      </c>
      <c r="H1727" s="1" t="s">
        <v>6465</v>
      </c>
      <c r="I1727" s="1">
        <v>2</v>
      </c>
      <c r="L1727" s="1">
        <v>1</v>
      </c>
      <c r="M1727" s="1" t="s">
        <v>3710</v>
      </c>
      <c r="N1727" s="1" t="s">
        <v>7879</v>
      </c>
      <c r="S1727" s="1" t="s">
        <v>49</v>
      </c>
      <c r="T1727" s="1" t="s">
        <v>4842</v>
      </c>
      <c r="U1727" s="1" t="s">
        <v>50</v>
      </c>
      <c r="V1727" s="1" t="s">
        <v>11472</v>
      </c>
      <c r="W1727" s="1" t="s">
        <v>38</v>
      </c>
      <c r="X1727" s="1" t="s">
        <v>11733</v>
      </c>
      <c r="Y1727" s="1" t="s">
        <v>1002</v>
      </c>
      <c r="Z1727" s="1" t="s">
        <v>7090</v>
      </c>
      <c r="AC1727" s="1" t="s">
        <v>11863</v>
      </c>
      <c r="AD1727" s="1" t="s">
        <v>11559</v>
      </c>
      <c r="AE1727" s="1" t="s">
        <v>11559</v>
      </c>
      <c r="AJ1727" s="1" t="s">
        <v>11560</v>
      </c>
      <c r="AK1727" s="1" t="s">
        <v>11560</v>
      </c>
      <c r="AL1727" s="1" t="s">
        <v>227</v>
      </c>
      <c r="AM1727" s="1" t="s">
        <v>8859</v>
      </c>
      <c r="AT1727" s="1" t="s">
        <v>54</v>
      </c>
      <c r="AU1727" s="1" t="s">
        <v>6714</v>
      </c>
      <c r="AV1727" s="1" t="s">
        <v>496</v>
      </c>
      <c r="AW1727" s="1" t="s">
        <v>7088</v>
      </c>
      <c r="BG1727" s="1" t="s">
        <v>44</v>
      </c>
      <c r="BH1727" s="1" t="s">
        <v>6728</v>
      </c>
      <c r="BI1727" s="1" t="s">
        <v>362</v>
      </c>
      <c r="BJ1727" s="1" t="s">
        <v>7144</v>
      </c>
      <c r="BK1727" s="1" t="s">
        <v>44</v>
      </c>
      <c r="BL1727" s="1" t="s">
        <v>6728</v>
      </c>
      <c r="BM1727" s="1" t="s">
        <v>2356</v>
      </c>
      <c r="BN1727" s="1" t="s">
        <v>10633</v>
      </c>
      <c r="BO1727" s="1" t="s">
        <v>44</v>
      </c>
      <c r="BP1727" s="1" t="s">
        <v>6728</v>
      </c>
      <c r="BQ1727" s="1" t="s">
        <v>3714</v>
      </c>
      <c r="BR1727" s="1" t="s">
        <v>12619</v>
      </c>
      <c r="BS1727" s="1" t="s">
        <v>190</v>
      </c>
      <c r="BT1727" s="1" t="s">
        <v>8852</v>
      </c>
    </row>
    <row r="1728" spans="1:73" ht="13.5" customHeight="1">
      <c r="A1728" s="2" t="str">
        <f t="shared" si="50"/>
        <v>1687_각북면_360</v>
      </c>
      <c r="B1728" s="1">
        <v>1687</v>
      </c>
      <c r="C1728" s="1" t="s">
        <v>11423</v>
      </c>
      <c r="D1728" s="1" t="s">
        <v>11426</v>
      </c>
      <c r="E1728" s="1">
        <v>1727</v>
      </c>
      <c r="F1728" s="1">
        <v>12</v>
      </c>
      <c r="G1728" s="1" t="s">
        <v>3657</v>
      </c>
      <c r="H1728" s="1" t="s">
        <v>6465</v>
      </c>
      <c r="I1728" s="1">
        <v>2</v>
      </c>
      <c r="L1728" s="1">
        <v>1</v>
      </c>
      <c r="M1728" s="1" t="s">
        <v>3710</v>
      </c>
      <c r="N1728" s="1" t="s">
        <v>7879</v>
      </c>
      <c r="S1728" s="1" t="s">
        <v>2818</v>
      </c>
      <c r="T1728" s="1" t="s">
        <v>6608</v>
      </c>
      <c r="W1728" s="1" t="s">
        <v>38</v>
      </c>
      <c r="X1728" s="1" t="s">
        <v>11733</v>
      </c>
      <c r="Y1728" s="1" t="s">
        <v>1962</v>
      </c>
      <c r="Z1728" s="1" t="s">
        <v>8101</v>
      </c>
      <c r="AC1728" s="1">
        <v>90</v>
      </c>
      <c r="AD1728" s="1" t="s">
        <v>606</v>
      </c>
      <c r="AE1728" s="1" t="s">
        <v>7034</v>
      </c>
      <c r="AJ1728" s="1" t="s">
        <v>17</v>
      </c>
      <c r="AK1728" s="1" t="s">
        <v>8918</v>
      </c>
      <c r="AL1728" s="1" t="s">
        <v>190</v>
      </c>
      <c r="AM1728" s="1" t="s">
        <v>8852</v>
      </c>
    </row>
    <row r="1729" spans="1:73" ht="13.5" customHeight="1">
      <c r="A1729" s="2" t="str">
        <f t="shared" si="50"/>
        <v>1687_각북면_360</v>
      </c>
      <c r="B1729" s="1">
        <v>1687</v>
      </c>
      <c r="C1729" s="1" t="s">
        <v>11423</v>
      </c>
      <c r="D1729" s="1" t="s">
        <v>11426</v>
      </c>
      <c r="E1729" s="1">
        <v>1728</v>
      </c>
      <c r="F1729" s="1">
        <v>12</v>
      </c>
      <c r="G1729" s="1" t="s">
        <v>3657</v>
      </c>
      <c r="H1729" s="1" t="s">
        <v>6465</v>
      </c>
      <c r="I1729" s="1">
        <v>2</v>
      </c>
      <c r="L1729" s="1">
        <v>1</v>
      </c>
      <c r="M1729" s="1" t="s">
        <v>3710</v>
      </c>
      <c r="N1729" s="1" t="s">
        <v>7879</v>
      </c>
      <c r="S1729" s="1" t="s">
        <v>2126</v>
      </c>
      <c r="T1729" s="1" t="s">
        <v>6630</v>
      </c>
      <c r="Y1729" s="1" t="s">
        <v>1004</v>
      </c>
      <c r="Z1729" s="1" t="s">
        <v>8100</v>
      </c>
      <c r="AC1729" s="1">
        <v>13</v>
      </c>
      <c r="AD1729" s="1" t="s">
        <v>149</v>
      </c>
      <c r="AE1729" s="1" t="s">
        <v>8757</v>
      </c>
      <c r="AF1729" s="1" t="s">
        <v>156</v>
      </c>
      <c r="AG1729" s="1" t="s">
        <v>8798</v>
      </c>
    </row>
    <row r="1730" spans="1:73" ht="13.5" customHeight="1">
      <c r="A1730" s="2" t="str">
        <f t="shared" si="50"/>
        <v>1687_각북면_360</v>
      </c>
      <c r="B1730" s="1">
        <v>1687</v>
      </c>
      <c r="C1730" s="1" t="s">
        <v>11423</v>
      </c>
      <c r="D1730" s="1" t="s">
        <v>11426</v>
      </c>
      <c r="E1730" s="1">
        <v>1729</v>
      </c>
      <c r="F1730" s="1">
        <v>12</v>
      </c>
      <c r="G1730" s="1" t="s">
        <v>3657</v>
      </c>
      <c r="H1730" s="1" t="s">
        <v>6465</v>
      </c>
      <c r="I1730" s="1">
        <v>2</v>
      </c>
      <c r="L1730" s="1">
        <v>2</v>
      </c>
      <c r="M1730" s="1" t="s">
        <v>2286</v>
      </c>
      <c r="N1730" s="1" t="s">
        <v>8099</v>
      </c>
      <c r="T1730" s="1" t="s">
        <v>11527</v>
      </c>
      <c r="U1730" s="1" t="s">
        <v>3715</v>
      </c>
      <c r="V1730" s="1" t="s">
        <v>11722</v>
      </c>
      <c r="Y1730" s="1" t="s">
        <v>2286</v>
      </c>
      <c r="Z1730" s="1" t="s">
        <v>8099</v>
      </c>
      <c r="AC1730" s="1">
        <v>46</v>
      </c>
      <c r="AD1730" s="1" t="s">
        <v>550</v>
      </c>
      <c r="AE1730" s="1" t="s">
        <v>8787</v>
      </c>
      <c r="AJ1730" s="1" t="s">
        <v>17</v>
      </c>
      <c r="AK1730" s="1" t="s">
        <v>8918</v>
      </c>
      <c r="AL1730" s="1" t="s">
        <v>227</v>
      </c>
      <c r="AM1730" s="1" t="s">
        <v>8859</v>
      </c>
      <c r="AT1730" s="1" t="s">
        <v>186</v>
      </c>
      <c r="AU1730" s="1" t="s">
        <v>12111</v>
      </c>
      <c r="AV1730" s="1" t="s">
        <v>2973</v>
      </c>
      <c r="AW1730" s="1" t="s">
        <v>9394</v>
      </c>
      <c r="BB1730" s="1" t="s">
        <v>182</v>
      </c>
      <c r="BC1730" s="1" t="s">
        <v>12214</v>
      </c>
      <c r="BD1730" s="1" t="s">
        <v>3716</v>
      </c>
      <c r="BE1730" s="1" t="s">
        <v>7981</v>
      </c>
      <c r="BG1730" s="1" t="s">
        <v>916</v>
      </c>
      <c r="BH1730" s="1" t="s">
        <v>9244</v>
      </c>
      <c r="BI1730" s="1" t="s">
        <v>2091</v>
      </c>
      <c r="BJ1730" s="1" t="s">
        <v>9562</v>
      </c>
      <c r="BK1730" s="1" t="s">
        <v>186</v>
      </c>
      <c r="BL1730" s="1" t="s">
        <v>12273</v>
      </c>
      <c r="BM1730" s="1" t="s">
        <v>3712</v>
      </c>
      <c r="BN1730" s="1" t="s">
        <v>10233</v>
      </c>
      <c r="BO1730" s="1" t="s">
        <v>144</v>
      </c>
      <c r="BP1730" s="1" t="s">
        <v>6759</v>
      </c>
      <c r="BQ1730" s="1" t="s">
        <v>3717</v>
      </c>
      <c r="BR1730" s="1" t="s">
        <v>11031</v>
      </c>
      <c r="BS1730" s="1" t="s">
        <v>59</v>
      </c>
      <c r="BT1730" s="1" t="s">
        <v>8921</v>
      </c>
    </row>
    <row r="1731" spans="1:73" ht="13.5" customHeight="1">
      <c r="A1731" s="2" t="str">
        <f t="shared" si="50"/>
        <v>1687_각북면_360</v>
      </c>
      <c r="B1731" s="1">
        <v>1687</v>
      </c>
      <c r="C1731" s="1" t="s">
        <v>11423</v>
      </c>
      <c r="D1731" s="1" t="s">
        <v>11426</v>
      </c>
      <c r="E1731" s="1">
        <v>1730</v>
      </c>
      <c r="F1731" s="1">
        <v>12</v>
      </c>
      <c r="G1731" s="1" t="s">
        <v>3657</v>
      </c>
      <c r="H1731" s="1" t="s">
        <v>6465</v>
      </c>
      <c r="I1731" s="1">
        <v>2</v>
      </c>
      <c r="L1731" s="1">
        <v>2</v>
      </c>
      <c r="M1731" s="1" t="s">
        <v>2286</v>
      </c>
      <c r="N1731" s="1" t="s">
        <v>8099</v>
      </c>
      <c r="S1731" s="1" t="s">
        <v>49</v>
      </c>
      <c r="T1731" s="1" t="s">
        <v>4842</v>
      </c>
      <c r="U1731" s="1" t="s">
        <v>115</v>
      </c>
      <c r="V1731" s="1" t="s">
        <v>6665</v>
      </c>
      <c r="Y1731" s="1" t="s">
        <v>293</v>
      </c>
      <c r="Z1731" s="1" t="s">
        <v>7069</v>
      </c>
      <c r="AC1731" s="1">
        <v>40</v>
      </c>
      <c r="AD1731" s="1" t="s">
        <v>189</v>
      </c>
      <c r="AE1731" s="1" t="s">
        <v>8767</v>
      </c>
      <c r="AJ1731" s="1" t="s">
        <v>17</v>
      </c>
      <c r="AK1731" s="1" t="s">
        <v>8918</v>
      </c>
      <c r="AL1731" s="1" t="s">
        <v>41</v>
      </c>
      <c r="AM1731" s="1" t="s">
        <v>11911</v>
      </c>
      <c r="AN1731" s="1" t="s">
        <v>402</v>
      </c>
      <c r="AO1731" s="1" t="s">
        <v>8995</v>
      </c>
      <c r="AP1731" s="1" t="s">
        <v>119</v>
      </c>
      <c r="AQ1731" s="1" t="s">
        <v>6694</v>
      </c>
      <c r="AR1731" s="1" t="s">
        <v>3718</v>
      </c>
      <c r="AS1731" s="1" t="s">
        <v>11993</v>
      </c>
      <c r="AT1731" s="1" t="s">
        <v>121</v>
      </c>
      <c r="AU1731" s="1" t="s">
        <v>6667</v>
      </c>
      <c r="AV1731" s="1" t="s">
        <v>118</v>
      </c>
      <c r="AW1731" s="1" t="s">
        <v>8999</v>
      </c>
      <c r="BB1731" s="1" t="s">
        <v>50</v>
      </c>
      <c r="BC1731" s="1" t="s">
        <v>11472</v>
      </c>
      <c r="BD1731" s="1" t="s">
        <v>3361</v>
      </c>
      <c r="BE1731" s="1" t="s">
        <v>7460</v>
      </c>
      <c r="BI1731" s="1" t="s">
        <v>164</v>
      </c>
      <c r="BJ1731" s="1" t="s">
        <v>10510</v>
      </c>
      <c r="BM1731" s="1" t="s">
        <v>164</v>
      </c>
      <c r="BN1731" s="1" t="s">
        <v>10510</v>
      </c>
      <c r="BO1731" s="1" t="s">
        <v>44</v>
      </c>
      <c r="BP1731" s="1" t="s">
        <v>6728</v>
      </c>
      <c r="BQ1731" s="1" t="s">
        <v>3719</v>
      </c>
      <c r="BR1731" s="1" t="s">
        <v>12677</v>
      </c>
      <c r="BS1731" s="1" t="s">
        <v>190</v>
      </c>
      <c r="BT1731" s="1" t="s">
        <v>8852</v>
      </c>
      <c r="BU1731" s="1" t="s">
        <v>174</v>
      </c>
    </row>
    <row r="1732" spans="1:73" ht="13.5" customHeight="1">
      <c r="A1732" s="2" t="str">
        <f t="shared" si="50"/>
        <v>1687_각북면_360</v>
      </c>
      <c r="B1732" s="1">
        <v>1687</v>
      </c>
      <c r="C1732" s="1" t="s">
        <v>11423</v>
      </c>
      <c r="D1732" s="1" t="s">
        <v>11426</v>
      </c>
      <c r="E1732" s="1">
        <v>1731</v>
      </c>
      <c r="F1732" s="1">
        <v>12</v>
      </c>
      <c r="G1732" s="1" t="s">
        <v>3657</v>
      </c>
      <c r="H1732" s="1" t="s">
        <v>6465</v>
      </c>
      <c r="I1732" s="1">
        <v>2</v>
      </c>
      <c r="L1732" s="1">
        <v>2</v>
      </c>
      <c r="M1732" s="1" t="s">
        <v>2286</v>
      </c>
      <c r="N1732" s="1" t="s">
        <v>8099</v>
      </c>
      <c r="S1732" s="1" t="s">
        <v>67</v>
      </c>
      <c r="T1732" s="1" t="s">
        <v>6597</v>
      </c>
      <c r="Y1732" s="1" t="s">
        <v>3720</v>
      </c>
      <c r="Z1732" s="1" t="s">
        <v>8098</v>
      </c>
      <c r="AC1732" s="1">
        <v>18</v>
      </c>
      <c r="AD1732" s="1" t="s">
        <v>302</v>
      </c>
      <c r="AE1732" s="1" t="s">
        <v>8785</v>
      </c>
      <c r="AF1732" s="1" t="s">
        <v>132</v>
      </c>
      <c r="AG1732" s="1" t="s">
        <v>8809</v>
      </c>
    </row>
    <row r="1733" spans="1:73" ht="13.5" customHeight="1">
      <c r="A1733" s="2" t="str">
        <f t="shared" si="50"/>
        <v>1687_각북면_360</v>
      </c>
      <c r="B1733" s="1">
        <v>1687</v>
      </c>
      <c r="C1733" s="1" t="s">
        <v>11423</v>
      </c>
      <c r="D1733" s="1" t="s">
        <v>11426</v>
      </c>
      <c r="E1733" s="1">
        <v>1732</v>
      </c>
      <c r="F1733" s="1">
        <v>12</v>
      </c>
      <c r="G1733" s="1" t="s">
        <v>3657</v>
      </c>
      <c r="H1733" s="1" t="s">
        <v>6465</v>
      </c>
      <c r="I1733" s="1">
        <v>2</v>
      </c>
      <c r="L1733" s="1">
        <v>2</v>
      </c>
      <c r="M1733" s="1" t="s">
        <v>2286</v>
      </c>
      <c r="N1733" s="1" t="s">
        <v>8099</v>
      </c>
      <c r="S1733" s="1" t="s">
        <v>72</v>
      </c>
      <c r="T1733" s="1" t="s">
        <v>6595</v>
      </c>
      <c r="Y1733" s="1" t="s">
        <v>3721</v>
      </c>
      <c r="Z1733" s="1" t="s">
        <v>7899</v>
      </c>
      <c r="AC1733" s="1">
        <v>14</v>
      </c>
      <c r="AD1733" s="1" t="s">
        <v>248</v>
      </c>
      <c r="AE1733" s="1" t="s">
        <v>8745</v>
      </c>
    </row>
    <row r="1734" spans="1:73" ht="13.5" customHeight="1">
      <c r="A1734" s="2" t="str">
        <f t="shared" si="50"/>
        <v>1687_각북면_360</v>
      </c>
      <c r="B1734" s="1">
        <v>1687</v>
      </c>
      <c r="C1734" s="1" t="s">
        <v>11423</v>
      </c>
      <c r="D1734" s="1" t="s">
        <v>11426</v>
      </c>
      <c r="E1734" s="1">
        <v>1733</v>
      </c>
      <c r="F1734" s="1">
        <v>12</v>
      </c>
      <c r="G1734" s="1" t="s">
        <v>3657</v>
      </c>
      <c r="H1734" s="1" t="s">
        <v>6465</v>
      </c>
      <c r="I1734" s="1">
        <v>2</v>
      </c>
      <c r="L1734" s="1">
        <v>2</v>
      </c>
      <c r="M1734" s="1" t="s">
        <v>2286</v>
      </c>
      <c r="N1734" s="1" t="s">
        <v>8099</v>
      </c>
      <c r="S1734" s="1" t="s">
        <v>72</v>
      </c>
      <c r="T1734" s="1" t="s">
        <v>6595</v>
      </c>
      <c r="Y1734" s="1" t="s">
        <v>790</v>
      </c>
      <c r="Z1734" s="1" t="s">
        <v>7161</v>
      </c>
      <c r="AC1734" s="1">
        <v>5</v>
      </c>
      <c r="AD1734" s="1" t="s">
        <v>76</v>
      </c>
      <c r="AE1734" s="1" t="s">
        <v>8744</v>
      </c>
    </row>
    <row r="1735" spans="1:73" ht="13.5" customHeight="1">
      <c r="A1735" s="2" t="str">
        <f t="shared" si="50"/>
        <v>1687_각북면_360</v>
      </c>
      <c r="B1735" s="1">
        <v>1687</v>
      </c>
      <c r="C1735" s="1" t="s">
        <v>11423</v>
      </c>
      <c r="D1735" s="1" t="s">
        <v>11426</v>
      </c>
      <c r="E1735" s="1">
        <v>1734</v>
      </c>
      <c r="F1735" s="1">
        <v>12</v>
      </c>
      <c r="G1735" s="1" t="s">
        <v>3657</v>
      </c>
      <c r="H1735" s="1" t="s">
        <v>6465</v>
      </c>
      <c r="I1735" s="1">
        <v>2</v>
      </c>
      <c r="L1735" s="1">
        <v>2</v>
      </c>
      <c r="M1735" s="1" t="s">
        <v>2286</v>
      </c>
      <c r="N1735" s="1" t="s">
        <v>8099</v>
      </c>
      <c r="S1735" s="1" t="s">
        <v>72</v>
      </c>
      <c r="T1735" s="1" t="s">
        <v>6595</v>
      </c>
      <c r="Y1735" s="1" t="s">
        <v>3722</v>
      </c>
      <c r="Z1735" s="1" t="s">
        <v>8097</v>
      </c>
      <c r="AF1735" s="1" t="s">
        <v>3489</v>
      </c>
      <c r="AG1735" s="1" t="s">
        <v>8812</v>
      </c>
    </row>
    <row r="1736" spans="1:73" ht="13.5" customHeight="1">
      <c r="A1736" s="2" t="str">
        <f t="shared" si="50"/>
        <v>1687_각북면_360</v>
      </c>
      <c r="B1736" s="1">
        <v>1687</v>
      </c>
      <c r="C1736" s="1" t="s">
        <v>11423</v>
      </c>
      <c r="D1736" s="1" t="s">
        <v>11426</v>
      </c>
      <c r="E1736" s="1">
        <v>1735</v>
      </c>
      <c r="F1736" s="1">
        <v>12</v>
      </c>
      <c r="G1736" s="1" t="s">
        <v>3657</v>
      </c>
      <c r="H1736" s="1" t="s">
        <v>6465</v>
      </c>
      <c r="I1736" s="1">
        <v>2</v>
      </c>
      <c r="L1736" s="1">
        <v>2</v>
      </c>
      <c r="M1736" s="1" t="s">
        <v>2286</v>
      </c>
      <c r="N1736" s="1" t="s">
        <v>8099</v>
      </c>
      <c r="T1736" s="1" t="s">
        <v>11563</v>
      </c>
      <c r="U1736" s="1" t="s">
        <v>581</v>
      </c>
      <c r="V1736" s="1" t="s">
        <v>6699</v>
      </c>
      <c r="Y1736" s="1" t="s">
        <v>3723</v>
      </c>
      <c r="Z1736" s="1" t="s">
        <v>8096</v>
      </c>
      <c r="AC1736" s="1">
        <v>40</v>
      </c>
      <c r="AD1736" s="1" t="s">
        <v>189</v>
      </c>
      <c r="AE1736" s="1" t="s">
        <v>8767</v>
      </c>
    </row>
    <row r="1737" spans="1:73" ht="13.5" customHeight="1">
      <c r="A1737" s="2" t="str">
        <f t="shared" si="50"/>
        <v>1687_각북면_360</v>
      </c>
      <c r="B1737" s="1">
        <v>1687</v>
      </c>
      <c r="C1737" s="1" t="s">
        <v>11423</v>
      </c>
      <c r="D1737" s="1" t="s">
        <v>11426</v>
      </c>
      <c r="E1737" s="1">
        <v>1736</v>
      </c>
      <c r="F1737" s="1">
        <v>12</v>
      </c>
      <c r="G1737" s="1" t="s">
        <v>3657</v>
      </c>
      <c r="H1737" s="1" t="s">
        <v>6465</v>
      </c>
      <c r="I1737" s="1">
        <v>2</v>
      </c>
      <c r="L1737" s="1">
        <v>3</v>
      </c>
      <c r="M1737" s="1" t="s">
        <v>3725</v>
      </c>
      <c r="N1737" s="1" t="s">
        <v>7752</v>
      </c>
      <c r="T1737" s="1" t="s">
        <v>11527</v>
      </c>
      <c r="U1737" s="1" t="s">
        <v>3724</v>
      </c>
      <c r="V1737" s="1" t="s">
        <v>11711</v>
      </c>
      <c r="Y1737" s="1" t="s">
        <v>3725</v>
      </c>
      <c r="Z1737" s="1" t="s">
        <v>7752</v>
      </c>
      <c r="AC1737" s="1">
        <v>40</v>
      </c>
      <c r="AD1737" s="1" t="s">
        <v>189</v>
      </c>
      <c r="AE1737" s="1" t="s">
        <v>8767</v>
      </c>
      <c r="AJ1737" s="1" t="s">
        <v>17</v>
      </c>
      <c r="AK1737" s="1" t="s">
        <v>8918</v>
      </c>
      <c r="AL1737" s="1" t="s">
        <v>227</v>
      </c>
      <c r="AM1737" s="1" t="s">
        <v>8859</v>
      </c>
      <c r="AT1737" s="1" t="s">
        <v>186</v>
      </c>
      <c r="AU1737" s="1" t="s">
        <v>12111</v>
      </c>
      <c r="AV1737" s="1" t="s">
        <v>3710</v>
      </c>
      <c r="AW1737" s="1" t="s">
        <v>7879</v>
      </c>
      <c r="BB1737" s="1" t="s">
        <v>50</v>
      </c>
      <c r="BC1737" s="1" t="s">
        <v>11472</v>
      </c>
      <c r="BD1737" s="1" t="s">
        <v>549</v>
      </c>
      <c r="BE1737" s="1" t="s">
        <v>12231</v>
      </c>
      <c r="BG1737" s="1" t="s">
        <v>916</v>
      </c>
      <c r="BH1737" s="1" t="s">
        <v>9244</v>
      </c>
      <c r="BI1737" s="1" t="s">
        <v>2091</v>
      </c>
      <c r="BJ1737" s="1" t="s">
        <v>9562</v>
      </c>
      <c r="BK1737" s="1" t="s">
        <v>186</v>
      </c>
      <c r="BL1737" s="1" t="s">
        <v>12273</v>
      </c>
      <c r="BM1737" s="1" t="s">
        <v>3712</v>
      </c>
      <c r="BN1737" s="1" t="s">
        <v>10233</v>
      </c>
      <c r="BO1737" s="1" t="s">
        <v>54</v>
      </c>
      <c r="BP1737" s="1" t="s">
        <v>6714</v>
      </c>
      <c r="BQ1737" s="1" t="s">
        <v>919</v>
      </c>
      <c r="BR1737" s="1" t="s">
        <v>12417</v>
      </c>
      <c r="BS1737" s="1" t="s">
        <v>227</v>
      </c>
      <c r="BT1737" s="1" t="s">
        <v>8859</v>
      </c>
    </row>
    <row r="1738" spans="1:73" ht="13.5" customHeight="1">
      <c r="A1738" s="2" t="str">
        <f t="shared" si="50"/>
        <v>1687_각북면_360</v>
      </c>
      <c r="B1738" s="1">
        <v>1687</v>
      </c>
      <c r="C1738" s="1" t="s">
        <v>11423</v>
      </c>
      <c r="D1738" s="1" t="s">
        <v>11426</v>
      </c>
      <c r="E1738" s="1">
        <v>1737</v>
      </c>
      <c r="F1738" s="1">
        <v>12</v>
      </c>
      <c r="G1738" s="1" t="s">
        <v>3657</v>
      </c>
      <c r="H1738" s="1" t="s">
        <v>6465</v>
      </c>
      <c r="I1738" s="1">
        <v>2</v>
      </c>
      <c r="L1738" s="1">
        <v>3</v>
      </c>
      <c r="M1738" s="1" t="s">
        <v>3725</v>
      </c>
      <c r="N1738" s="1" t="s">
        <v>7752</v>
      </c>
      <c r="S1738" s="1" t="s">
        <v>49</v>
      </c>
      <c r="T1738" s="1" t="s">
        <v>4842</v>
      </c>
      <c r="U1738" s="1" t="s">
        <v>115</v>
      </c>
      <c r="V1738" s="1" t="s">
        <v>6665</v>
      </c>
      <c r="Y1738" s="1" t="s">
        <v>2963</v>
      </c>
      <c r="Z1738" s="1" t="s">
        <v>7276</v>
      </c>
      <c r="AC1738" s="1">
        <v>28</v>
      </c>
      <c r="AD1738" s="1" t="s">
        <v>703</v>
      </c>
      <c r="AE1738" s="1" t="s">
        <v>8759</v>
      </c>
      <c r="AJ1738" s="1" t="s">
        <v>17</v>
      </c>
      <c r="AK1738" s="1" t="s">
        <v>8918</v>
      </c>
      <c r="AL1738" s="1" t="s">
        <v>190</v>
      </c>
      <c r="AM1738" s="1" t="s">
        <v>8852</v>
      </c>
      <c r="AN1738" s="1" t="s">
        <v>911</v>
      </c>
      <c r="AO1738" s="1" t="s">
        <v>8955</v>
      </c>
      <c r="AP1738" s="1" t="s">
        <v>1077</v>
      </c>
      <c r="AQ1738" s="1" t="s">
        <v>6708</v>
      </c>
      <c r="AR1738" s="1" t="s">
        <v>3726</v>
      </c>
      <c r="AS1738" s="1" t="s">
        <v>11982</v>
      </c>
      <c r="AT1738" s="1" t="s">
        <v>121</v>
      </c>
      <c r="AU1738" s="1" t="s">
        <v>6667</v>
      </c>
      <c r="AV1738" s="1" t="s">
        <v>1054</v>
      </c>
      <c r="AW1738" s="1" t="s">
        <v>9279</v>
      </c>
      <c r="BB1738" s="1" t="s">
        <v>171</v>
      </c>
      <c r="BC1738" s="1" t="s">
        <v>6676</v>
      </c>
      <c r="BD1738" s="1" t="s">
        <v>1013</v>
      </c>
      <c r="BE1738" s="1" t="s">
        <v>7422</v>
      </c>
      <c r="BI1738" s="1" t="s">
        <v>164</v>
      </c>
      <c r="BJ1738" s="1" t="s">
        <v>10510</v>
      </c>
      <c r="BM1738" s="1" t="s">
        <v>164</v>
      </c>
      <c r="BN1738" s="1" t="s">
        <v>10510</v>
      </c>
      <c r="BO1738" s="1" t="s">
        <v>44</v>
      </c>
      <c r="BP1738" s="1" t="s">
        <v>6728</v>
      </c>
      <c r="BQ1738" s="1" t="s">
        <v>3727</v>
      </c>
      <c r="BR1738" s="1" t="s">
        <v>11030</v>
      </c>
      <c r="BS1738" s="1" t="s">
        <v>158</v>
      </c>
      <c r="BT1738" s="1" t="s">
        <v>8931</v>
      </c>
      <c r="BU1738" s="1" t="s">
        <v>174</v>
      </c>
    </row>
    <row r="1739" spans="1:73" ht="13.5" customHeight="1">
      <c r="A1739" s="2" t="str">
        <f t="shared" si="50"/>
        <v>1687_각북면_360</v>
      </c>
      <c r="B1739" s="1">
        <v>1687</v>
      </c>
      <c r="C1739" s="1" t="s">
        <v>11423</v>
      </c>
      <c r="D1739" s="1" t="s">
        <v>11426</v>
      </c>
      <c r="E1739" s="1">
        <v>1738</v>
      </c>
      <c r="F1739" s="1">
        <v>12</v>
      </c>
      <c r="G1739" s="1" t="s">
        <v>3657</v>
      </c>
      <c r="H1739" s="1" t="s">
        <v>6465</v>
      </c>
      <c r="I1739" s="1">
        <v>2</v>
      </c>
      <c r="L1739" s="1">
        <v>3</v>
      </c>
      <c r="M1739" s="1" t="s">
        <v>3725</v>
      </c>
      <c r="N1739" s="1" t="s">
        <v>7752</v>
      </c>
      <c r="S1739" s="1" t="s">
        <v>67</v>
      </c>
      <c r="T1739" s="1" t="s">
        <v>6597</v>
      </c>
      <c r="Y1739" s="1" t="s">
        <v>603</v>
      </c>
      <c r="Z1739" s="1" t="s">
        <v>7110</v>
      </c>
      <c r="AC1739" s="1">
        <v>2</v>
      </c>
      <c r="AD1739" s="1" t="s">
        <v>168</v>
      </c>
      <c r="AE1739" s="1" t="s">
        <v>6664</v>
      </c>
      <c r="AF1739" s="1" t="s">
        <v>156</v>
      </c>
      <c r="AG1739" s="1" t="s">
        <v>8798</v>
      </c>
    </row>
    <row r="1740" spans="1:73" ht="13.5" customHeight="1">
      <c r="A1740" s="2" t="str">
        <f t="shared" si="50"/>
        <v>1687_각북면_360</v>
      </c>
      <c r="B1740" s="1">
        <v>1687</v>
      </c>
      <c r="C1740" s="1" t="s">
        <v>11423</v>
      </c>
      <c r="D1740" s="1" t="s">
        <v>11426</v>
      </c>
      <c r="E1740" s="1">
        <v>1739</v>
      </c>
      <c r="F1740" s="1">
        <v>12</v>
      </c>
      <c r="G1740" s="1" t="s">
        <v>3657</v>
      </c>
      <c r="H1740" s="1" t="s">
        <v>6465</v>
      </c>
      <c r="I1740" s="1">
        <v>2</v>
      </c>
      <c r="L1740" s="1">
        <v>4</v>
      </c>
      <c r="M1740" s="1" t="s">
        <v>3729</v>
      </c>
      <c r="N1740" s="1" t="s">
        <v>7846</v>
      </c>
      <c r="Q1740" s="1" t="s">
        <v>3728</v>
      </c>
      <c r="R1740" s="1" t="s">
        <v>11531</v>
      </c>
      <c r="T1740" s="1" t="s">
        <v>11527</v>
      </c>
      <c r="U1740" s="1" t="s">
        <v>115</v>
      </c>
      <c r="V1740" s="1" t="s">
        <v>6665</v>
      </c>
      <c r="Y1740" s="1" t="s">
        <v>3729</v>
      </c>
      <c r="Z1740" s="1" t="s">
        <v>7846</v>
      </c>
      <c r="AC1740" s="1">
        <v>42</v>
      </c>
      <c r="AD1740" s="1" t="s">
        <v>618</v>
      </c>
      <c r="AE1740" s="1" t="s">
        <v>8771</v>
      </c>
      <c r="AJ1740" s="1" t="s">
        <v>17</v>
      </c>
      <c r="AK1740" s="1" t="s">
        <v>8918</v>
      </c>
      <c r="AL1740" s="1" t="s">
        <v>544</v>
      </c>
      <c r="AM1740" s="1" t="s">
        <v>11026</v>
      </c>
      <c r="AN1740" s="1" t="s">
        <v>118</v>
      </c>
      <c r="AO1740" s="1" t="s">
        <v>8999</v>
      </c>
      <c r="AR1740" s="1" t="s">
        <v>2025</v>
      </c>
      <c r="AS1740" s="1" t="s">
        <v>9149</v>
      </c>
      <c r="AT1740" s="1" t="s">
        <v>121</v>
      </c>
      <c r="AU1740" s="1" t="s">
        <v>6667</v>
      </c>
      <c r="AV1740" s="1" t="s">
        <v>3730</v>
      </c>
      <c r="AW1740" s="1" t="s">
        <v>9561</v>
      </c>
      <c r="BB1740" s="1" t="s">
        <v>171</v>
      </c>
      <c r="BC1740" s="1" t="s">
        <v>6676</v>
      </c>
      <c r="BD1740" s="1" t="s">
        <v>3731</v>
      </c>
      <c r="BE1740" s="1" t="s">
        <v>7768</v>
      </c>
      <c r="BG1740" s="1" t="s">
        <v>121</v>
      </c>
      <c r="BH1740" s="1" t="s">
        <v>6667</v>
      </c>
      <c r="BI1740" s="1" t="s">
        <v>486</v>
      </c>
      <c r="BJ1740" s="1" t="s">
        <v>7299</v>
      </c>
      <c r="BK1740" s="1" t="s">
        <v>121</v>
      </c>
      <c r="BL1740" s="1" t="s">
        <v>6667</v>
      </c>
      <c r="BM1740" s="1" t="s">
        <v>3732</v>
      </c>
      <c r="BN1740" s="1" t="s">
        <v>10632</v>
      </c>
      <c r="BO1740" s="1" t="s">
        <v>121</v>
      </c>
      <c r="BP1740" s="1" t="s">
        <v>6667</v>
      </c>
      <c r="BQ1740" s="1" t="s">
        <v>3559</v>
      </c>
      <c r="BR1740" s="1" t="s">
        <v>9579</v>
      </c>
      <c r="BS1740" s="1" t="s">
        <v>1520</v>
      </c>
      <c r="BT1740" s="1" t="s">
        <v>8896</v>
      </c>
    </row>
    <row r="1741" spans="1:73" ht="13.5" customHeight="1">
      <c r="A1741" s="2" t="str">
        <f t="shared" si="50"/>
        <v>1687_각북면_360</v>
      </c>
      <c r="B1741" s="1">
        <v>1687</v>
      </c>
      <c r="C1741" s="1" t="s">
        <v>11423</v>
      </c>
      <c r="D1741" s="1" t="s">
        <v>11426</v>
      </c>
      <c r="E1741" s="1">
        <v>1740</v>
      </c>
      <c r="F1741" s="1">
        <v>12</v>
      </c>
      <c r="G1741" s="1" t="s">
        <v>3657</v>
      </c>
      <c r="H1741" s="1" t="s">
        <v>6465</v>
      </c>
      <c r="I1741" s="1">
        <v>2</v>
      </c>
      <c r="L1741" s="1">
        <v>4</v>
      </c>
      <c r="M1741" s="1" t="s">
        <v>3729</v>
      </c>
      <c r="N1741" s="1" t="s">
        <v>7846</v>
      </c>
      <c r="S1741" s="1" t="s">
        <v>134</v>
      </c>
      <c r="T1741" s="1" t="s">
        <v>6598</v>
      </c>
      <c r="Y1741" s="1" t="s">
        <v>6408</v>
      </c>
      <c r="Z1741" s="1" t="s">
        <v>8095</v>
      </c>
      <c r="AF1741" s="1" t="s">
        <v>3489</v>
      </c>
      <c r="AG1741" s="1" t="s">
        <v>8812</v>
      </c>
    </row>
    <row r="1742" spans="1:73" ht="13.5" customHeight="1">
      <c r="A1742" s="2" t="str">
        <f t="shared" si="50"/>
        <v>1687_각북면_360</v>
      </c>
      <c r="B1742" s="1">
        <v>1687</v>
      </c>
      <c r="C1742" s="1" t="s">
        <v>11423</v>
      </c>
      <c r="D1742" s="1" t="s">
        <v>11426</v>
      </c>
      <c r="E1742" s="1">
        <v>1741</v>
      </c>
      <c r="F1742" s="1">
        <v>12</v>
      </c>
      <c r="G1742" s="1" t="s">
        <v>3657</v>
      </c>
      <c r="H1742" s="1" t="s">
        <v>6465</v>
      </c>
      <c r="I1742" s="1">
        <v>2</v>
      </c>
      <c r="L1742" s="1">
        <v>4</v>
      </c>
      <c r="M1742" s="1" t="s">
        <v>3729</v>
      </c>
      <c r="N1742" s="1" t="s">
        <v>7846</v>
      </c>
      <c r="S1742" s="1" t="s">
        <v>63</v>
      </c>
      <c r="T1742" s="1" t="s">
        <v>6596</v>
      </c>
      <c r="Y1742" s="1" t="s">
        <v>11337</v>
      </c>
      <c r="Z1742" s="1" t="s">
        <v>11847</v>
      </c>
      <c r="AC1742" s="1">
        <v>8</v>
      </c>
      <c r="AD1742" s="1" t="s">
        <v>503</v>
      </c>
      <c r="AE1742" s="1" t="s">
        <v>8136</v>
      </c>
      <c r="AF1742" s="1" t="s">
        <v>156</v>
      </c>
      <c r="AG1742" s="1" t="s">
        <v>8798</v>
      </c>
    </row>
    <row r="1743" spans="1:73" ht="13.5" customHeight="1">
      <c r="A1743" s="2" t="str">
        <f t="shared" si="50"/>
        <v>1687_각북면_360</v>
      </c>
      <c r="B1743" s="1">
        <v>1687</v>
      </c>
      <c r="C1743" s="1" t="s">
        <v>11423</v>
      </c>
      <c r="D1743" s="1" t="s">
        <v>11426</v>
      </c>
      <c r="E1743" s="1">
        <v>1742</v>
      </c>
      <c r="F1743" s="1">
        <v>12</v>
      </c>
      <c r="G1743" s="1" t="s">
        <v>3657</v>
      </c>
      <c r="H1743" s="1" t="s">
        <v>6465</v>
      </c>
      <c r="I1743" s="1">
        <v>2</v>
      </c>
      <c r="L1743" s="1">
        <v>4</v>
      </c>
      <c r="M1743" s="1" t="s">
        <v>3729</v>
      </c>
      <c r="N1743" s="1" t="s">
        <v>7846</v>
      </c>
      <c r="S1743" s="1" t="s">
        <v>3733</v>
      </c>
      <c r="T1743" s="1" t="s">
        <v>6647</v>
      </c>
      <c r="U1743" s="1" t="s">
        <v>3734</v>
      </c>
      <c r="V1743" s="1" t="s">
        <v>11625</v>
      </c>
      <c r="Y1743" s="1" t="s">
        <v>2237</v>
      </c>
      <c r="Z1743" s="1" t="s">
        <v>8083</v>
      </c>
      <c r="AF1743" s="1" t="s">
        <v>290</v>
      </c>
      <c r="AG1743" s="1" t="s">
        <v>11872</v>
      </c>
    </row>
    <row r="1744" spans="1:73" ht="13.5" customHeight="1">
      <c r="A1744" s="2" t="str">
        <f t="shared" si="50"/>
        <v>1687_각북면_360</v>
      </c>
      <c r="B1744" s="1">
        <v>1687</v>
      </c>
      <c r="C1744" s="1" t="s">
        <v>11423</v>
      </c>
      <c r="D1744" s="1" t="s">
        <v>11426</v>
      </c>
      <c r="E1744" s="1">
        <v>1743</v>
      </c>
      <c r="F1744" s="1">
        <v>12</v>
      </c>
      <c r="G1744" s="1" t="s">
        <v>3657</v>
      </c>
      <c r="H1744" s="1" t="s">
        <v>6465</v>
      </c>
      <c r="I1744" s="1">
        <v>2</v>
      </c>
      <c r="L1744" s="1">
        <v>5</v>
      </c>
      <c r="M1744" s="1" t="s">
        <v>2237</v>
      </c>
      <c r="N1744" s="1" t="s">
        <v>8083</v>
      </c>
      <c r="O1744" s="1" t="s">
        <v>6</v>
      </c>
      <c r="P1744" s="1" t="s">
        <v>6577</v>
      </c>
      <c r="T1744" s="1" t="s">
        <v>11527</v>
      </c>
      <c r="U1744" s="1" t="s">
        <v>3735</v>
      </c>
      <c r="V1744" s="1" t="s">
        <v>11544</v>
      </c>
      <c r="Y1744" s="1" t="s">
        <v>2237</v>
      </c>
      <c r="Z1744" s="1" t="s">
        <v>8083</v>
      </c>
      <c r="AC1744" s="1">
        <v>52</v>
      </c>
      <c r="AD1744" s="1" t="s">
        <v>230</v>
      </c>
      <c r="AE1744" s="1" t="s">
        <v>8790</v>
      </c>
      <c r="AJ1744" s="1" t="s">
        <v>17</v>
      </c>
      <c r="AK1744" s="1" t="s">
        <v>8918</v>
      </c>
      <c r="AL1744" s="1" t="s">
        <v>159</v>
      </c>
      <c r="AM1744" s="1" t="s">
        <v>8879</v>
      </c>
      <c r="AT1744" s="1" t="s">
        <v>186</v>
      </c>
      <c r="AU1744" s="1" t="s">
        <v>12111</v>
      </c>
      <c r="AV1744" s="1" t="s">
        <v>6384</v>
      </c>
      <c r="AW1744" s="1" t="s">
        <v>9560</v>
      </c>
      <c r="BB1744" s="1" t="s">
        <v>50</v>
      </c>
      <c r="BC1744" s="1" t="s">
        <v>11472</v>
      </c>
      <c r="BD1744" s="1" t="s">
        <v>485</v>
      </c>
      <c r="BE1744" s="1" t="s">
        <v>8053</v>
      </c>
      <c r="BG1744" s="1" t="s">
        <v>186</v>
      </c>
      <c r="BH1744" s="1" t="s">
        <v>12273</v>
      </c>
      <c r="BI1744" s="1" t="s">
        <v>2074</v>
      </c>
      <c r="BJ1744" s="1" t="s">
        <v>10168</v>
      </c>
      <c r="BK1744" s="1" t="s">
        <v>186</v>
      </c>
      <c r="BL1744" s="1" t="s">
        <v>12273</v>
      </c>
      <c r="BM1744" s="1" t="s">
        <v>3736</v>
      </c>
      <c r="BN1744" s="1" t="s">
        <v>10589</v>
      </c>
      <c r="BO1744" s="1" t="s">
        <v>44</v>
      </c>
      <c r="BP1744" s="1" t="s">
        <v>6728</v>
      </c>
      <c r="BQ1744" s="1" t="s">
        <v>810</v>
      </c>
      <c r="BR1744" s="1" t="s">
        <v>12633</v>
      </c>
      <c r="BS1744" s="1" t="s">
        <v>2075</v>
      </c>
      <c r="BT1744" s="1" t="s">
        <v>8949</v>
      </c>
    </row>
    <row r="1745" spans="1:73" ht="13.5" customHeight="1">
      <c r="A1745" s="2" t="str">
        <f t="shared" si="50"/>
        <v>1687_각북면_360</v>
      </c>
      <c r="B1745" s="1">
        <v>1687</v>
      </c>
      <c r="C1745" s="1" t="s">
        <v>11423</v>
      </c>
      <c r="D1745" s="1" t="s">
        <v>11426</v>
      </c>
      <c r="E1745" s="1">
        <v>1744</v>
      </c>
      <c r="F1745" s="1">
        <v>12</v>
      </c>
      <c r="G1745" s="1" t="s">
        <v>3657</v>
      </c>
      <c r="H1745" s="1" t="s">
        <v>6465</v>
      </c>
      <c r="I1745" s="1">
        <v>2</v>
      </c>
      <c r="L1745" s="1">
        <v>5</v>
      </c>
      <c r="M1745" s="1" t="s">
        <v>2237</v>
      </c>
      <c r="N1745" s="1" t="s">
        <v>8083</v>
      </c>
      <c r="S1745" s="1" t="s">
        <v>49</v>
      </c>
      <c r="T1745" s="1" t="s">
        <v>4842</v>
      </c>
      <c r="U1745" s="1" t="s">
        <v>3060</v>
      </c>
      <c r="V1745" s="1" t="s">
        <v>11542</v>
      </c>
      <c r="Y1745" s="1" t="s">
        <v>175</v>
      </c>
      <c r="Z1745" s="1" t="s">
        <v>7292</v>
      </c>
      <c r="AC1745" s="1">
        <v>53</v>
      </c>
      <c r="AD1745" s="1" t="s">
        <v>681</v>
      </c>
      <c r="AE1745" s="1" t="s">
        <v>8795</v>
      </c>
      <c r="AJ1745" s="1" t="s">
        <v>17</v>
      </c>
      <c r="AK1745" s="1" t="s">
        <v>8918</v>
      </c>
      <c r="AL1745" s="1" t="s">
        <v>190</v>
      </c>
      <c r="AM1745" s="1" t="s">
        <v>8852</v>
      </c>
      <c r="AT1745" s="1" t="s">
        <v>373</v>
      </c>
      <c r="AU1745" s="1" t="s">
        <v>6687</v>
      </c>
      <c r="AV1745" s="1" t="s">
        <v>3737</v>
      </c>
      <c r="AW1745" s="1" t="s">
        <v>12176</v>
      </c>
      <c r="BB1745" s="1" t="s">
        <v>182</v>
      </c>
      <c r="BC1745" s="1" t="s">
        <v>12214</v>
      </c>
      <c r="BD1745" s="1" t="s">
        <v>3738</v>
      </c>
      <c r="BE1745" s="1" t="s">
        <v>9874</v>
      </c>
      <c r="BI1745" s="1" t="s">
        <v>164</v>
      </c>
      <c r="BJ1745" s="1" t="s">
        <v>10510</v>
      </c>
      <c r="BM1745" s="1" t="s">
        <v>164</v>
      </c>
      <c r="BN1745" s="1" t="s">
        <v>10510</v>
      </c>
      <c r="BO1745" s="1" t="s">
        <v>186</v>
      </c>
      <c r="BP1745" s="1" t="s">
        <v>12273</v>
      </c>
      <c r="BQ1745" s="1" t="s">
        <v>3476</v>
      </c>
      <c r="BR1745" s="1" t="s">
        <v>12438</v>
      </c>
      <c r="BS1745" s="1" t="s">
        <v>41</v>
      </c>
      <c r="BT1745" s="1" t="s">
        <v>11911</v>
      </c>
      <c r="BU1745" s="1" t="s">
        <v>174</v>
      </c>
    </row>
    <row r="1746" spans="1:73" ht="13.5" customHeight="1">
      <c r="A1746" s="2" t="str">
        <f t="shared" si="50"/>
        <v>1687_각북면_360</v>
      </c>
      <c r="B1746" s="1">
        <v>1687</v>
      </c>
      <c r="C1746" s="1" t="s">
        <v>11423</v>
      </c>
      <c r="D1746" s="1" t="s">
        <v>11426</v>
      </c>
      <c r="E1746" s="1">
        <v>1745</v>
      </c>
      <c r="F1746" s="1">
        <v>12</v>
      </c>
      <c r="G1746" s="1" t="s">
        <v>3657</v>
      </c>
      <c r="H1746" s="1" t="s">
        <v>6465</v>
      </c>
      <c r="I1746" s="1">
        <v>2</v>
      </c>
      <c r="L1746" s="1">
        <v>5</v>
      </c>
      <c r="M1746" s="1" t="s">
        <v>2237</v>
      </c>
      <c r="N1746" s="1" t="s">
        <v>8083</v>
      </c>
      <c r="S1746" s="1" t="s">
        <v>67</v>
      </c>
      <c r="T1746" s="1" t="s">
        <v>6597</v>
      </c>
      <c r="Y1746" s="1" t="s">
        <v>3739</v>
      </c>
      <c r="Z1746" s="1" t="s">
        <v>8094</v>
      </c>
      <c r="AC1746" s="1">
        <v>50</v>
      </c>
      <c r="AD1746" s="1" t="s">
        <v>210</v>
      </c>
      <c r="AE1746" s="1" t="s">
        <v>7181</v>
      </c>
    </row>
    <row r="1747" spans="1:73" ht="13.5" customHeight="1">
      <c r="A1747" s="2" t="str">
        <f t="shared" si="50"/>
        <v>1687_각북면_360</v>
      </c>
      <c r="B1747" s="1">
        <v>1687</v>
      </c>
      <c r="C1747" s="1" t="s">
        <v>11423</v>
      </c>
      <c r="D1747" s="1" t="s">
        <v>11426</v>
      </c>
      <c r="E1747" s="1">
        <v>1746</v>
      </c>
      <c r="F1747" s="1">
        <v>12</v>
      </c>
      <c r="G1747" s="1" t="s">
        <v>3657</v>
      </c>
      <c r="H1747" s="1" t="s">
        <v>6465</v>
      </c>
      <c r="I1747" s="1">
        <v>3</v>
      </c>
      <c r="J1747" s="1" t="s">
        <v>3740</v>
      </c>
      <c r="K1747" s="1" t="s">
        <v>6532</v>
      </c>
      <c r="L1747" s="1">
        <v>1</v>
      </c>
      <c r="M1747" s="1" t="s">
        <v>3741</v>
      </c>
      <c r="N1747" s="1" t="s">
        <v>8093</v>
      </c>
      <c r="T1747" s="1" t="s">
        <v>11527</v>
      </c>
      <c r="U1747" s="1" t="s">
        <v>3555</v>
      </c>
      <c r="V1747" s="1" t="s">
        <v>6669</v>
      </c>
      <c r="Y1747" s="1" t="s">
        <v>3741</v>
      </c>
      <c r="Z1747" s="1" t="s">
        <v>8093</v>
      </c>
      <c r="AC1747" s="1">
        <v>44</v>
      </c>
      <c r="AD1747" s="1" t="s">
        <v>335</v>
      </c>
      <c r="AE1747" s="1" t="s">
        <v>8779</v>
      </c>
      <c r="AJ1747" s="1" t="s">
        <v>17</v>
      </c>
      <c r="AK1747" s="1" t="s">
        <v>8918</v>
      </c>
      <c r="AL1747" s="1" t="s">
        <v>227</v>
      </c>
      <c r="AM1747" s="1" t="s">
        <v>8859</v>
      </c>
      <c r="AN1747" s="1" t="s">
        <v>492</v>
      </c>
      <c r="AO1747" s="1" t="s">
        <v>6594</v>
      </c>
      <c r="AP1747" s="1" t="s">
        <v>144</v>
      </c>
      <c r="AQ1747" s="1" t="s">
        <v>6759</v>
      </c>
      <c r="AR1747" s="1" t="s">
        <v>3742</v>
      </c>
      <c r="AS1747" s="1" t="s">
        <v>9138</v>
      </c>
      <c r="AT1747" s="1" t="s">
        <v>121</v>
      </c>
      <c r="AU1747" s="1" t="s">
        <v>6667</v>
      </c>
      <c r="AV1747" s="1" t="s">
        <v>431</v>
      </c>
      <c r="AW1747" s="1" t="s">
        <v>7113</v>
      </c>
      <c r="BB1747" s="1" t="s">
        <v>50</v>
      </c>
      <c r="BC1747" s="1" t="s">
        <v>11472</v>
      </c>
      <c r="BD1747" s="1" t="s">
        <v>3743</v>
      </c>
      <c r="BE1747" s="1" t="s">
        <v>12257</v>
      </c>
      <c r="BG1747" s="1" t="s">
        <v>44</v>
      </c>
      <c r="BH1747" s="1" t="s">
        <v>6728</v>
      </c>
      <c r="BI1747" s="1" t="s">
        <v>3744</v>
      </c>
      <c r="BJ1747" s="1" t="s">
        <v>12306</v>
      </c>
      <c r="BK1747" s="1" t="s">
        <v>44</v>
      </c>
      <c r="BL1747" s="1" t="s">
        <v>6728</v>
      </c>
      <c r="BM1747" s="1" t="s">
        <v>3335</v>
      </c>
      <c r="BN1747" s="1" t="s">
        <v>7999</v>
      </c>
      <c r="BO1747" s="1" t="s">
        <v>44</v>
      </c>
      <c r="BP1747" s="1" t="s">
        <v>6728</v>
      </c>
      <c r="BQ1747" s="1" t="s">
        <v>3745</v>
      </c>
      <c r="BR1747" s="1" t="s">
        <v>12686</v>
      </c>
      <c r="BS1747" s="1" t="s">
        <v>1155</v>
      </c>
      <c r="BT1747" s="1" t="s">
        <v>8968</v>
      </c>
    </row>
    <row r="1748" spans="1:73" ht="13.5" customHeight="1">
      <c r="A1748" s="2" t="str">
        <f t="shared" si="50"/>
        <v>1687_각북면_360</v>
      </c>
      <c r="B1748" s="1">
        <v>1687</v>
      </c>
      <c r="C1748" s="1" t="s">
        <v>11423</v>
      </c>
      <c r="D1748" s="1" t="s">
        <v>11426</v>
      </c>
      <c r="E1748" s="1">
        <v>1747</v>
      </c>
      <c r="F1748" s="1">
        <v>12</v>
      </c>
      <c r="G1748" s="1" t="s">
        <v>3657</v>
      </c>
      <c r="H1748" s="1" t="s">
        <v>6465</v>
      </c>
      <c r="I1748" s="1">
        <v>3</v>
      </c>
      <c r="L1748" s="1">
        <v>1</v>
      </c>
      <c r="M1748" s="1" t="s">
        <v>3741</v>
      </c>
      <c r="N1748" s="1" t="s">
        <v>8093</v>
      </c>
      <c r="S1748" s="1" t="s">
        <v>49</v>
      </c>
      <c r="T1748" s="1" t="s">
        <v>4842</v>
      </c>
      <c r="U1748" s="1" t="s">
        <v>115</v>
      </c>
      <c r="V1748" s="1" t="s">
        <v>6665</v>
      </c>
      <c r="Y1748" s="1" t="s">
        <v>13576</v>
      </c>
      <c r="Z1748" s="1" t="s">
        <v>11806</v>
      </c>
      <c r="AC1748" s="1">
        <v>41</v>
      </c>
      <c r="AD1748" s="1" t="s">
        <v>40</v>
      </c>
      <c r="AE1748" s="1" t="s">
        <v>8772</v>
      </c>
      <c r="AJ1748" s="1" t="s">
        <v>17</v>
      </c>
      <c r="AK1748" s="1" t="s">
        <v>8918</v>
      </c>
      <c r="AL1748" s="1" t="s">
        <v>87</v>
      </c>
      <c r="AM1748" s="1" t="s">
        <v>8880</v>
      </c>
      <c r="AN1748" s="1" t="s">
        <v>227</v>
      </c>
      <c r="AO1748" s="1" t="s">
        <v>8859</v>
      </c>
      <c r="AP1748" s="1" t="s">
        <v>119</v>
      </c>
      <c r="AQ1748" s="1" t="s">
        <v>6694</v>
      </c>
      <c r="AR1748" s="1" t="s">
        <v>6409</v>
      </c>
      <c r="AS1748" s="1" t="s">
        <v>9067</v>
      </c>
      <c r="AT1748" s="1" t="s">
        <v>121</v>
      </c>
      <c r="AU1748" s="1" t="s">
        <v>6667</v>
      </c>
      <c r="AV1748" s="1" t="s">
        <v>2494</v>
      </c>
      <c r="AW1748" s="1" t="s">
        <v>8385</v>
      </c>
      <c r="BB1748" s="1" t="s">
        <v>171</v>
      </c>
      <c r="BC1748" s="1" t="s">
        <v>6676</v>
      </c>
      <c r="BD1748" s="1" t="s">
        <v>1160</v>
      </c>
      <c r="BE1748" s="1" t="s">
        <v>9815</v>
      </c>
      <c r="BI1748" s="1" t="s">
        <v>164</v>
      </c>
      <c r="BJ1748" s="1" t="s">
        <v>10510</v>
      </c>
      <c r="BM1748" s="1" t="s">
        <v>164</v>
      </c>
      <c r="BN1748" s="1" t="s">
        <v>10510</v>
      </c>
      <c r="BO1748" s="1" t="s">
        <v>121</v>
      </c>
      <c r="BP1748" s="1" t="s">
        <v>6667</v>
      </c>
      <c r="BQ1748" s="1" t="s">
        <v>3746</v>
      </c>
      <c r="BR1748" s="1" t="s">
        <v>11029</v>
      </c>
      <c r="BS1748" s="1" t="s">
        <v>227</v>
      </c>
      <c r="BT1748" s="1" t="s">
        <v>8859</v>
      </c>
      <c r="BU1748" s="1" t="s">
        <v>174</v>
      </c>
    </row>
    <row r="1749" spans="1:73" ht="13.5" customHeight="1">
      <c r="A1749" s="2" t="str">
        <f t="shared" si="50"/>
        <v>1687_각북면_360</v>
      </c>
      <c r="B1749" s="1">
        <v>1687</v>
      </c>
      <c r="C1749" s="1" t="s">
        <v>11423</v>
      </c>
      <c r="D1749" s="1" t="s">
        <v>11426</v>
      </c>
      <c r="E1749" s="1">
        <v>1748</v>
      </c>
      <c r="F1749" s="1">
        <v>12</v>
      </c>
      <c r="G1749" s="1" t="s">
        <v>3657</v>
      </c>
      <c r="H1749" s="1" t="s">
        <v>6465</v>
      </c>
      <c r="I1749" s="1">
        <v>3</v>
      </c>
      <c r="L1749" s="1">
        <v>1</v>
      </c>
      <c r="M1749" s="1" t="s">
        <v>3741</v>
      </c>
      <c r="N1749" s="1" t="s">
        <v>8093</v>
      </c>
      <c r="S1749" s="1" t="s">
        <v>134</v>
      </c>
      <c r="T1749" s="1" t="s">
        <v>6598</v>
      </c>
      <c r="Y1749" s="1" t="s">
        <v>3052</v>
      </c>
      <c r="Z1749" s="1" t="s">
        <v>7173</v>
      </c>
      <c r="AF1749" s="1" t="s">
        <v>3449</v>
      </c>
      <c r="AG1749" s="1" t="s">
        <v>8799</v>
      </c>
      <c r="AH1749" s="1" t="s">
        <v>1133</v>
      </c>
      <c r="AI1749" s="1" t="s">
        <v>8884</v>
      </c>
    </row>
    <row r="1750" spans="1:73" ht="13.5" customHeight="1">
      <c r="A1750" s="2" t="str">
        <f t="shared" si="50"/>
        <v>1687_각북면_360</v>
      </c>
      <c r="B1750" s="1">
        <v>1687</v>
      </c>
      <c r="C1750" s="1" t="s">
        <v>11423</v>
      </c>
      <c r="D1750" s="1" t="s">
        <v>11426</v>
      </c>
      <c r="E1750" s="1">
        <v>1749</v>
      </c>
      <c r="F1750" s="1">
        <v>12</v>
      </c>
      <c r="G1750" s="1" t="s">
        <v>3657</v>
      </c>
      <c r="H1750" s="1" t="s">
        <v>6465</v>
      </c>
      <c r="I1750" s="1">
        <v>3</v>
      </c>
      <c r="L1750" s="1">
        <v>1</v>
      </c>
      <c r="M1750" s="1" t="s">
        <v>3741</v>
      </c>
      <c r="N1750" s="1" t="s">
        <v>8093</v>
      </c>
      <c r="S1750" s="1" t="s">
        <v>72</v>
      </c>
      <c r="T1750" s="1" t="s">
        <v>6595</v>
      </c>
      <c r="Y1750" s="1" t="s">
        <v>3705</v>
      </c>
      <c r="Z1750" s="1" t="s">
        <v>7322</v>
      </c>
      <c r="AC1750" s="1">
        <v>17</v>
      </c>
      <c r="AD1750" s="1" t="s">
        <v>773</v>
      </c>
      <c r="AE1750" s="1" t="s">
        <v>8783</v>
      </c>
    </row>
    <row r="1751" spans="1:73" ht="13.5" customHeight="1">
      <c r="A1751" s="2" t="str">
        <f t="shared" si="50"/>
        <v>1687_각북면_360</v>
      </c>
      <c r="B1751" s="1">
        <v>1687</v>
      </c>
      <c r="C1751" s="1" t="s">
        <v>11423</v>
      </c>
      <c r="D1751" s="1" t="s">
        <v>11426</v>
      </c>
      <c r="E1751" s="1">
        <v>1750</v>
      </c>
      <c r="F1751" s="1">
        <v>12</v>
      </c>
      <c r="G1751" s="1" t="s">
        <v>3657</v>
      </c>
      <c r="H1751" s="1" t="s">
        <v>6465</v>
      </c>
      <c r="I1751" s="1">
        <v>3</v>
      </c>
      <c r="L1751" s="1">
        <v>1</v>
      </c>
      <c r="M1751" s="1" t="s">
        <v>3741</v>
      </c>
      <c r="N1751" s="1" t="s">
        <v>8093</v>
      </c>
      <c r="S1751" s="1" t="s">
        <v>72</v>
      </c>
      <c r="T1751" s="1" t="s">
        <v>6595</v>
      </c>
      <c r="Y1751" s="1" t="s">
        <v>3747</v>
      </c>
      <c r="Z1751" s="1" t="s">
        <v>7595</v>
      </c>
      <c r="AC1751" s="1">
        <v>4</v>
      </c>
      <c r="AD1751" s="1" t="s">
        <v>103</v>
      </c>
      <c r="AE1751" s="1" t="s">
        <v>8773</v>
      </c>
    </row>
    <row r="1752" spans="1:73" ht="13.5" customHeight="1">
      <c r="A1752" s="2" t="str">
        <f t="shared" si="50"/>
        <v>1687_각북면_360</v>
      </c>
      <c r="B1752" s="1">
        <v>1687</v>
      </c>
      <c r="C1752" s="1" t="s">
        <v>11423</v>
      </c>
      <c r="D1752" s="1" t="s">
        <v>11426</v>
      </c>
      <c r="E1752" s="1">
        <v>1751</v>
      </c>
      <c r="F1752" s="1">
        <v>12</v>
      </c>
      <c r="G1752" s="1" t="s">
        <v>3657</v>
      </c>
      <c r="H1752" s="1" t="s">
        <v>6465</v>
      </c>
      <c r="I1752" s="1">
        <v>3</v>
      </c>
      <c r="L1752" s="1">
        <v>2</v>
      </c>
      <c r="M1752" s="1" t="s">
        <v>2110</v>
      </c>
      <c r="N1752" s="1" t="s">
        <v>8092</v>
      </c>
      <c r="T1752" s="1" t="s">
        <v>11527</v>
      </c>
      <c r="U1752" s="1" t="s">
        <v>3555</v>
      </c>
      <c r="V1752" s="1" t="s">
        <v>6669</v>
      </c>
      <c r="Y1752" s="1" t="s">
        <v>2110</v>
      </c>
      <c r="Z1752" s="1" t="s">
        <v>8092</v>
      </c>
      <c r="AC1752" s="1">
        <v>30</v>
      </c>
      <c r="AD1752" s="1" t="s">
        <v>606</v>
      </c>
      <c r="AE1752" s="1" t="s">
        <v>7034</v>
      </c>
      <c r="AJ1752" s="1" t="s">
        <v>17</v>
      </c>
      <c r="AK1752" s="1" t="s">
        <v>8918</v>
      </c>
      <c r="AL1752" s="1" t="s">
        <v>227</v>
      </c>
      <c r="AM1752" s="1" t="s">
        <v>8859</v>
      </c>
      <c r="AN1752" s="1" t="s">
        <v>227</v>
      </c>
      <c r="AO1752" s="1" t="s">
        <v>8859</v>
      </c>
      <c r="AP1752" s="1" t="s">
        <v>119</v>
      </c>
      <c r="AQ1752" s="1" t="s">
        <v>6694</v>
      </c>
      <c r="AR1752" s="1" t="s">
        <v>3748</v>
      </c>
      <c r="AS1752" s="1" t="s">
        <v>9141</v>
      </c>
      <c r="AT1752" s="1" t="s">
        <v>121</v>
      </c>
      <c r="AU1752" s="1" t="s">
        <v>6667</v>
      </c>
      <c r="AV1752" s="1" t="s">
        <v>2786</v>
      </c>
      <c r="AW1752" s="1" t="s">
        <v>7158</v>
      </c>
      <c r="BB1752" s="1" t="s">
        <v>171</v>
      </c>
      <c r="BC1752" s="1" t="s">
        <v>6676</v>
      </c>
      <c r="BD1752" s="1" t="s">
        <v>3749</v>
      </c>
      <c r="BE1752" s="1" t="s">
        <v>7314</v>
      </c>
      <c r="BG1752" s="1" t="s">
        <v>121</v>
      </c>
      <c r="BH1752" s="1" t="s">
        <v>6667</v>
      </c>
      <c r="BI1752" s="1" t="s">
        <v>981</v>
      </c>
      <c r="BJ1752" s="1" t="s">
        <v>7754</v>
      </c>
      <c r="BK1752" s="1" t="s">
        <v>144</v>
      </c>
      <c r="BL1752" s="1" t="s">
        <v>6759</v>
      </c>
      <c r="BM1752" s="1" t="s">
        <v>3750</v>
      </c>
      <c r="BN1752" s="1" t="s">
        <v>10231</v>
      </c>
      <c r="BO1752" s="1" t="s">
        <v>121</v>
      </c>
      <c r="BP1752" s="1" t="s">
        <v>6667</v>
      </c>
      <c r="BQ1752" s="1" t="s">
        <v>3513</v>
      </c>
      <c r="BR1752" s="1" t="s">
        <v>9408</v>
      </c>
      <c r="BS1752" s="1" t="s">
        <v>227</v>
      </c>
      <c r="BT1752" s="1" t="s">
        <v>8859</v>
      </c>
      <c r="BU1752" s="1" t="s">
        <v>13622</v>
      </c>
    </row>
    <row r="1753" spans="1:73" ht="13.5" customHeight="1">
      <c r="A1753" s="2" t="str">
        <f t="shared" si="50"/>
        <v>1687_각북면_360</v>
      </c>
      <c r="B1753" s="1">
        <v>1687</v>
      </c>
      <c r="C1753" s="1" t="s">
        <v>11423</v>
      </c>
      <c r="D1753" s="1" t="s">
        <v>11426</v>
      </c>
      <c r="E1753" s="1">
        <v>1752</v>
      </c>
      <c r="F1753" s="1">
        <v>12</v>
      </c>
      <c r="G1753" s="1" t="s">
        <v>3657</v>
      </c>
      <c r="H1753" s="1" t="s">
        <v>6465</v>
      </c>
      <c r="I1753" s="1">
        <v>3</v>
      </c>
      <c r="L1753" s="1">
        <v>2</v>
      </c>
      <c r="M1753" s="1" t="s">
        <v>2110</v>
      </c>
      <c r="N1753" s="1" t="s">
        <v>8092</v>
      </c>
      <c r="S1753" s="1" t="s">
        <v>49</v>
      </c>
      <c r="T1753" s="1" t="s">
        <v>4842</v>
      </c>
      <c r="U1753" s="1" t="s">
        <v>50</v>
      </c>
      <c r="V1753" s="1" t="s">
        <v>11472</v>
      </c>
      <c r="W1753" s="1" t="s">
        <v>1232</v>
      </c>
      <c r="X1753" s="1" t="s">
        <v>6995</v>
      </c>
      <c r="Y1753" s="1" t="s">
        <v>2209</v>
      </c>
      <c r="Z1753" s="1" t="s">
        <v>8091</v>
      </c>
      <c r="AC1753" s="1">
        <v>30</v>
      </c>
      <c r="AD1753" s="1" t="s">
        <v>606</v>
      </c>
      <c r="AE1753" s="1" t="s">
        <v>7034</v>
      </c>
      <c r="AJ1753" s="1" t="s">
        <v>17</v>
      </c>
      <c r="AK1753" s="1" t="s">
        <v>8918</v>
      </c>
      <c r="AL1753" s="1" t="s">
        <v>227</v>
      </c>
      <c r="AM1753" s="1" t="s">
        <v>8859</v>
      </c>
      <c r="AT1753" s="1" t="s">
        <v>54</v>
      </c>
      <c r="AU1753" s="1" t="s">
        <v>6714</v>
      </c>
      <c r="AV1753" s="1" t="s">
        <v>832</v>
      </c>
      <c r="AW1753" s="1" t="s">
        <v>8028</v>
      </c>
      <c r="BG1753" s="1" t="s">
        <v>44</v>
      </c>
      <c r="BH1753" s="1" t="s">
        <v>6728</v>
      </c>
      <c r="BI1753" s="1" t="s">
        <v>3751</v>
      </c>
      <c r="BJ1753" s="1" t="s">
        <v>10232</v>
      </c>
      <c r="BK1753" s="1" t="s">
        <v>44</v>
      </c>
      <c r="BL1753" s="1" t="s">
        <v>6728</v>
      </c>
      <c r="BM1753" s="1" t="s">
        <v>3752</v>
      </c>
      <c r="BN1753" s="1" t="s">
        <v>10631</v>
      </c>
      <c r="BO1753" s="1" t="s">
        <v>44</v>
      </c>
      <c r="BP1753" s="1" t="s">
        <v>6728</v>
      </c>
      <c r="BQ1753" s="1" t="s">
        <v>3753</v>
      </c>
      <c r="BR1753" s="1" t="s">
        <v>11028</v>
      </c>
      <c r="BS1753" s="1" t="s">
        <v>87</v>
      </c>
      <c r="BT1753" s="1" t="s">
        <v>8880</v>
      </c>
    </row>
    <row r="1754" spans="1:73" ht="13.5" customHeight="1">
      <c r="A1754" s="2" t="str">
        <f t="shared" si="50"/>
        <v>1687_각북면_360</v>
      </c>
      <c r="B1754" s="1">
        <v>1687</v>
      </c>
      <c r="C1754" s="1" t="s">
        <v>11423</v>
      </c>
      <c r="D1754" s="1" t="s">
        <v>11426</v>
      </c>
      <c r="E1754" s="1">
        <v>1753</v>
      </c>
      <c r="F1754" s="1">
        <v>12</v>
      </c>
      <c r="G1754" s="1" t="s">
        <v>3657</v>
      </c>
      <c r="H1754" s="1" t="s">
        <v>6465</v>
      </c>
      <c r="I1754" s="1">
        <v>3</v>
      </c>
      <c r="L1754" s="1">
        <v>2</v>
      </c>
      <c r="M1754" s="1" t="s">
        <v>2110</v>
      </c>
      <c r="N1754" s="1" t="s">
        <v>8092</v>
      </c>
      <c r="S1754" s="1" t="s">
        <v>134</v>
      </c>
      <c r="T1754" s="1" t="s">
        <v>6598</v>
      </c>
      <c r="Y1754" s="1" t="s">
        <v>3754</v>
      </c>
      <c r="Z1754" s="1" t="s">
        <v>8090</v>
      </c>
      <c r="AC1754" s="1">
        <v>7</v>
      </c>
      <c r="AD1754" s="1" t="s">
        <v>475</v>
      </c>
      <c r="AE1754" s="1" t="s">
        <v>8747</v>
      </c>
    </row>
    <row r="1755" spans="1:73" ht="13.5" customHeight="1">
      <c r="A1755" s="2" t="str">
        <f t="shared" si="50"/>
        <v>1687_각북면_360</v>
      </c>
      <c r="B1755" s="1">
        <v>1687</v>
      </c>
      <c r="C1755" s="1" t="s">
        <v>11423</v>
      </c>
      <c r="D1755" s="1" t="s">
        <v>11426</v>
      </c>
      <c r="E1755" s="1">
        <v>1754</v>
      </c>
      <c r="F1755" s="1">
        <v>12</v>
      </c>
      <c r="G1755" s="1" t="s">
        <v>3657</v>
      </c>
      <c r="H1755" s="1" t="s">
        <v>6465</v>
      </c>
      <c r="I1755" s="1">
        <v>3</v>
      </c>
      <c r="L1755" s="1">
        <v>3</v>
      </c>
      <c r="M1755" s="1" t="s">
        <v>3755</v>
      </c>
      <c r="N1755" s="1" t="s">
        <v>8089</v>
      </c>
      <c r="T1755" s="1" t="s">
        <v>11527</v>
      </c>
      <c r="U1755" s="1" t="s">
        <v>3555</v>
      </c>
      <c r="V1755" s="1" t="s">
        <v>6669</v>
      </c>
      <c r="Y1755" s="1" t="s">
        <v>3755</v>
      </c>
      <c r="Z1755" s="1" t="s">
        <v>8089</v>
      </c>
      <c r="AC1755" s="1">
        <v>57</v>
      </c>
      <c r="AD1755" s="1" t="s">
        <v>935</v>
      </c>
      <c r="AE1755" s="1" t="s">
        <v>8763</v>
      </c>
      <c r="AJ1755" s="1" t="s">
        <v>17</v>
      </c>
      <c r="AK1755" s="1" t="s">
        <v>8918</v>
      </c>
      <c r="AL1755" s="1" t="s">
        <v>721</v>
      </c>
      <c r="AM1755" s="1" t="s">
        <v>8933</v>
      </c>
      <c r="AN1755" s="1" t="s">
        <v>227</v>
      </c>
      <c r="AO1755" s="1" t="s">
        <v>8859</v>
      </c>
      <c r="AP1755" s="1" t="s">
        <v>119</v>
      </c>
      <c r="AQ1755" s="1" t="s">
        <v>6694</v>
      </c>
      <c r="AR1755" s="1" t="s">
        <v>3748</v>
      </c>
      <c r="AS1755" s="1" t="s">
        <v>9141</v>
      </c>
      <c r="AT1755" s="1" t="s">
        <v>121</v>
      </c>
      <c r="AU1755" s="1" t="s">
        <v>6667</v>
      </c>
      <c r="AV1755" s="1" t="s">
        <v>981</v>
      </c>
      <c r="AW1755" s="1" t="s">
        <v>7754</v>
      </c>
      <c r="BB1755" s="1" t="s">
        <v>50</v>
      </c>
      <c r="BC1755" s="1" t="s">
        <v>11472</v>
      </c>
      <c r="BD1755" s="1" t="s">
        <v>3756</v>
      </c>
      <c r="BE1755" s="1" t="s">
        <v>12226</v>
      </c>
      <c r="BG1755" s="1" t="s">
        <v>144</v>
      </c>
      <c r="BH1755" s="1" t="s">
        <v>6759</v>
      </c>
      <c r="BI1755" s="1" t="s">
        <v>3750</v>
      </c>
      <c r="BJ1755" s="1" t="s">
        <v>10231</v>
      </c>
      <c r="BK1755" s="1" t="s">
        <v>44</v>
      </c>
      <c r="BL1755" s="1" t="s">
        <v>6728</v>
      </c>
      <c r="BM1755" s="1" t="s">
        <v>2068</v>
      </c>
      <c r="BN1755" s="1" t="s">
        <v>10333</v>
      </c>
      <c r="BO1755" s="1" t="s">
        <v>44</v>
      </c>
      <c r="BP1755" s="1" t="s">
        <v>6728</v>
      </c>
      <c r="BQ1755" s="1" t="s">
        <v>753</v>
      </c>
      <c r="BR1755" s="1" t="s">
        <v>12464</v>
      </c>
      <c r="BS1755" s="1" t="s">
        <v>227</v>
      </c>
      <c r="BT1755" s="1" t="s">
        <v>8859</v>
      </c>
      <c r="BU1755" s="1" t="s">
        <v>3757</v>
      </c>
    </row>
    <row r="1756" spans="1:73" ht="13.5" customHeight="1">
      <c r="A1756" s="2" t="str">
        <f t="shared" si="50"/>
        <v>1687_각북면_360</v>
      </c>
      <c r="B1756" s="1">
        <v>1687</v>
      </c>
      <c r="C1756" s="1" t="s">
        <v>11423</v>
      </c>
      <c r="D1756" s="1" t="s">
        <v>11426</v>
      </c>
      <c r="E1756" s="1">
        <v>1755</v>
      </c>
      <c r="F1756" s="1">
        <v>12</v>
      </c>
      <c r="G1756" s="1" t="s">
        <v>3657</v>
      </c>
      <c r="H1756" s="1" t="s">
        <v>6465</v>
      </c>
      <c r="I1756" s="1">
        <v>3</v>
      </c>
      <c r="L1756" s="1">
        <v>3</v>
      </c>
      <c r="M1756" s="1" t="s">
        <v>3755</v>
      </c>
      <c r="N1756" s="1" t="s">
        <v>8089</v>
      </c>
      <c r="S1756" s="1" t="s">
        <v>49</v>
      </c>
      <c r="T1756" s="1" t="s">
        <v>4842</v>
      </c>
      <c r="U1756" s="1" t="s">
        <v>50</v>
      </c>
      <c r="V1756" s="1" t="s">
        <v>11472</v>
      </c>
      <c r="W1756" s="1" t="s">
        <v>237</v>
      </c>
      <c r="X1756" s="1" t="s">
        <v>6977</v>
      </c>
      <c r="Y1756" s="1" t="s">
        <v>1927</v>
      </c>
      <c r="Z1756" s="1" t="s">
        <v>7073</v>
      </c>
      <c r="AC1756" s="1">
        <v>49</v>
      </c>
      <c r="AD1756" s="1" t="s">
        <v>372</v>
      </c>
      <c r="AE1756" s="1" t="s">
        <v>8788</v>
      </c>
      <c r="AJ1756" s="1" t="s">
        <v>17</v>
      </c>
      <c r="AK1756" s="1" t="s">
        <v>8918</v>
      </c>
      <c r="AL1756" s="1" t="s">
        <v>227</v>
      </c>
      <c r="AM1756" s="1" t="s">
        <v>8859</v>
      </c>
      <c r="AT1756" s="1" t="s">
        <v>44</v>
      </c>
      <c r="AU1756" s="1" t="s">
        <v>6728</v>
      </c>
      <c r="AV1756" s="1" t="s">
        <v>3758</v>
      </c>
      <c r="AW1756" s="1" t="s">
        <v>9558</v>
      </c>
      <c r="BG1756" s="1" t="s">
        <v>44</v>
      </c>
      <c r="BH1756" s="1" t="s">
        <v>6728</v>
      </c>
      <c r="BI1756" s="1" t="s">
        <v>861</v>
      </c>
      <c r="BJ1756" s="1" t="s">
        <v>10230</v>
      </c>
      <c r="BK1756" s="1" t="s">
        <v>44</v>
      </c>
      <c r="BL1756" s="1" t="s">
        <v>6728</v>
      </c>
      <c r="BM1756" s="1" t="s">
        <v>2928</v>
      </c>
      <c r="BN1756" s="1" t="s">
        <v>10285</v>
      </c>
      <c r="BO1756" s="1" t="s">
        <v>1198</v>
      </c>
      <c r="BP1756" s="1" t="s">
        <v>9269</v>
      </c>
      <c r="BQ1756" s="1" t="s">
        <v>3759</v>
      </c>
      <c r="BR1756" s="1" t="s">
        <v>10973</v>
      </c>
      <c r="BS1756" s="1" t="s">
        <v>227</v>
      </c>
      <c r="BT1756" s="1" t="s">
        <v>8859</v>
      </c>
    </row>
    <row r="1757" spans="1:73" ht="13.5" customHeight="1">
      <c r="A1757" s="2" t="str">
        <f t="shared" si="50"/>
        <v>1687_각북면_360</v>
      </c>
      <c r="B1757" s="1">
        <v>1687</v>
      </c>
      <c r="C1757" s="1" t="s">
        <v>11423</v>
      </c>
      <c r="D1757" s="1" t="s">
        <v>11426</v>
      </c>
      <c r="E1757" s="1">
        <v>1756</v>
      </c>
      <c r="F1757" s="1">
        <v>12</v>
      </c>
      <c r="G1757" s="1" t="s">
        <v>3657</v>
      </c>
      <c r="H1757" s="1" t="s">
        <v>6465</v>
      </c>
      <c r="I1757" s="1">
        <v>3</v>
      </c>
      <c r="L1757" s="1">
        <v>3</v>
      </c>
      <c r="M1757" s="1" t="s">
        <v>3755</v>
      </c>
      <c r="N1757" s="1" t="s">
        <v>8089</v>
      </c>
      <c r="S1757" s="1" t="s">
        <v>60</v>
      </c>
      <c r="T1757" s="1" t="s">
        <v>6604</v>
      </c>
      <c r="AF1757" s="1" t="s">
        <v>326</v>
      </c>
      <c r="AG1757" s="1" t="s">
        <v>8802</v>
      </c>
    </row>
    <row r="1758" spans="1:73" ht="13.5" customHeight="1">
      <c r="A1758" s="2" t="str">
        <f t="shared" si="50"/>
        <v>1687_각북면_360</v>
      </c>
      <c r="B1758" s="1">
        <v>1687</v>
      </c>
      <c r="C1758" s="1" t="s">
        <v>11423</v>
      </c>
      <c r="D1758" s="1" t="s">
        <v>11426</v>
      </c>
      <c r="E1758" s="1">
        <v>1757</v>
      </c>
      <c r="F1758" s="1">
        <v>12</v>
      </c>
      <c r="G1758" s="1" t="s">
        <v>3657</v>
      </c>
      <c r="H1758" s="1" t="s">
        <v>6465</v>
      </c>
      <c r="I1758" s="1">
        <v>3</v>
      </c>
      <c r="L1758" s="1">
        <v>3</v>
      </c>
      <c r="M1758" s="1" t="s">
        <v>3755</v>
      </c>
      <c r="N1758" s="1" t="s">
        <v>8089</v>
      </c>
      <c r="S1758" s="1" t="s">
        <v>72</v>
      </c>
      <c r="T1758" s="1" t="s">
        <v>6595</v>
      </c>
      <c r="Y1758" s="1" t="s">
        <v>3760</v>
      </c>
      <c r="Z1758" s="1" t="s">
        <v>7465</v>
      </c>
      <c r="AF1758" s="1" t="s">
        <v>290</v>
      </c>
      <c r="AG1758" s="1" t="s">
        <v>11872</v>
      </c>
    </row>
    <row r="1759" spans="1:73" ht="13.5" customHeight="1">
      <c r="A1759" s="2" t="str">
        <f t="shared" si="50"/>
        <v>1687_각북면_360</v>
      </c>
      <c r="B1759" s="1">
        <v>1687</v>
      </c>
      <c r="C1759" s="1" t="s">
        <v>11423</v>
      </c>
      <c r="D1759" s="1" t="s">
        <v>11426</v>
      </c>
      <c r="E1759" s="1">
        <v>1758</v>
      </c>
      <c r="F1759" s="1">
        <v>12</v>
      </c>
      <c r="G1759" s="1" t="s">
        <v>3657</v>
      </c>
      <c r="H1759" s="1" t="s">
        <v>6465</v>
      </c>
      <c r="I1759" s="1">
        <v>3</v>
      </c>
      <c r="L1759" s="1">
        <v>3</v>
      </c>
      <c r="M1759" s="1" t="s">
        <v>3755</v>
      </c>
      <c r="N1759" s="1" t="s">
        <v>8089</v>
      </c>
      <c r="S1759" s="1" t="s">
        <v>67</v>
      </c>
      <c r="T1759" s="1" t="s">
        <v>6597</v>
      </c>
      <c r="U1759" s="1" t="s">
        <v>3761</v>
      </c>
      <c r="V1759" s="1" t="s">
        <v>6826</v>
      </c>
      <c r="Y1759" s="1" t="s">
        <v>3223</v>
      </c>
      <c r="Z1759" s="1" t="s">
        <v>7126</v>
      </c>
      <c r="AC1759" s="1">
        <v>23</v>
      </c>
      <c r="AD1759" s="1" t="s">
        <v>251</v>
      </c>
      <c r="AE1759" s="1" t="s">
        <v>8777</v>
      </c>
    </row>
    <row r="1760" spans="1:73" ht="13.5" customHeight="1">
      <c r="A1760" s="2" t="str">
        <f t="shared" si="50"/>
        <v>1687_각북면_360</v>
      </c>
      <c r="B1760" s="1">
        <v>1687</v>
      </c>
      <c r="C1760" s="1" t="s">
        <v>11423</v>
      </c>
      <c r="D1760" s="1" t="s">
        <v>11426</v>
      </c>
      <c r="E1760" s="1">
        <v>1759</v>
      </c>
      <c r="F1760" s="1">
        <v>12</v>
      </c>
      <c r="G1760" s="1" t="s">
        <v>3657</v>
      </c>
      <c r="H1760" s="1" t="s">
        <v>6465</v>
      </c>
      <c r="I1760" s="1">
        <v>3</v>
      </c>
      <c r="L1760" s="1">
        <v>3</v>
      </c>
      <c r="M1760" s="1" t="s">
        <v>3755</v>
      </c>
      <c r="N1760" s="1" t="s">
        <v>8089</v>
      </c>
      <c r="S1760" s="1" t="s">
        <v>1796</v>
      </c>
      <c r="T1760" s="1" t="s">
        <v>6607</v>
      </c>
      <c r="U1760" s="1" t="s">
        <v>50</v>
      </c>
      <c r="V1760" s="1" t="s">
        <v>11472</v>
      </c>
      <c r="W1760" s="1" t="s">
        <v>1765</v>
      </c>
      <c r="X1760" s="1" t="s">
        <v>11614</v>
      </c>
      <c r="Y1760" s="1" t="s">
        <v>3762</v>
      </c>
      <c r="Z1760" s="1" t="s">
        <v>8088</v>
      </c>
      <c r="AC1760" s="1">
        <v>20</v>
      </c>
      <c r="AD1760" s="1" t="s">
        <v>96</v>
      </c>
      <c r="AE1760" s="1" t="s">
        <v>8792</v>
      </c>
      <c r="AF1760" s="1" t="s">
        <v>156</v>
      </c>
      <c r="AG1760" s="1" t="s">
        <v>8798</v>
      </c>
      <c r="AJ1760" s="1" t="s">
        <v>17</v>
      </c>
      <c r="AK1760" s="1" t="s">
        <v>8918</v>
      </c>
      <c r="AL1760" s="1" t="s">
        <v>1155</v>
      </c>
      <c r="AM1760" s="1" t="s">
        <v>8968</v>
      </c>
    </row>
    <row r="1761" spans="1:72" ht="13.5" customHeight="1">
      <c r="A1761" s="2" t="str">
        <f t="shared" si="50"/>
        <v>1687_각북면_360</v>
      </c>
      <c r="B1761" s="1">
        <v>1687</v>
      </c>
      <c r="C1761" s="1" t="s">
        <v>11423</v>
      </c>
      <c r="D1761" s="1" t="s">
        <v>11426</v>
      </c>
      <c r="E1761" s="1">
        <v>1760</v>
      </c>
      <c r="F1761" s="1">
        <v>12</v>
      </c>
      <c r="G1761" s="1" t="s">
        <v>3657</v>
      </c>
      <c r="H1761" s="1" t="s">
        <v>6465</v>
      </c>
      <c r="I1761" s="1">
        <v>3</v>
      </c>
      <c r="L1761" s="1">
        <v>3</v>
      </c>
      <c r="M1761" s="1" t="s">
        <v>3755</v>
      </c>
      <c r="N1761" s="1" t="s">
        <v>8089</v>
      </c>
      <c r="S1761" s="1" t="s">
        <v>72</v>
      </c>
      <c r="T1761" s="1" t="s">
        <v>6595</v>
      </c>
      <c r="U1761" s="1" t="s">
        <v>391</v>
      </c>
      <c r="V1761" s="1" t="s">
        <v>6664</v>
      </c>
      <c r="Y1761" s="1" t="s">
        <v>3763</v>
      </c>
      <c r="Z1761" s="1" t="s">
        <v>8087</v>
      </c>
      <c r="AC1761" s="1">
        <v>10</v>
      </c>
      <c r="AD1761" s="1" t="s">
        <v>212</v>
      </c>
      <c r="AE1761" s="1" t="s">
        <v>8778</v>
      </c>
    </row>
    <row r="1762" spans="1:72" ht="13.5" customHeight="1">
      <c r="A1762" s="2" t="str">
        <f t="shared" si="50"/>
        <v>1687_각북면_360</v>
      </c>
      <c r="B1762" s="1">
        <v>1687</v>
      </c>
      <c r="C1762" s="1" t="s">
        <v>11423</v>
      </c>
      <c r="D1762" s="1" t="s">
        <v>11426</v>
      </c>
      <c r="E1762" s="1">
        <v>1761</v>
      </c>
      <c r="F1762" s="1">
        <v>12</v>
      </c>
      <c r="G1762" s="1" t="s">
        <v>3657</v>
      </c>
      <c r="H1762" s="1" t="s">
        <v>6465</v>
      </c>
      <c r="I1762" s="1">
        <v>3</v>
      </c>
      <c r="L1762" s="1">
        <v>3</v>
      </c>
      <c r="M1762" s="1" t="s">
        <v>3755</v>
      </c>
      <c r="N1762" s="1" t="s">
        <v>8089</v>
      </c>
      <c r="S1762" s="1" t="s">
        <v>72</v>
      </c>
      <c r="T1762" s="1" t="s">
        <v>6595</v>
      </c>
      <c r="Y1762" s="1" t="s">
        <v>3764</v>
      </c>
      <c r="Z1762" s="1" t="s">
        <v>7704</v>
      </c>
      <c r="AC1762" s="1">
        <v>6</v>
      </c>
      <c r="AD1762" s="1" t="s">
        <v>217</v>
      </c>
      <c r="AE1762" s="1" t="s">
        <v>8765</v>
      </c>
      <c r="AF1762" s="1" t="s">
        <v>156</v>
      </c>
      <c r="AG1762" s="1" t="s">
        <v>8798</v>
      </c>
    </row>
    <row r="1763" spans="1:72" ht="13.5" customHeight="1">
      <c r="A1763" s="2" t="str">
        <f t="shared" si="50"/>
        <v>1687_각북면_360</v>
      </c>
      <c r="B1763" s="1">
        <v>1687</v>
      </c>
      <c r="C1763" s="1" t="s">
        <v>11423</v>
      </c>
      <c r="D1763" s="1" t="s">
        <v>11426</v>
      </c>
      <c r="E1763" s="1">
        <v>1762</v>
      </c>
      <c r="F1763" s="1">
        <v>12</v>
      </c>
      <c r="G1763" s="1" t="s">
        <v>3657</v>
      </c>
      <c r="H1763" s="1" t="s">
        <v>6465</v>
      </c>
      <c r="I1763" s="1">
        <v>3</v>
      </c>
      <c r="L1763" s="1">
        <v>3</v>
      </c>
      <c r="M1763" s="1" t="s">
        <v>3755</v>
      </c>
      <c r="N1763" s="1" t="s">
        <v>8089</v>
      </c>
      <c r="S1763" s="1" t="s">
        <v>339</v>
      </c>
      <c r="T1763" s="1" t="s">
        <v>6610</v>
      </c>
      <c r="Y1763" s="1" t="s">
        <v>2869</v>
      </c>
      <c r="Z1763" s="1" t="s">
        <v>8086</v>
      </c>
      <c r="AF1763" s="1" t="s">
        <v>74</v>
      </c>
      <c r="AG1763" s="1" t="s">
        <v>8800</v>
      </c>
    </row>
    <row r="1764" spans="1:72" ht="13.5" customHeight="1">
      <c r="A1764" s="2" t="str">
        <f t="shared" si="50"/>
        <v>1687_각북면_360</v>
      </c>
      <c r="B1764" s="1">
        <v>1687</v>
      </c>
      <c r="C1764" s="1" t="s">
        <v>11423</v>
      </c>
      <c r="D1764" s="1" t="s">
        <v>11426</v>
      </c>
      <c r="E1764" s="1">
        <v>1763</v>
      </c>
      <c r="F1764" s="1">
        <v>12</v>
      </c>
      <c r="G1764" s="1" t="s">
        <v>3657</v>
      </c>
      <c r="H1764" s="1" t="s">
        <v>6465</v>
      </c>
      <c r="I1764" s="1">
        <v>3</v>
      </c>
      <c r="L1764" s="1">
        <v>4</v>
      </c>
      <c r="M1764" s="1" t="s">
        <v>13623</v>
      </c>
      <c r="N1764" s="1" t="s">
        <v>11766</v>
      </c>
      <c r="T1764" s="1" t="s">
        <v>11527</v>
      </c>
      <c r="U1764" s="1" t="s">
        <v>3555</v>
      </c>
      <c r="V1764" s="1" t="s">
        <v>6669</v>
      </c>
      <c r="Y1764" s="1" t="s">
        <v>13624</v>
      </c>
      <c r="Z1764" s="1" t="s">
        <v>11766</v>
      </c>
      <c r="AC1764" s="1">
        <v>50</v>
      </c>
      <c r="AD1764" s="1" t="s">
        <v>536</v>
      </c>
      <c r="AE1764" s="1" t="s">
        <v>8446</v>
      </c>
      <c r="AJ1764" s="1" t="s">
        <v>17</v>
      </c>
      <c r="AK1764" s="1" t="s">
        <v>8918</v>
      </c>
      <c r="AL1764" s="1" t="s">
        <v>3765</v>
      </c>
      <c r="AM1764" s="1" t="s">
        <v>8970</v>
      </c>
      <c r="AN1764" s="1" t="s">
        <v>2104</v>
      </c>
      <c r="AO1764" s="1" t="s">
        <v>8132</v>
      </c>
      <c r="AP1764" s="1" t="s">
        <v>119</v>
      </c>
      <c r="AQ1764" s="1" t="s">
        <v>6694</v>
      </c>
      <c r="AR1764" s="1" t="s">
        <v>3766</v>
      </c>
      <c r="AS1764" s="1" t="s">
        <v>9148</v>
      </c>
      <c r="AT1764" s="1" t="s">
        <v>121</v>
      </c>
      <c r="AU1764" s="1" t="s">
        <v>6667</v>
      </c>
      <c r="AV1764" s="1" t="s">
        <v>3767</v>
      </c>
      <c r="AW1764" s="1" t="s">
        <v>9559</v>
      </c>
      <c r="BB1764" s="1" t="s">
        <v>171</v>
      </c>
      <c r="BC1764" s="1" t="s">
        <v>6676</v>
      </c>
      <c r="BD1764" s="1" t="s">
        <v>298</v>
      </c>
      <c r="BE1764" s="1" t="s">
        <v>8715</v>
      </c>
      <c r="BG1764" s="1" t="s">
        <v>121</v>
      </c>
      <c r="BH1764" s="1" t="s">
        <v>6667</v>
      </c>
      <c r="BI1764" s="1" t="s">
        <v>3768</v>
      </c>
      <c r="BJ1764" s="1" t="s">
        <v>9292</v>
      </c>
      <c r="BK1764" s="1" t="s">
        <v>121</v>
      </c>
      <c r="BL1764" s="1" t="s">
        <v>6667</v>
      </c>
      <c r="BM1764" s="1" t="s">
        <v>792</v>
      </c>
      <c r="BN1764" s="1" t="s">
        <v>8512</v>
      </c>
      <c r="BO1764" s="1" t="s">
        <v>121</v>
      </c>
      <c r="BP1764" s="1" t="s">
        <v>6667</v>
      </c>
      <c r="BQ1764" s="1" t="s">
        <v>13625</v>
      </c>
      <c r="BR1764" s="1" t="s">
        <v>12550</v>
      </c>
      <c r="BS1764" s="1" t="s">
        <v>2104</v>
      </c>
      <c r="BT1764" s="1" t="s">
        <v>8132</v>
      </c>
    </row>
    <row r="1765" spans="1:72" ht="13.5" customHeight="1">
      <c r="A1765" s="2" t="str">
        <f t="shared" si="50"/>
        <v>1687_각북면_360</v>
      </c>
      <c r="B1765" s="1">
        <v>1687</v>
      </c>
      <c r="C1765" s="1" t="s">
        <v>11423</v>
      </c>
      <c r="D1765" s="1" t="s">
        <v>11426</v>
      </c>
      <c r="E1765" s="1">
        <v>1764</v>
      </c>
      <c r="F1765" s="1">
        <v>12</v>
      </c>
      <c r="G1765" s="1" t="s">
        <v>3657</v>
      </c>
      <c r="H1765" s="1" t="s">
        <v>6465</v>
      </c>
      <c r="I1765" s="1">
        <v>3</v>
      </c>
      <c r="L1765" s="1">
        <v>4</v>
      </c>
      <c r="M1765" s="1" t="s">
        <v>13623</v>
      </c>
      <c r="N1765" s="1" t="s">
        <v>11766</v>
      </c>
      <c r="S1765" s="1" t="s">
        <v>49</v>
      </c>
      <c r="T1765" s="1" t="s">
        <v>4842</v>
      </c>
      <c r="U1765" s="1" t="s">
        <v>115</v>
      </c>
      <c r="V1765" s="1" t="s">
        <v>6665</v>
      </c>
      <c r="Y1765" s="1" t="s">
        <v>116</v>
      </c>
      <c r="Z1765" s="1" t="s">
        <v>7515</v>
      </c>
      <c r="AC1765" s="1">
        <v>40</v>
      </c>
      <c r="AD1765" s="1" t="s">
        <v>189</v>
      </c>
      <c r="AE1765" s="1" t="s">
        <v>8767</v>
      </c>
      <c r="AJ1765" s="1" t="s">
        <v>17</v>
      </c>
      <c r="AK1765" s="1" t="s">
        <v>8918</v>
      </c>
      <c r="AL1765" s="1" t="s">
        <v>227</v>
      </c>
      <c r="AM1765" s="1" t="s">
        <v>8859</v>
      </c>
      <c r="AN1765" s="1" t="s">
        <v>492</v>
      </c>
      <c r="AO1765" s="1" t="s">
        <v>6594</v>
      </c>
      <c r="AP1765" s="1" t="s">
        <v>347</v>
      </c>
      <c r="AQ1765" s="1" t="s">
        <v>6703</v>
      </c>
      <c r="AR1765" s="1" t="s">
        <v>3769</v>
      </c>
      <c r="AS1765" s="1" t="s">
        <v>9147</v>
      </c>
      <c r="AT1765" s="1" t="s">
        <v>121</v>
      </c>
      <c r="AU1765" s="1" t="s">
        <v>6667</v>
      </c>
      <c r="AV1765" s="1" t="s">
        <v>2677</v>
      </c>
      <c r="AW1765" s="1" t="s">
        <v>9506</v>
      </c>
      <c r="BB1765" s="1" t="s">
        <v>171</v>
      </c>
      <c r="BC1765" s="1" t="s">
        <v>6676</v>
      </c>
      <c r="BD1765" s="1" t="s">
        <v>3770</v>
      </c>
      <c r="BE1765" s="1" t="s">
        <v>9900</v>
      </c>
      <c r="BG1765" s="1" t="s">
        <v>121</v>
      </c>
      <c r="BH1765" s="1" t="s">
        <v>6667</v>
      </c>
      <c r="BI1765" s="1" t="s">
        <v>722</v>
      </c>
      <c r="BJ1765" s="1" t="s">
        <v>10228</v>
      </c>
      <c r="BM1765" s="1" t="s">
        <v>164</v>
      </c>
      <c r="BN1765" s="1" t="s">
        <v>10510</v>
      </c>
      <c r="BO1765" s="1" t="s">
        <v>121</v>
      </c>
      <c r="BP1765" s="1" t="s">
        <v>6667</v>
      </c>
      <c r="BQ1765" s="1" t="s">
        <v>242</v>
      </c>
      <c r="BR1765" s="1" t="s">
        <v>10547</v>
      </c>
      <c r="BS1765" s="1" t="s">
        <v>59</v>
      </c>
      <c r="BT1765" s="1" t="s">
        <v>8921</v>
      </c>
    </row>
    <row r="1766" spans="1:72" ht="13.5" customHeight="1">
      <c r="A1766" s="2" t="str">
        <f t="shared" si="50"/>
        <v>1687_각북면_360</v>
      </c>
      <c r="B1766" s="1">
        <v>1687</v>
      </c>
      <c r="C1766" s="1" t="s">
        <v>11423</v>
      </c>
      <c r="D1766" s="1" t="s">
        <v>11426</v>
      </c>
      <c r="E1766" s="1">
        <v>1765</v>
      </c>
      <c r="F1766" s="1">
        <v>12</v>
      </c>
      <c r="G1766" s="1" t="s">
        <v>3657</v>
      </c>
      <c r="H1766" s="1" t="s">
        <v>6465</v>
      </c>
      <c r="I1766" s="1">
        <v>3</v>
      </c>
      <c r="L1766" s="1">
        <v>4</v>
      </c>
      <c r="M1766" s="1" t="s">
        <v>13623</v>
      </c>
      <c r="N1766" s="1" t="s">
        <v>11766</v>
      </c>
      <c r="S1766" s="1" t="s">
        <v>134</v>
      </c>
      <c r="T1766" s="1" t="s">
        <v>6598</v>
      </c>
      <c r="Y1766" s="1" t="s">
        <v>3771</v>
      </c>
      <c r="Z1766" s="1" t="s">
        <v>7807</v>
      </c>
      <c r="AC1766" s="1">
        <v>13</v>
      </c>
      <c r="AD1766" s="1" t="s">
        <v>149</v>
      </c>
      <c r="AE1766" s="1" t="s">
        <v>8757</v>
      </c>
    </row>
    <row r="1767" spans="1:72" ht="13.5" customHeight="1">
      <c r="A1767" s="2" t="str">
        <f t="shared" si="50"/>
        <v>1687_각북면_360</v>
      </c>
      <c r="B1767" s="1">
        <v>1687</v>
      </c>
      <c r="C1767" s="1" t="s">
        <v>11423</v>
      </c>
      <c r="D1767" s="1" t="s">
        <v>11426</v>
      </c>
      <c r="E1767" s="1">
        <v>1766</v>
      </c>
      <c r="F1767" s="1">
        <v>12</v>
      </c>
      <c r="G1767" s="1" t="s">
        <v>3657</v>
      </c>
      <c r="H1767" s="1" t="s">
        <v>6465</v>
      </c>
      <c r="I1767" s="1">
        <v>3</v>
      </c>
      <c r="L1767" s="1">
        <v>4</v>
      </c>
      <c r="M1767" s="1" t="s">
        <v>13623</v>
      </c>
      <c r="N1767" s="1" t="s">
        <v>11766</v>
      </c>
      <c r="S1767" s="1" t="s">
        <v>63</v>
      </c>
      <c r="T1767" s="1" t="s">
        <v>6596</v>
      </c>
      <c r="Y1767" s="1" t="s">
        <v>3772</v>
      </c>
      <c r="Z1767" s="1" t="s">
        <v>8085</v>
      </c>
      <c r="AC1767" s="1">
        <v>10</v>
      </c>
      <c r="AD1767" s="1" t="s">
        <v>212</v>
      </c>
      <c r="AE1767" s="1" t="s">
        <v>8778</v>
      </c>
    </row>
    <row r="1768" spans="1:72" ht="13.5" customHeight="1">
      <c r="A1768" s="2" t="str">
        <f t="shared" si="50"/>
        <v>1687_각북면_360</v>
      </c>
      <c r="B1768" s="1">
        <v>1687</v>
      </c>
      <c r="C1768" s="1" t="s">
        <v>11423</v>
      </c>
      <c r="D1768" s="1" t="s">
        <v>11426</v>
      </c>
      <c r="E1768" s="1">
        <v>1767</v>
      </c>
      <c r="F1768" s="1">
        <v>12</v>
      </c>
      <c r="G1768" s="1" t="s">
        <v>3657</v>
      </c>
      <c r="H1768" s="1" t="s">
        <v>6465</v>
      </c>
      <c r="I1768" s="1">
        <v>3</v>
      </c>
      <c r="L1768" s="1">
        <v>5</v>
      </c>
      <c r="M1768" s="1" t="s">
        <v>13121</v>
      </c>
      <c r="N1768" s="1" t="s">
        <v>13122</v>
      </c>
      <c r="T1768" s="1" t="s">
        <v>11527</v>
      </c>
      <c r="U1768" s="1" t="s">
        <v>3773</v>
      </c>
      <c r="V1768" s="1" t="s">
        <v>6732</v>
      </c>
      <c r="W1768" s="1" t="s">
        <v>237</v>
      </c>
      <c r="X1768" s="1" t="s">
        <v>6977</v>
      </c>
      <c r="Y1768" s="1" t="s">
        <v>305</v>
      </c>
      <c r="Z1768" s="1" t="s">
        <v>7466</v>
      </c>
      <c r="AC1768" s="1">
        <v>51</v>
      </c>
      <c r="AD1768" s="1" t="s">
        <v>117</v>
      </c>
      <c r="AE1768" s="1" t="s">
        <v>8789</v>
      </c>
      <c r="AJ1768" s="1" t="s">
        <v>17</v>
      </c>
      <c r="AK1768" s="1" t="s">
        <v>8918</v>
      </c>
      <c r="AL1768" s="1" t="s">
        <v>239</v>
      </c>
      <c r="AM1768" s="1" t="s">
        <v>8877</v>
      </c>
      <c r="AT1768" s="1" t="s">
        <v>44</v>
      </c>
      <c r="AU1768" s="1" t="s">
        <v>6728</v>
      </c>
      <c r="AV1768" s="1" t="s">
        <v>3774</v>
      </c>
      <c r="AW1768" s="1" t="s">
        <v>9558</v>
      </c>
      <c r="BG1768" s="1" t="s">
        <v>44</v>
      </c>
      <c r="BH1768" s="1" t="s">
        <v>6728</v>
      </c>
      <c r="BI1768" s="1" t="s">
        <v>861</v>
      </c>
      <c r="BJ1768" s="1" t="s">
        <v>10230</v>
      </c>
      <c r="BK1768" s="1" t="s">
        <v>42</v>
      </c>
      <c r="BL1768" s="1" t="s">
        <v>6735</v>
      </c>
      <c r="BM1768" s="1" t="s">
        <v>3775</v>
      </c>
      <c r="BN1768" s="1" t="s">
        <v>10483</v>
      </c>
      <c r="BO1768" s="1" t="s">
        <v>1198</v>
      </c>
      <c r="BP1768" s="1" t="s">
        <v>9269</v>
      </c>
      <c r="BQ1768" s="1" t="s">
        <v>3759</v>
      </c>
      <c r="BR1768" s="1" t="s">
        <v>10973</v>
      </c>
      <c r="BS1768" s="1" t="s">
        <v>227</v>
      </c>
      <c r="BT1768" s="1" t="s">
        <v>8859</v>
      </c>
    </row>
    <row r="1769" spans="1:72" ht="13.5" customHeight="1">
      <c r="A1769" s="2" t="str">
        <f t="shared" si="50"/>
        <v>1687_각북면_360</v>
      </c>
      <c r="B1769" s="1">
        <v>1687</v>
      </c>
      <c r="C1769" s="1" t="s">
        <v>11423</v>
      </c>
      <c r="D1769" s="1" t="s">
        <v>11426</v>
      </c>
      <c r="E1769" s="1">
        <v>1768</v>
      </c>
      <c r="F1769" s="1">
        <v>12</v>
      </c>
      <c r="G1769" s="1" t="s">
        <v>3657</v>
      </c>
      <c r="H1769" s="1" t="s">
        <v>6465</v>
      </c>
      <c r="I1769" s="1">
        <v>3</v>
      </c>
      <c r="L1769" s="1">
        <v>5</v>
      </c>
      <c r="M1769" s="1" t="s">
        <v>13121</v>
      </c>
      <c r="N1769" s="1" t="s">
        <v>13122</v>
      </c>
      <c r="S1769" s="1" t="s">
        <v>49</v>
      </c>
      <c r="T1769" s="1" t="s">
        <v>4842</v>
      </c>
      <c r="U1769" s="1" t="s">
        <v>50</v>
      </c>
      <c r="V1769" s="1" t="s">
        <v>11472</v>
      </c>
      <c r="W1769" s="1" t="s">
        <v>38</v>
      </c>
      <c r="X1769" s="1" t="s">
        <v>11733</v>
      </c>
      <c r="Y1769" s="1" t="s">
        <v>3776</v>
      </c>
      <c r="Z1769" s="1" t="s">
        <v>8084</v>
      </c>
      <c r="AC1769" s="1">
        <v>47</v>
      </c>
      <c r="AD1769" s="1" t="s">
        <v>89</v>
      </c>
      <c r="AE1769" s="1" t="s">
        <v>8784</v>
      </c>
      <c r="AJ1769" s="1" t="s">
        <v>17</v>
      </c>
      <c r="AK1769" s="1" t="s">
        <v>8918</v>
      </c>
      <c r="AL1769" s="1" t="s">
        <v>227</v>
      </c>
      <c r="AM1769" s="1" t="s">
        <v>8859</v>
      </c>
      <c r="AT1769" s="1" t="s">
        <v>470</v>
      </c>
      <c r="AU1769" s="1" t="s">
        <v>6803</v>
      </c>
      <c r="AV1769" s="1" t="s">
        <v>3777</v>
      </c>
      <c r="AW1769" s="1" t="s">
        <v>7494</v>
      </c>
      <c r="BG1769" s="1" t="s">
        <v>201</v>
      </c>
      <c r="BH1769" s="1" t="s">
        <v>11464</v>
      </c>
      <c r="BI1769" s="1" t="s">
        <v>3778</v>
      </c>
      <c r="BJ1769" s="1" t="s">
        <v>10229</v>
      </c>
      <c r="BM1769" s="1" t="s">
        <v>164</v>
      </c>
      <c r="BN1769" s="1" t="s">
        <v>10510</v>
      </c>
      <c r="BO1769" s="1" t="s">
        <v>82</v>
      </c>
      <c r="BP1769" s="1" t="s">
        <v>9231</v>
      </c>
      <c r="BQ1769" s="1" t="s">
        <v>3779</v>
      </c>
      <c r="BR1769" s="1" t="s">
        <v>12706</v>
      </c>
      <c r="BS1769" s="1" t="s">
        <v>87</v>
      </c>
      <c r="BT1769" s="1" t="s">
        <v>8880</v>
      </c>
    </row>
    <row r="1770" spans="1:72" ht="13.5" customHeight="1">
      <c r="A1770" s="2" t="str">
        <f t="shared" si="50"/>
        <v>1687_각북면_360</v>
      </c>
      <c r="B1770" s="1">
        <v>1687</v>
      </c>
      <c r="C1770" s="1" t="s">
        <v>11423</v>
      </c>
      <c r="D1770" s="1" t="s">
        <v>11426</v>
      </c>
      <c r="E1770" s="1">
        <v>1769</v>
      </c>
      <c r="F1770" s="1">
        <v>12</v>
      </c>
      <c r="G1770" s="1" t="s">
        <v>3657</v>
      </c>
      <c r="H1770" s="1" t="s">
        <v>6465</v>
      </c>
      <c r="I1770" s="1">
        <v>3</v>
      </c>
      <c r="L1770" s="1">
        <v>5</v>
      </c>
      <c r="M1770" s="1" t="s">
        <v>13121</v>
      </c>
      <c r="N1770" s="1" t="s">
        <v>13122</v>
      </c>
      <c r="S1770" s="1" t="s">
        <v>67</v>
      </c>
      <c r="T1770" s="1" t="s">
        <v>6597</v>
      </c>
      <c r="U1770" s="1" t="s">
        <v>94</v>
      </c>
      <c r="V1770" s="1" t="s">
        <v>6713</v>
      </c>
      <c r="Y1770" s="1" t="s">
        <v>964</v>
      </c>
      <c r="Z1770" s="1" t="s">
        <v>8083</v>
      </c>
      <c r="AC1770" s="1">
        <v>12</v>
      </c>
      <c r="AD1770" s="1" t="s">
        <v>135</v>
      </c>
      <c r="AE1770" s="1" t="s">
        <v>8742</v>
      </c>
    </row>
    <row r="1771" spans="1:72" ht="13.5" customHeight="1">
      <c r="A1771" s="2" t="str">
        <f t="shared" si="50"/>
        <v>1687_각북면_360</v>
      </c>
      <c r="B1771" s="1">
        <v>1687</v>
      </c>
      <c r="C1771" s="1" t="s">
        <v>11423</v>
      </c>
      <c r="D1771" s="1" t="s">
        <v>11426</v>
      </c>
      <c r="E1771" s="1">
        <v>1770</v>
      </c>
      <c r="F1771" s="1">
        <v>12</v>
      </c>
      <c r="G1771" s="1" t="s">
        <v>3657</v>
      </c>
      <c r="H1771" s="1" t="s">
        <v>6465</v>
      </c>
      <c r="I1771" s="1">
        <v>3</v>
      </c>
      <c r="L1771" s="1">
        <v>5</v>
      </c>
      <c r="M1771" s="1" t="s">
        <v>13121</v>
      </c>
      <c r="N1771" s="1" t="s">
        <v>13122</v>
      </c>
      <c r="S1771" s="1" t="s">
        <v>63</v>
      </c>
      <c r="T1771" s="1" t="s">
        <v>6596</v>
      </c>
      <c r="U1771" s="1" t="s">
        <v>3780</v>
      </c>
      <c r="V1771" s="1" t="s">
        <v>6774</v>
      </c>
      <c r="Y1771" s="1" t="s">
        <v>3781</v>
      </c>
      <c r="Z1771" s="1" t="s">
        <v>8082</v>
      </c>
      <c r="AC1771" s="1">
        <v>10</v>
      </c>
      <c r="AD1771" s="1" t="s">
        <v>212</v>
      </c>
      <c r="AE1771" s="1" t="s">
        <v>8778</v>
      </c>
    </row>
    <row r="1772" spans="1:72" ht="13.5" customHeight="1">
      <c r="A1772" s="2" t="str">
        <f t="shared" si="50"/>
        <v>1687_각북면_360</v>
      </c>
      <c r="B1772" s="1">
        <v>1687</v>
      </c>
      <c r="C1772" s="1" t="s">
        <v>11423</v>
      </c>
      <c r="D1772" s="1" t="s">
        <v>11426</v>
      </c>
      <c r="E1772" s="1">
        <v>1771</v>
      </c>
      <c r="F1772" s="1">
        <v>12</v>
      </c>
      <c r="G1772" s="1" t="s">
        <v>3657</v>
      </c>
      <c r="H1772" s="1" t="s">
        <v>6465</v>
      </c>
      <c r="I1772" s="1">
        <v>3</v>
      </c>
      <c r="L1772" s="1">
        <v>5</v>
      </c>
      <c r="M1772" s="1" t="s">
        <v>13121</v>
      </c>
      <c r="N1772" s="1" t="s">
        <v>13122</v>
      </c>
      <c r="S1772" s="1" t="s">
        <v>63</v>
      </c>
      <c r="T1772" s="1" t="s">
        <v>6596</v>
      </c>
      <c r="Y1772" s="1" t="s">
        <v>11338</v>
      </c>
      <c r="Z1772" s="1" t="s">
        <v>11339</v>
      </c>
      <c r="AC1772" s="1">
        <v>8</v>
      </c>
      <c r="AD1772" s="1" t="s">
        <v>503</v>
      </c>
      <c r="AE1772" s="1" t="s">
        <v>8136</v>
      </c>
    </row>
    <row r="1773" spans="1:72" ht="13.5" customHeight="1">
      <c r="A1773" s="2" t="str">
        <f t="shared" ref="A1773:A1803" si="51">HYPERLINK("http://kyu.snu.ac.kr/sdhj/index.jsp?type=hj/GK14817_00IH_0001_0361.jpg","1687_각북면_361")</f>
        <v>1687_각북면_361</v>
      </c>
      <c r="B1773" s="1">
        <v>1687</v>
      </c>
      <c r="C1773" s="1" t="s">
        <v>11423</v>
      </c>
      <c r="D1773" s="1" t="s">
        <v>11426</v>
      </c>
      <c r="E1773" s="1">
        <v>1772</v>
      </c>
      <c r="F1773" s="1">
        <v>12</v>
      </c>
      <c r="G1773" s="1" t="s">
        <v>3657</v>
      </c>
      <c r="H1773" s="1" t="s">
        <v>6465</v>
      </c>
      <c r="I1773" s="1">
        <v>4</v>
      </c>
      <c r="J1773" s="1" t="s">
        <v>3782</v>
      </c>
      <c r="K1773" s="1" t="s">
        <v>6531</v>
      </c>
      <c r="L1773" s="1">
        <v>1</v>
      </c>
      <c r="M1773" s="1" t="s">
        <v>13123</v>
      </c>
      <c r="N1773" s="1" t="s">
        <v>13124</v>
      </c>
      <c r="T1773" s="1" t="s">
        <v>11527</v>
      </c>
      <c r="U1773" s="1" t="s">
        <v>1331</v>
      </c>
      <c r="V1773" s="1" t="s">
        <v>6717</v>
      </c>
      <c r="W1773" s="1" t="s">
        <v>3448</v>
      </c>
      <c r="X1773" s="1" t="s">
        <v>7011</v>
      </c>
      <c r="Y1773" s="1" t="s">
        <v>940</v>
      </c>
      <c r="Z1773" s="1" t="s">
        <v>7497</v>
      </c>
      <c r="AC1773" s="1">
        <v>37</v>
      </c>
      <c r="AD1773" s="1" t="s">
        <v>215</v>
      </c>
      <c r="AE1773" s="1" t="s">
        <v>8786</v>
      </c>
      <c r="AJ1773" s="1" t="s">
        <v>17</v>
      </c>
      <c r="AK1773" s="1" t="s">
        <v>8918</v>
      </c>
      <c r="AL1773" s="1" t="s">
        <v>199</v>
      </c>
      <c r="AM1773" s="1" t="s">
        <v>8930</v>
      </c>
      <c r="AT1773" s="1" t="s">
        <v>144</v>
      </c>
      <c r="AU1773" s="1" t="s">
        <v>6759</v>
      </c>
      <c r="AV1773" s="1" t="s">
        <v>258</v>
      </c>
      <c r="AW1773" s="1" t="s">
        <v>8115</v>
      </c>
      <c r="BG1773" s="1" t="s">
        <v>144</v>
      </c>
      <c r="BH1773" s="1" t="s">
        <v>6759</v>
      </c>
      <c r="BI1773" s="1" t="s">
        <v>2697</v>
      </c>
      <c r="BJ1773" s="1" t="s">
        <v>8194</v>
      </c>
      <c r="BK1773" s="1" t="s">
        <v>44</v>
      </c>
      <c r="BL1773" s="1" t="s">
        <v>6728</v>
      </c>
      <c r="BM1773" s="1" t="s">
        <v>3783</v>
      </c>
      <c r="BN1773" s="1" t="s">
        <v>10630</v>
      </c>
      <c r="BO1773" s="1" t="s">
        <v>44</v>
      </c>
      <c r="BP1773" s="1" t="s">
        <v>6728</v>
      </c>
      <c r="BQ1773" s="1" t="s">
        <v>3661</v>
      </c>
      <c r="BR1773" s="1" t="s">
        <v>12461</v>
      </c>
      <c r="BS1773" s="1" t="s">
        <v>41</v>
      </c>
      <c r="BT1773" s="1" t="s">
        <v>11911</v>
      </c>
    </row>
    <row r="1774" spans="1:72" ht="13.5" customHeight="1">
      <c r="A1774" s="2" t="str">
        <f t="shared" si="51"/>
        <v>1687_각북면_361</v>
      </c>
      <c r="B1774" s="1">
        <v>1687</v>
      </c>
      <c r="C1774" s="1" t="s">
        <v>11423</v>
      </c>
      <c r="D1774" s="1" t="s">
        <v>11426</v>
      </c>
      <c r="E1774" s="1">
        <v>1773</v>
      </c>
      <c r="F1774" s="1">
        <v>12</v>
      </c>
      <c r="G1774" s="1" t="s">
        <v>3657</v>
      </c>
      <c r="H1774" s="1" t="s">
        <v>6465</v>
      </c>
      <c r="I1774" s="1">
        <v>4</v>
      </c>
      <c r="L1774" s="1">
        <v>1</v>
      </c>
      <c r="M1774" s="1" t="s">
        <v>13123</v>
      </c>
      <c r="N1774" s="1" t="s">
        <v>13124</v>
      </c>
      <c r="S1774" s="1" t="s">
        <v>49</v>
      </c>
      <c r="T1774" s="1" t="s">
        <v>4842</v>
      </c>
      <c r="U1774" s="1" t="s">
        <v>50</v>
      </c>
      <c r="V1774" s="1" t="s">
        <v>11472</v>
      </c>
      <c r="W1774" s="1" t="s">
        <v>2365</v>
      </c>
      <c r="X1774" s="1" t="s">
        <v>6979</v>
      </c>
      <c r="Y1774" s="1" t="s">
        <v>1326</v>
      </c>
      <c r="Z1774" s="1" t="s">
        <v>7052</v>
      </c>
      <c r="AC1774" s="1">
        <v>39</v>
      </c>
      <c r="AD1774" s="1" t="s">
        <v>387</v>
      </c>
      <c r="AE1774" s="1" t="s">
        <v>8746</v>
      </c>
      <c r="AJ1774" s="1" t="s">
        <v>17</v>
      </c>
      <c r="AK1774" s="1" t="s">
        <v>8918</v>
      </c>
      <c r="AL1774" s="1" t="s">
        <v>87</v>
      </c>
      <c r="AM1774" s="1" t="s">
        <v>8880</v>
      </c>
      <c r="AT1774" s="1" t="s">
        <v>180</v>
      </c>
      <c r="AU1774" s="1" t="s">
        <v>11467</v>
      </c>
      <c r="AV1774" s="1" t="s">
        <v>1268</v>
      </c>
      <c r="AW1774" s="1" t="s">
        <v>7890</v>
      </c>
      <c r="BG1774" s="1" t="s">
        <v>201</v>
      </c>
      <c r="BH1774" s="1" t="s">
        <v>11464</v>
      </c>
      <c r="BI1774" s="1" t="s">
        <v>2286</v>
      </c>
      <c r="BJ1774" s="1" t="s">
        <v>8099</v>
      </c>
      <c r="BK1774" s="1" t="s">
        <v>44</v>
      </c>
      <c r="BL1774" s="1" t="s">
        <v>6728</v>
      </c>
      <c r="BM1774" s="1" t="s">
        <v>560</v>
      </c>
      <c r="BN1774" s="1" t="s">
        <v>8220</v>
      </c>
      <c r="BO1774" s="1" t="s">
        <v>44</v>
      </c>
      <c r="BP1774" s="1" t="s">
        <v>6728</v>
      </c>
      <c r="BQ1774" s="1" t="s">
        <v>3784</v>
      </c>
      <c r="BR1774" s="1" t="s">
        <v>11027</v>
      </c>
      <c r="BS1774" s="1" t="s">
        <v>87</v>
      </c>
      <c r="BT1774" s="1" t="s">
        <v>8880</v>
      </c>
    </row>
    <row r="1775" spans="1:72" ht="13.5" customHeight="1">
      <c r="A1775" s="2" t="str">
        <f t="shared" si="51"/>
        <v>1687_각북면_361</v>
      </c>
      <c r="B1775" s="1">
        <v>1687</v>
      </c>
      <c r="C1775" s="1" t="s">
        <v>11423</v>
      </c>
      <c r="D1775" s="1" t="s">
        <v>11426</v>
      </c>
      <c r="E1775" s="1">
        <v>1774</v>
      </c>
      <c r="F1775" s="1">
        <v>12</v>
      </c>
      <c r="G1775" s="1" t="s">
        <v>3657</v>
      </c>
      <c r="H1775" s="1" t="s">
        <v>6465</v>
      </c>
      <c r="I1775" s="1">
        <v>4</v>
      </c>
      <c r="L1775" s="1">
        <v>1</v>
      </c>
      <c r="M1775" s="1" t="s">
        <v>13123</v>
      </c>
      <c r="N1775" s="1" t="s">
        <v>13124</v>
      </c>
      <c r="S1775" s="1" t="s">
        <v>67</v>
      </c>
      <c r="T1775" s="1" t="s">
        <v>6597</v>
      </c>
      <c r="U1775" s="1" t="s">
        <v>3785</v>
      </c>
      <c r="V1775" s="1" t="s">
        <v>6733</v>
      </c>
      <c r="Y1775" s="1" t="s">
        <v>2079</v>
      </c>
      <c r="Z1775" s="1" t="s">
        <v>7580</v>
      </c>
      <c r="AC1775" s="1">
        <v>21</v>
      </c>
      <c r="AD1775" s="1" t="s">
        <v>264</v>
      </c>
      <c r="AE1775" s="1" t="s">
        <v>8750</v>
      </c>
    </row>
    <row r="1776" spans="1:72" ht="13.5" customHeight="1">
      <c r="A1776" s="2" t="str">
        <f t="shared" si="51"/>
        <v>1687_각북면_361</v>
      </c>
      <c r="B1776" s="1">
        <v>1687</v>
      </c>
      <c r="C1776" s="1" t="s">
        <v>11423</v>
      </c>
      <c r="D1776" s="1" t="s">
        <v>11426</v>
      </c>
      <c r="E1776" s="1">
        <v>1775</v>
      </c>
      <c r="F1776" s="1">
        <v>12</v>
      </c>
      <c r="G1776" s="1" t="s">
        <v>3657</v>
      </c>
      <c r="H1776" s="1" t="s">
        <v>6465</v>
      </c>
      <c r="I1776" s="1">
        <v>4</v>
      </c>
      <c r="L1776" s="1">
        <v>1</v>
      </c>
      <c r="M1776" s="1" t="s">
        <v>13123</v>
      </c>
      <c r="N1776" s="1" t="s">
        <v>13124</v>
      </c>
      <c r="S1776" s="1" t="s">
        <v>63</v>
      </c>
      <c r="T1776" s="1" t="s">
        <v>6596</v>
      </c>
      <c r="Y1776" s="1" t="s">
        <v>3786</v>
      </c>
      <c r="Z1776" s="1" t="s">
        <v>8081</v>
      </c>
      <c r="AC1776" s="1">
        <v>9</v>
      </c>
      <c r="AD1776" s="1" t="s">
        <v>253</v>
      </c>
      <c r="AE1776" s="1" t="s">
        <v>8793</v>
      </c>
    </row>
    <row r="1777" spans="1:73" ht="13.5" customHeight="1">
      <c r="A1777" s="2" t="str">
        <f t="shared" si="51"/>
        <v>1687_각북면_361</v>
      </c>
      <c r="B1777" s="1">
        <v>1687</v>
      </c>
      <c r="C1777" s="1" t="s">
        <v>11423</v>
      </c>
      <c r="D1777" s="1" t="s">
        <v>11426</v>
      </c>
      <c r="E1777" s="1">
        <v>1776</v>
      </c>
      <c r="F1777" s="1">
        <v>12</v>
      </c>
      <c r="G1777" s="1" t="s">
        <v>3657</v>
      </c>
      <c r="H1777" s="1" t="s">
        <v>6465</v>
      </c>
      <c r="I1777" s="1">
        <v>4</v>
      </c>
      <c r="L1777" s="1">
        <v>1</v>
      </c>
      <c r="M1777" s="1" t="s">
        <v>13123</v>
      </c>
      <c r="N1777" s="1" t="s">
        <v>13124</v>
      </c>
      <c r="S1777" s="1" t="s">
        <v>72</v>
      </c>
      <c r="T1777" s="1" t="s">
        <v>6595</v>
      </c>
      <c r="U1777" s="1" t="s">
        <v>2147</v>
      </c>
      <c r="V1777" s="1" t="s">
        <v>6673</v>
      </c>
      <c r="Y1777" s="1" t="s">
        <v>3787</v>
      </c>
      <c r="Z1777" s="1" t="s">
        <v>7206</v>
      </c>
      <c r="AC1777" s="1">
        <v>15</v>
      </c>
      <c r="AD1777" s="1" t="s">
        <v>210</v>
      </c>
      <c r="AE1777" s="1" t="s">
        <v>7181</v>
      </c>
      <c r="AF1777" s="1" t="s">
        <v>156</v>
      </c>
      <c r="AG1777" s="1" t="s">
        <v>8798</v>
      </c>
    </row>
    <row r="1778" spans="1:73" ht="13.5" customHeight="1">
      <c r="A1778" s="2" t="str">
        <f t="shared" si="51"/>
        <v>1687_각북면_361</v>
      </c>
      <c r="B1778" s="1">
        <v>1687</v>
      </c>
      <c r="C1778" s="1" t="s">
        <v>11423</v>
      </c>
      <c r="D1778" s="1" t="s">
        <v>11426</v>
      </c>
      <c r="E1778" s="1">
        <v>1777</v>
      </c>
      <c r="F1778" s="1">
        <v>12</v>
      </c>
      <c r="G1778" s="1" t="s">
        <v>3657</v>
      </c>
      <c r="H1778" s="1" t="s">
        <v>6465</v>
      </c>
      <c r="I1778" s="1">
        <v>4</v>
      </c>
      <c r="L1778" s="1">
        <v>2</v>
      </c>
      <c r="M1778" s="1" t="s">
        <v>3788</v>
      </c>
      <c r="N1778" s="1" t="s">
        <v>7998</v>
      </c>
      <c r="T1778" s="1" t="s">
        <v>11527</v>
      </c>
      <c r="U1778" s="1" t="s">
        <v>3555</v>
      </c>
      <c r="V1778" s="1" t="s">
        <v>6669</v>
      </c>
      <c r="Y1778" s="1" t="s">
        <v>3788</v>
      </c>
      <c r="Z1778" s="1" t="s">
        <v>7998</v>
      </c>
      <c r="AC1778" s="1">
        <v>59</v>
      </c>
      <c r="AD1778" s="1" t="s">
        <v>314</v>
      </c>
      <c r="AE1778" s="1" t="s">
        <v>8776</v>
      </c>
      <c r="AJ1778" s="1" t="s">
        <v>17</v>
      </c>
      <c r="AK1778" s="1" t="s">
        <v>8918</v>
      </c>
      <c r="AL1778" s="1" t="s">
        <v>422</v>
      </c>
      <c r="AM1778" s="1" t="s">
        <v>8924</v>
      </c>
      <c r="AN1778" s="1" t="s">
        <v>118</v>
      </c>
      <c r="AO1778" s="1" t="s">
        <v>8999</v>
      </c>
      <c r="AP1778" s="1" t="s">
        <v>119</v>
      </c>
      <c r="AQ1778" s="1" t="s">
        <v>6694</v>
      </c>
      <c r="AR1778" s="1" t="s">
        <v>3789</v>
      </c>
      <c r="AS1778" s="1" t="s">
        <v>12059</v>
      </c>
      <c r="AT1778" s="1" t="s">
        <v>121</v>
      </c>
      <c r="AU1778" s="1" t="s">
        <v>6667</v>
      </c>
      <c r="AV1778" s="1" t="s">
        <v>3790</v>
      </c>
      <c r="AW1778" s="1" t="s">
        <v>7795</v>
      </c>
      <c r="BB1778" s="1" t="s">
        <v>171</v>
      </c>
      <c r="BC1778" s="1" t="s">
        <v>6676</v>
      </c>
      <c r="BD1778" s="1" t="s">
        <v>6410</v>
      </c>
      <c r="BE1778" s="1" t="s">
        <v>9901</v>
      </c>
      <c r="BG1778" s="1" t="s">
        <v>121</v>
      </c>
      <c r="BH1778" s="1" t="s">
        <v>6667</v>
      </c>
      <c r="BI1778" s="1" t="s">
        <v>13626</v>
      </c>
      <c r="BJ1778" s="1" t="s">
        <v>12311</v>
      </c>
      <c r="BM1778" s="1" t="s">
        <v>164</v>
      </c>
      <c r="BN1778" s="1" t="s">
        <v>10510</v>
      </c>
      <c r="BO1778" s="1" t="s">
        <v>121</v>
      </c>
      <c r="BP1778" s="1" t="s">
        <v>6667</v>
      </c>
      <c r="BQ1778" s="1" t="s">
        <v>2008</v>
      </c>
      <c r="BR1778" s="1" t="s">
        <v>10339</v>
      </c>
      <c r="BS1778" s="1" t="s">
        <v>190</v>
      </c>
      <c r="BT1778" s="1" t="s">
        <v>8852</v>
      </c>
    </row>
    <row r="1779" spans="1:73" ht="13.5" customHeight="1">
      <c r="A1779" s="2" t="str">
        <f t="shared" si="51"/>
        <v>1687_각북면_361</v>
      </c>
      <c r="B1779" s="1">
        <v>1687</v>
      </c>
      <c r="C1779" s="1" t="s">
        <v>11423</v>
      </c>
      <c r="D1779" s="1" t="s">
        <v>11426</v>
      </c>
      <c r="E1779" s="1">
        <v>1778</v>
      </c>
      <c r="F1779" s="1">
        <v>12</v>
      </c>
      <c r="G1779" s="1" t="s">
        <v>3657</v>
      </c>
      <c r="H1779" s="1" t="s">
        <v>6465</v>
      </c>
      <c r="I1779" s="1">
        <v>4</v>
      </c>
      <c r="L1779" s="1">
        <v>2</v>
      </c>
      <c r="M1779" s="1" t="s">
        <v>3788</v>
      </c>
      <c r="N1779" s="1" t="s">
        <v>7998</v>
      </c>
      <c r="S1779" s="1" t="s">
        <v>49</v>
      </c>
      <c r="T1779" s="1" t="s">
        <v>4842</v>
      </c>
      <c r="U1779" s="1" t="s">
        <v>115</v>
      </c>
      <c r="V1779" s="1" t="s">
        <v>6665</v>
      </c>
      <c r="Y1779" s="1" t="s">
        <v>3791</v>
      </c>
      <c r="Z1779" s="1" t="s">
        <v>8080</v>
      </c>
      <c r="AC1779" s="1">
        <v>57</v>
      </c>
      <c r="AD1779" s="1" t="s">
        <v>935</v>
      </c>
      <c r="AE1779" s="1" t="s">
        <v>8763</v>
      </c>
      <c r="AJ1779" s="1" t="s">
        <v>17</v>
      </c>
      <c r="AK1779" s="1" t="s">
        <v>8918</v>
      </c>
      <c r="AL1779" s="1" t="s">
        <v>227</v>
      </c>
      <c r="AM1779" s="1" t="s">
        <v>8859</v>
      </c>
      <c r="AN1779" s="1" t="s">
        <v>41</v>
      </c>
      <c r="AO1779" s="1" t="s">
        <v>11912</v>
      </c>
      <c r="AP1779" s="1" t="s">
        <v>316</v>
      </c>
      <c r="AQ1779" s="1" t="s">
        <v>6840</v>
      </c>
      <c r="AR1779" s="1" t="s">
        <v>3792</v>
      </c>
      <c r="AS1779" s="1" t="s">
        <v>9070</v>
      </c>
      <c r="AT1779" s="1" t="s">
        <v>121</v>
      </c>
      <c r="AU1779" s="1" t="s">
        <v>6667</v>
      </c>
      <c r="AV1779" s="1" t="s">
        <v>3513</v>
      </c>
      <c r="AW1779" s="1" t="s">
        <v>9408</v>
      </c>
      <c r="BB1779" s="1" t="s">
        <v>171</v>
      </c>
      <c r="BC1779" s="1" t="s">
        <v>6676</v>
      </c>
      <c r="BD1779" s="1" t="s">
        <v>3793</v>
      </c>
      <c r="BE1779" s="1" t="s">
        <v>7314</v>
      </c>
      <c r="BG1779" s="1" t="s">
        <v>144</v>
      </c>
      <c r="BH1779" s="1" t="s">
        <v>6759</v>
      </c>
      <c r="BI1779" s="1" t="s">
        <v>3794</v>
      </c>
      <c r="BJ1779" s="1" t="s">
        <v>10219</v>
      </c>
      <c r="BK1779" s="1" t="s">
        <v>44</v>
      </c>
      <c r="BL1779" s="1" t="s">
        <v>6728</v>
      </c>
      <c r="BM1779" s="1" t="s">
        <v>3071</v>
      </c>
      <c r="BN1779" s="1" t="s">
        <v>10589</v>
      </c>
      <c r="BO1779" s="1" t="s">
        <v>121</v>
      </c>
      <c r="BP1779" s="1" t="s">
        <v>6667</v>
      </c>
      <c r="BQ1779" s="1" t="s">
        <v>3795</v>
      </c>
      <c r="BR1779" s="1" t="s">
        <v>11026</v>
      </c>
      <c r="BS1779" s="1" t="s">
        <v>190</v>
      </c>
      <c r="BT1779" s="1" t="s">
        <v>8852</v>
      </c>
    </row>
    <row r="1780" spans="1:73" ht="13.5" customHeight="1">
      <c r="A1780" s="2" t="str">
        <f t="shared" si="51"/>
        <v>1687_각북면_361</v>
      </c>
      <c r="B1780" s="1">
        <v>1687</v>
      </c>
      <c r="C1780" s="1" t="s">
        <v>11423</v>
      </c>
      <c r="D1780" s="1" t="s">
        <v>11426</v>
      </c>
      <c r="E1780" s="1">
        <v>1779</v>
      </c>
      <c r="F1780" s="1">
        <v>12</v>
      </c>
      <c r="G1780" s="1" t="s">
        <v>3657</v>
      </c>
      <c r="H1780" s="1" t="s">
        <v>6465</v>
      </c>
      <c r="I1780" s="1">
        <v>4</v>
      </c>
      <c r="L1780" s="1">
        <v>2</v>
      </c>
      <c r="M1780" s="1" t="s">
        <v>3788</v>
      </c>
      <c r="N1780" s="1" t="s">
        <v>7998</v>
      </c>
      <c r="S1780" s="1" t="s">
        <v>134</v>
      </c>
      <c r="T1780" s="1" t="s">
        <v>6598</v>
      </c>
      <c r="Y1780" s="1" t="s">
        <v>3796</v>
      </c>
      <c r="Z1780" s="1" t="s">
        <v>8079</v>
      </c>
      <c r="AC1780" s="1">
        <v>13</v>
      </c>
      <c r="AD1780" s="1" t="s">
        <v>149</v>
      </c>
      <c r="AE1780" s="1" t="s">
        <v>8757</v>
      </c>
    </row>
    <row r="1781" spans="1:73" ht="13.5" customHeight="1">
      <c r="A1781" s="2" t="str">
        <f t="shared" si="51"/>
        <v>1687_각북면_361</v>
      </c>
      <c r="B1781" s="1">
        <v>1687</v>
      </c>
      <c r="C1781" s="1" t="s">
        <v>11423</v>
      </c>
      <c r="D1781" s="1" t="s">
        <v>11426</v>
      </c>
      <c r="E1781" s="1">
        <v>1780</v>
      </c>
      <c r="F1781" s="1">
        <v>12</v>
      </c>
      <c r="G1781" s="1" t="s">
        <v>3657</v>
      </c>
      <c r="H1781" s="1" t="s">
        <v>6465</v>
      </c>
      <c r="I1781" s="1">
        <v>4</v>
      </c>
      <c r="L1781" s="1">
        <v>3</v>
      </c>
      <c r="M1781" s="1" t="s">
        <v>2798</v>
      </c>
      <c r="N1781" s="1" t="s">
        <v>7122</v>
      </c>
      <c r="T1781" s="1" t="s">
        <v>11527</v>
      </c>
      <c r="U1781" s="1" t="s">
        <v>121</v>
      </c>
      <c r="V1781" s="1" t="s">
        <v>6667</v>
      </c>
      <c r="Y1781" s="1" t="s">
        <v>2798</v>
      </c>
      <c r="Z1781" s="1" t="s">
        <v>7122</v>
      </c>
      <c r="AC1781" s="1">
        <v>74</v>
      </c>
      <c r="AD1781" s="1" t="s">
        <v>248</v>
      </c>
      <c r="AE1781" s="1" t="s">
        <v>8745</v>
      </c>
      <c r="AJ1781" s="1" t="s">
        <v>17</v>
      </c>
      <c r="AK1781" s="1" t="s">
        <v>8918</v>
      </c>
      <c r="AL1781" s="1" t="s">
        <v>41</v>
      </c>
      <c r="AM1781" s="1" t="s">
        <v>11911</v>
      </c>
      <c r="AN1781" s="1" t="s">
        <v>422</v>
      </c>
      <c r="AO1781" s="1" t="s">
        <v>8924</v>
      </c>
      <c r="AP1781" s="1" t="s">
        <v>119</v>
      </c>
      <c r="AQ1781" s="1" t="s">
        <v>6694</v>
      </c>
      <c r="AR1781" s="1" t="s">
        <v>3797</v>
      </c>
      <c r="AS1781" s="1" t="s">
        <v>9146</v>
      </c>
      <c r="AT1781" s="1" t="s">
        <v>121</v>
      </c>
      <c r="AU1781" s="1" t="s">
        <v>6667</v>
      </c>
      <c r="AV1781" s="1" t="s">
        <v>1316</v>
      </c>
      <c r="AW1781" s="1" t="s">
        <v>9347</v>
      </c>
      <c r="BB1781" s="1" t="s">
        <v>171</v>
      </c>
      <c r="BC1781" s="1" t="s">
        <v>6676</v>
      </c>
      <c r="BD1781" s="1" t="s">
        <v>13566</v>
      </c>
      <c r="BE1781" s="1" t="s">
        <v>11790</v>
      </c>
      <c r="BG1781" s="1" t="s">
        <v>121</v>
      </c>
      <c r="BH1781" s="1" t="s">
        <v>6667</v>
      </c>
      <c r="BI1781" s="1" t="s">
        <v>1869</v>
      </c>
      <c r="BJ1781" s="1" t="s">
        <v>12151</v>
      </c>
      <c r="BM1781" s="1" t="s">
        <v>164</v>
      </c>
      <c r="BN1781" s="1" t="s">
        <v>10510</v>
      </c>
      <c r="BO1781" s="1" t="s">
        <v>121</v>
      </c>
      <c r="BP1781" s="1" t="s">
        <v>6667</v>
      </c>
      <c r="BQ1781" s="1" t="s">
        <v>3786</v>
      </c>
      <c r="BR1781" s="1" t="s">
        <v>8081</v>
      </c>
      <c r="BS1781" s="1" t="s">
        <v>422</v>
      </c>
      <c r="BT1781" s="1" t="s">
        <v>8924</v>
      </c>
    </row>
    <row r="1782" spans="1:73" ht="13.5" customHeight="1">
      <c r="A1782" s="2" t="str">
        <f t="shared" si="51"/>
        <v>1687_각북면_361</v>
      </c>
      <c r="B1782" s="1">
        <v>1687</v>
      </c>
      <c r="C1782" s="1" t="s">
        <v>11423</v>
      </c>
      <c r="D1782" s="1" t="s">
        <v>11426</v>
      </c>
      <c r="E1782" s="1">
        <v>1781</v>
      </c>
      <c r="F1782" s="1">
        <v>12</v>
      </c>
      <c r="G1782" s="1" t="s">
        <v>3657</v>
      </c>
      <c r="H1782" s="1" t="s">
        <v>6465</v>
      </c>
      <c r="I1782" s="1">
        <v>4</v>
      </c>
      <c r="L1782" s="1">
        <v>3</v>
      </c>
      <c r="M1782" s="1" t="s">
        <v>2798</v>
      </c>
      <c r="N1782" s="1" t="s">
        <v>7122</v>
      </c>
      <c r="S1782" s="1" t="s">
        <v>49</v>
      </c>
      <c r="T1782" s="1" t="s">
        <v>4842</v>
      </c>
      <c r="U1782" s="1" t="s">
        <v>115</v>
      </c>
      <c r="V1782" s="1" t="s">
        <v>6665</v>
      </c>
      <c r="Y1782" s="1" t="s">
        <v>3510</v>
      </c>
      <c r="Z1782" s="1" t="s">
        <v>7705</v>
      </c>
      <c r="AC1782" s="1">
        <v>48</v>
      </c>
      <c r="AD1782" s="1" t="s">
        <v>351</v>
      </c>
      <c r="AE1782" s="1" t="s">
        <v>7146</v>
      </c>
      <c r="AF1782" s="1" t="s">
        <v>156</v>
      </c>
      <c r="AG1782" s="1" t="s">
        <v>8798</v>
      </c>
      <c r="AJ1782" s="1" t="s">
        <v>17</v>
      </c>
      <c r="AK1782" s="1" t="s">
        <v>8918</v>
      </c>
      <c r="AL1782" s="1" t="s">
        <v>59</v>
      </c>
      <c r="AM1782" s="1" t="s">
        <v>8921</v>
      </c>
      <c r="AN1782" s="1" t="s">
        <v>492</v>
      </c>
      <c r="AO1782" s="1" t="s">
        <v>6594</v>
      </c>
      <c r="AP1782" s="1" t="s">
        <v>119</v>
      </c>
      <c r="AQ1782" s="1" t="s">
        <v>6694</v>
      </c>
      <c r="AR1782" s="1" t="s">
        <v>3798</v>
      </c>
      <c r="AS1782" s="1" t="s">
        <v>12064</v>
      </c>
      <c r="AT1782" s="1" t="s">
        <v>121</v>
      </c>
      <c r="AU1782" s="1" t="s">
        <v>6667</v>
      </c>
      <c r="AV1782" s="1" t="s">
        <v>3799</v>
      </c>
      <c r="AW1782" s="1" t="s">
        <v>7898</v>
      </c>
      <c r="BB1782" s="1" t="s">
        <v>171</v>
      </c>
      <c r="BC1782" s="1" t="s">
        <v>6676</v>
      </c>
      <c r="BD1782" s="1" t="s">
        <v>914</v>
      </c>
      <c r="BE1782" s="1" t="s">
        <v>8024</v>
      </c>
      <c r="BI1782" s="1" t="s">
        <v>164</v>
      </c>
      <c r="BJ1782" s="1" t="s">
        <v>10510</v>
      </c>
      <c r="BM1782" s="1" t="s">
        <v>164</v>
      </c>
      <c r="BN1782" s="1" t="s">
        <v>10510</v>
      </c>
      <c r="BQ1782" s="1" t="s">
        <v>164</v>
      </c>
      <c r="BR1782" s="1" t="s">
        <v>10510</v>
      </c>
      <c r="BU1782" s="1" t="s">
        <v>1135</v>
      </c>
    </row>
    <row r="1783" spans="1:73" ht="13.5" customHeight="1">
      <c r="A1783" s="2" t="str">
        <f t="shared" si="51"/>
        <v>1687_각북면_361</v>
      </c>
      <c r="B1783" s="1">
        <v>1687</v>
      </c>
      <c r="C1783" s="1" t="s">
        <v>11423</v>
      </c>
      <c r="D1783" s="1" t="s">
        <v>11426</v>
      </c>
      <c r="E1783" s="1">
        <v>1782</v>
      </c>
      <c r="F1783" s="1">
        <v>12</v>
      </c>
      <c r="G1783" s="1" t="s">
        <v>3657</v>
      </c>
      <c r="H1783" s="1" t="s">
        <v>6465</v>
      </c>
      <c r="I1783" s="1">
        <v>4</v>
      </c>
      <c r="L1783" s="1">
        <v>3</v>
      </c>
      <c r="M1783" s="1" t="s">
        <v>2798</v>
      </c>
      <c r="N1783" s="1" t="s">
        <v>7122</v>
      </c>
      <c r="S1783" s="1" t="s">
        <v>2157</v>
      </c>
      <c r="T1783" s="1" t="s">
        <v>6623</v>
      </c>
      <c r="U1783" s="1" t="s">
        <v>2147</v>
      </c>
      <c r="V1783" s="1" t="s">
        <v>6673</v>
      </c>
      <c r="Y1783" s="1" t="s">
        <v>609</v>
      </c>
      <c r="Z1783" s="1" t="s">
        <v>7351</v>
      </c>
      <c r="AC1783" s="1">
        <v>15</v>
      </c>
      <c r="AD1783" s="1" t="s">
        <v>210</v>
      </c>
      <c r="AE1783" s="1" t="s">
        <v>7181</v>
      </c>
      <c r="AF1783" s="1" t="s">
        <v>156</v>
      </c>
      <c r="AG1783" s="1" t="s">
        <v>8798</v>
      </c>
    </row>
    <row r="1784" spans="1:73" ht="13.5" customHeight="1">
      <c r="A1784" s="2" t="str">
        <f t="shared" si="51"/>
        <v>1687_각북면_361</v>
      </c>
      <c r="B1784" s="1">
        <v>1687</v>
      </c>
      <c r="C1784" s="1" t="s">
        <v>11423</v>
      </c>
      <c r="D1784" s="1" t="s">
        <v>11426</v>
      </c>
      <c r="E1784" s="1">
        <v>1783</v>
      </c>
      <c r="F1784" s="1">
        <v>12</v>
      </c>
      <c r="G1784" s="1" t="s">
        <v>3657</v>
      </c>
      <c r="H1784" s="1" t="s">
        <v>6465</v>
      </c>
      <c r="I1784" s="1">
        <v>4</v>
      </c>
      <c r="L1784" s="1">
        <v>4</v>
      </c>
      <c r="M1784" s="1" t="s">
        <v>5887</v>
      </c>
      <c r="N1784" s="1" t="s">
        <v>13125</v>
      </c>
      <c r="T1784" s="1" t="s">
        <v>11527</v>
      </c>
      <c r="U1784" s="1" t="s">
        <v>3800</v>
      </c>
      <c r="V1784" s="1" t="s">
        <v>11459</v>
      </c>
      <c r="W1784" s="1" t="s">
        <v>167</v>
      </c>
      <c r="X1784" s="1" t="s">
        <v>8644</v>
      </c>
      <c r="Y1784" s="1" t="s">
        <v>1846</v>
      </c>
      <c r="Z1784" s="1" t="s">
        <v>8078</v>
      </c>
      <c r="AC1784" s="1">
        <v>61</v>
      </c>
      <c r="AD1784" s="1" t="s">
        <v>274</v>
      </c>
      <c r="AE1784" s="1" t="s">
        <v>8770</v>
      </c>
      <c r="AJ1784" s="1" t="s">
        <v>17</v>
      </c>
      <c r="AK1784" s="1" t="s">
        <v>8918</v>
      </c>
      <c r="AL1784" s="1" t="s">
        <v>2658</v>
      </c>
      <c r="AM1784" s="1" t="s">
        <v>8961</v>
      </c>
      <c r="AT1784" s="1" t="s">
        <v>373</v>
      </c>
      <c r="AU1784" s="1" t="s">
        <v>6687</v>
      </c>
      <c r="AV1784" s="1" t="s">
        <v>3801</v>
      </c>
      <c r="AW1784" s="1" t="s">
        <v>9557</v>
      </c>
      <c r="BG1784" s="1" t="s">
        <v>373</v>
      </c>
      <c r="BH1784" s="1" t="s">
        <v>6687</v>
      </c>
      <c r="BI1784" s="1" t="s">
        <v>3802</v>
      </c>
      <c r="BJ1784" s="1" t="s">
        <v>10149</v>
      </c>
      <c r="BM1784" s="1" t="s">
        <v>164</v>
      </c>
      <c r="BN1784" s="1" t="s">
        <v>10510</v>
      </c>
      <c r="BO1784" s="1" t="s">
        <v>373</v>
      </c>
      <c r="BP1784" s="1" t="s">
        <v>6687</v>
      </c>
      <c r="BQ1784" s="1" t="s">
        <v>3803</v>
      </c>
      <c r="BR1784" s="1" t="s">
        <v>12587</v>
      </c>
      <c r="BS1784" s="1" t="s">
        <v>2658</v>
      </c>
      <c r="BT1784" s="1" t="s">
        <v>8961</v>
      </c>
    </row>
    <row r="1785" spans="1:73" ht="13.5" customHeight="1">
      <c r="A1785" s="2" t="str">
        <f t="shared" si="51"/>
        <v>1687_각북면_361</v>
      </c>
      <c r="B1785" s="1">
        <v>1687</v>
      </c>
      <c r="C1785" s="1" t="s">
        <v>11423</v>
      </c>
      <c r="D1785" s="1" t="s">
        <v>11426</v>
      </c>
      <c r="E1785" s="1">
        <v>1784</v>
      </c>
      <c r="F1785" s="1">
        <v>12</v>
      </c>
      <c r="G1785" s="1" t="s">
        <v>3657</v>
      </c>
      <c r="H1785" s="1" t="s">
        <v>6465</v>
      </c>
      <c r="I1785" s="1">
        <v>4</v>
      </c>
      <c r="L1785" s="1">
        <v>4</v>
      </c>
      <c r="M1785" s="1" t="s">
        <v>5887</v>
      </c>
      <c r="N1785" s="1" t="s">
        <v>13125</v>
      </c>
      <c r="S1785" s="1" t="s">
        <v>49</v>
      </c>
      <c r="T1785" s="1" t="s">
        <v>4842</v>
      </c>
      <c r="U1785" s="1" t="s">
        <v>115</v>
      </c>
      <c r="V1785" s="1" t="s">
        <v>6665</v>
      </c>
      <c r="Y1785" s="1" t="s">
        <v>559</v>
      </c>
      <c r="Z1785" s="1" t="s">
        <v>7599</v>
      </c>
      <c r="AC1785" s="1">
        <v>49</v>
      </c>
      <c r="AD1785" s="1" t="s">
        <v>372</v>
      </c>
      <c r="AE1785" s="1" t="s">
        <v>8788</v>
      </c>
      <c r="AJ1785" s="1" t="s">
        <v>17</v>
      </c>
      <c r="AK1785" s="1" t="s">
        <v>8918</v>
      </c>
      <c r="AL1785" s="1" t="s">
        <v>227</v>
      </c>
      <c r="AM1785" s="1" t="s">
        <v>8859</v>
      </c>
      <c r="AN1785" s="1" t="s">
        <v>492</v>
      </c>
      <c r="AO1785" s="1" t="s">
        <v>6594</v>
      </c>
      <c r="AP1785" s="1" t="s">
        <v>119</v>
      </c>
      <c r="AQ1785" s="1" t="s">
        <v>6694</v>
      </c>
      <c r="AR1785" s="1" t="s">
        <v>3804</v>
      </c>
      <c r="AS1785" s="1" t="s">
        <v>9145</v>
      </c>
      <c r="AT1785" s="1" t="s">
        <v>121</v>
      </c>
      <c r="AU1785" s="1" t="s">
        <v>6667</v>
      </c>
      <c r="AV1785" s="1" t="s">
        <v>2677</v>
      </c>
      <c r="AW1785" s="1" t="s">
        <v>9506</v>
      </c>
      <c r="BB1785" s="1" t="s">
        <v>171</v>
      </c>
      <c r="BC1785" s="1" t="s">
        <v>6676</v>
      </c>
      <c r="BD1785" s="1" t="s">
        <v>3529</v>
      </c>
      <c r="BE1785" s="1" t="s">
        <v>9900</v>
      </c>
      <c r="BG1785" s="1" t="s">
        <v>121</v>
      </c>
      <c r="BH1785" s="1" t="s">
        <v>6667</v>
      </c>
      <c r="BI1785" s="1" t="s">
        <v>3805</v>
      </c>
      <c r="BJ1785" s="1" t="s">
        <v>10228</v>
      </c>
      <c r="BM1785" s="1" t="s">
        <v>164</v>
      </c>
      <c r="BN1785" s="1" t="s">
        <v>10510</v>
      </c>
      <c r="BO1785" s="1" t="s">
        <v>121</v>
      </c>
      <c r="BP1785" s="1" t="s">
        <v>6667</v>
      </c>
      <c r="BQ1785" s="1" t="s">
        <v>242</v>
      </c>
      <c r="BR1785" s="1" t="s">
        <v>10547</v>
      </c>
      <c r="BS1785" s="1" t="s">
        <v>59</v>
      </c>
      <c r="BT1785" s="1" t="s">
        <v>8921</v>
      </c>
    </row>
    <row r="1786" spans="1:73" ht="13.5" customHeight="1">
      <c r="A1786" s="2" t="str">
        <f t="shared" si="51"/>
        <v>1687_각북면_361</v>
      </c>
      <c r="B1786" s="1">
        <v>1687</v>
      </c>
      <c r="C1786" s="1" t="s">
        <v>11423</v>
      </c>
      <c r="D1786" s="1" t="s">
        <v>11426</v>
      </c>
      <c r="E1786" s="1">
        <v>1785</v>
      </c>
      <c r="F1786" s="1">
        <v>12</v>
      </c>
      <c r="G1786" s="1" t="s">
        <v>3657</v>
      </c>
      <c r="H1786" s="1" t="s">
        <v>6465</v>
      </c>
      <c r="I1786" s="1">
        <v>4</v>
      </c>
      <c r="L1786" s="1">
        <v>4</v>
      </c>
      <c r="M1786" s="1" t="s">
        <v>5887</v>
      </c>
      <c r="N1786" s="1" t="s">
        <v>13125</v>
      </c>
      <c r="S1786" s="1" t="s">
        <v>67</v>
      </c>
      <c r="T1786" s="1" t="s">
        <v>6597</v>
      </c>
      <c r="Y1786" s="1" t="s">
        <v>1636</v>
      </c>
      <c r="Z1786" s="1" t="s">
        <v>7255</v>
      </c>
      <c r="AC1786" s="1">
        <v>16</v>
      </c>
      <c r="AD1786" s="1" t="s">
        <v>69</v>
      </c>
      <c r="AE1786" s="1" t="s">
        <v>8755</v>
      </c>
    </row>
    <row r="1787" spans="1:73" ht="13.5" customHeight="1">
      <c r="A1787" s="2" t="str">
        <f t="shared" si="51"/>
        <v>1687_각북면_361</v>
      </c>
      <c r="B1787" s="1">
        <v>1687</v>
      </c>
      <c r="C1787" s="1" t="s">
        <v>11423</v>
      </c>
      <c r="D1787" s="1" t="s">
        <v>11426</v>
      </c>
      <c r="E1787" s="1">
        <v>1786</v>
      </c>
      <c r="F1787" s="1">
        <v>12</v>
      </c>
      <c r="G1787" s="1" t="s">
        <v>3657</v>
      </c>
      <c r="H1787" s="1" t="s">
        <v>6465</v>
      </c>
      <c r="I1787" s="1">
        <v>4</v>
      </c>
      <c r="L1787" s="1">
        <v>4</v>
      </c>
      <c r="M1787" s="1" t="s">
        <v>5887</v>
      </c>
      <c r="N1787" s="1" t="s">
        <v>13125</v>
      </c>
      <c r="S1787" s="1" t="s">
        <v>72</v>
      </c>
      <c r="T1787" s="1" t="s">
        <v>6595</v>
      </c>
      <c r="Y1787" s="1" t="s">
        <v>3806</v>
      </c>
      <c r="Z1787" s="1" t="s">
        <v>8077</v>
      </c>
      <c r="AC1787" s="1">
        <v>7</v>
      </c>
      <c r="AD1787" s="1" t="s">
        <v>475</v>
      </c>
      <c r="AE1787" s="1" t="s">
        <v>8747</v>
      </c>
    </row>
    <row r="1788" spans="1:73" ht="13.5" customHeight="1">
      <c r="A1788" s="2" t="str">
        <f t="shared" si="51"/>
        <v>1687_각북면_361</v>
      </c>
      <c r="B1788" s="1">
        <v>1687</v>
      </c>
      <c r="C1788" s="1" t="s">
        <v>11423</v>
      </c>
      <c r="D1788" s="1" t="s">
        <v>11426</v>
      </c>
      <c r="E1788" s="1">
        <v>1787</v>
      </c>
      <c r="F1788" s="1">
        <v>12</v>
      </c>
      <c r="G1788" s="1" t="s">
        <v>3657</v>
      </c>
      <c r="H1788" s="1" t="s">
        <v>6465</v>
      </c>
      <c r="I1788" s="1">
        <v>4</v>
      </c>
      <c r="L1788" s="1">
        <v>5</v>
      </c>
      <c r="M1788" s="1" t="s">
        <v>3807</v>
      </c>
      <c r="N1788" s="1" t="s">
        <v>8076</v>
      </c>
      <c r="T1788" s="1" t="s">
        <v>11527</v>
      </c>
      <c r="U1788" s="1" t="s">
        <v>115</v>
      </c>
      <c r="V1788" s="1" t="s">
        <v>6665</v>
      </c>
      <c r="Y1788" s="1" t="s">
        <v>3807</v>
      </c>
      <c r="Z1788" s="1" t="s">
        <v>8076</v>
      </c>
      <c r="AC1788" s="1">
        <v>56</v>
      </c>
      <c r="AD1788" s="1" t="s">
        <v>483</v>
      </c>
      <c r="AE1788" s="1" t="s">
        <v>8794</v>
      </c>
      <c r="AJ1788" s="1" t="s">
        <v>17</v>
      </c>
      <c r="AK1788" s="1" t="s">
        <v>8918</v>
      </c>
      <c r="AL1788" s="1" t="s">
        <v>227</v>
      </c>
      <c r="AM1788" s="1" t="s">
        <v>8859</v>
      </c>
      <c r="AN1788" s="1" t="s">
        <v>492</v>
      </c>
      <c r="AO1788" s="1" t="s">
        <v>6594</v>
      </c>
      <c r="AR1788" s="1" t="s">
        <v>3695</v>
      </c>
      <c r="AS1788" s="1" t="s">
        <v>9144</v>
      </c>
      <c r="AT1788" s="1" t="s">
        <v>121</v>
      </c>
      <c r="AU1788" s="1" t="s">
        <v>6667</v>
      </c>
      <c r="AV1788" s="1" t="s">
        <v>3808</v>
      </c>
      <c r="AW1788" s="1" t="s">
        <v>9556</v>
      </c>
      <c r="BB1788" s="1" t="s">
        <v>171</v>
      </c>
      <c r="BC1788" s="1" t="s">
        <v>6676</v>
      </c>
      <c r="BD1788" s="1" t="s">
        <v>3809</v>
      </c>
      <c r="BE1788" s="1" t="s">
        <v>9899</v>
      </c>
      <c r="BG1788" s="1" t="s">
        <v>121</v>
      </c>
      <c r="BH1788" s="1" t="s">
        <v>6667</v>
      </c>
      <c r="BI1788" s="1" t="s">
        <v>3810</v>
      </c>
      <c r="BJ1788" s="1" t="s">
        <v>10227</v>
      </c>
      <c r="BM1788" s="1" t="s">
        <v>164</v>
      </c>
      <c r="BN1788" s="1" t="s">
        <v>10510</v>
      </c>
      <c r="BO1788" s="1" t="s">
        <v>121</v>
      </c>
      <c r="BP1788" s="1" t="s">
        <v>6667</v>
      </c>
      <c r="BQ1788" s="1" t="s">
        <v>3811</v>
      </c>
      <c r="BR1788" s="1" t="s">
        <v>11025</v>
      </c>
      <c r="BS1788" s="1" t="s">
        <v>1239</v>
      </c>
      <c r="BT1788" s="1" t="s">
        <v>11247</v>
      </c>
    </row>
    <row r="1789" spans="1:73" ht="13.5" customHeight="1">
      <c r="A1789" s="2" t="str">
        <f t="shared" si="51"/>
        <v>1687_각북면_361</v>
      </c>
      <c r="B1789" s="1">
        <v>1687</v>
      </c>
      <c r="C1789" s="1" t="s">
        <v>11423</v>
      </c>
      <c r="D1789" s="1" t="s">
        <v>11426</v>
      </c>
      <c r="E1789" s="1">
        <v>1788</v>
      </c>
      <c r="F1789" s="1">
        <v>12</v>
      </c>
      <c r="G1789" s="1" t="s">
        <v>3657</v>
      </c>
      <c r="H1789" s="1" t="s">
        <v>6465</v>
      </c>
      <c r="I1789" s="1">
        <v>4</v>
      </c>
      <c r="L1789" s="1">
        <v>5</v>
      </c>
      <c r="M1789" s="1" t="s">
        <v>3807</v>
      </c>
      <c r="N1789" s="1" t="s">
        <v>8076</v>
      </c>
      <c r="S1789" s="1" t="s">
        <v>3812</v>
      </c>
      <c r="T1789" s="1" t="s">
        <v>6646</v>
      </c>
      <c r="U1789" s="1" t="s">
        <v>481</v>
      </c>
      <c r="V1789" s="1" t="s">
        <v>6695</v>
      </c>
      <c r="Y1789" s="1" t="s">
        <v>3668</v>
      </c>
      <c r="Z1789" s="1" t="s">
        <v>8075</v>
      </c>
      <c r="AF1789" s="1" t="s">
        <v>65</v>
      </c>
      <c r="AG1789" s="1" t="s">
        <v>8805</v>
      </c>
      <c r="AH1789" s="1" t="s">
        <v>3813</v>
      </c>
      <c r="AI1789" s="1" t="s">
        <v>8883</v>
      </c>
    </row>
    <row r="1790" spans="1:73" ht="13.5" customHeight="1">
      <c r="A1790" s="2" t="str">
        <f t="shared" si="51"/>
        <v>1687_각북면_361</v>
      </c>
      <c r="B1790" s="1">
        <v>1687</v>
      </c>
      <c r="C1790" s="1" t="s">
        <v>11423</v>
      </c>
      <c r="D1790" s="1" t="s">
        <v>11426</v>
      </c>
      <c r="E1790" s="1">
        <v>1789</v>
      </c>
      <c r="F1790" s="1">
        <v>12</v>
      </c>
      <c r="G1790" s="1" t="s">
        <v>3657</v>
      </c>
      <c r="H1790" s="1" t="s">
        <v>6465</v>
      </c>
      <c r="I1790" s="1">
        <v>4</v>
      </c>
      <c r="L1790" s="1">
        <v>5</v>
      </c>
      <c r="M1790" s="1" t="s">
        <v>3807</v>
      </c>
      <c r="N1790" s="1" t="s">
        <v>8076</v>
      </c>
      <c r="S1790" s="1" t="s">
        <v>63</v>
      </c>
      <c r="T1790" s="1" t="s">
        <v>6596</v>
      </c>
      <c r="Y1790" s="1" t="s">
        <v>3814</v>
      </c>
      <c r="Z1790" s="1" t="s">
        <v>8074</v>
      </c>
      <c r="AC1790" s="1">
        <v>30</v>
      </c>
      <c r="AD1790" s="1" t="s">
        <v>606</v>
      </c>
      <c r="AE1790" s="1" t="s">
        <v>7034</v>
      </c>
    </row>
    <row r="1791" spans="1:73" ht="13.5" customHeight="1">
      <c r="A1791" s="2" t="str">
        <f t="shared" si="51"/>
        <v>1687_각북면_361</v>
      </c>
      <c r="B1791" s="1">
        <v>1687</v>
      </c>
      <c r="C1791" s="1" t="s">
        <v>11423</v>
      </c>
      <c r="D1791" s="1" t="s">
        <v>11426</v>
      </c>
      <c r="E1791" s="1">
        <v>1790</v>
      </c>
      <c r="F1791" s="1">
        <v>12</v>
      </c>
      <c r="G1791" s="1" t="s">
        <v>3657</v>
      </c>
      <c r="H1791" s="1" t="s">
        <v>6465</v>
      </c>
      <c r="I1791" s="1">
        <v>5</v>
      </c>
      <c r="J1791" s="1" t="s">
        <v>3815</v>
      </c>
      <c r="K1791" s="1" t="s">
        <v>6530</v>
      </c>
      <c r="L1791" s="1">
        <v>1</v>
      </c>
      <c r="M1791" s="1" t="s">
        <v>3816</v>
      </c>
      <c r="N1791" s="1" t="s">
        <v>8073</v>
      </c>
      <c r="T1791" s="1" t="s">
        <v>11527</v>
      </c>
      <c r="U1791" s="1" t="s">
        <v>3555</v>
      </c>
      <c r="V1791" s="1" t="s">
        <v>6669</v>
      </c>
      <c r="Y1791" s="1" t="s">
        <v>3816</v>
      </c>
      <c r="Z1791" s="1" t="s">
        <v>8073</v>
      </c>
      <c r="AC1791" s="1">
        <v>35</v>
      </c>
      <c r="AD1791" s="1" t="s">
        <v>340</v>
      </c>
      <c r="AE1791" s="1" t="s">
        <v>8753</v>
      </c>
      <c r="AJ1791" s="1" t="s">
        <v>17</v>
      </c>
      <c r="AK1791" s="1" t="s">
        <v>8918</v>
      </c>
      <c r="AL1791" s="1" t="s">
        <v>227</v>
      </c>
      <c r="AM1791" s="1" t="s">
        <v>8859</v>
      </c>
      <c r="AN1791" s="1" t="s">
        <v>492</v>
      </c>
      <c r="AO1791" s="1" t="s">
        <v>6594</v>
      </c>
      <c r="AP1791" s="1" t="s">
        <v>121</v>
      </c>
      <c r="AQ1791" s="1" t="s">
        <v>6667</v>
      </c>
      <c r="AR1791" s="1" t="s">
        <v>222</v>
      </c>
      <c r="AS1791" s="1" t="s">
        <v>8105</v>
      </c>
      <c r="AT1791" s="1" t="s">
        <v>121</v>
      </c>
      <c r="AU1791" s="1" t="s">
        <v>6667</v>
      </c>
      <c r="AV1791" s="1" t="s">
        <v>3692</v>
      </c>
      <c r="AW1791" s="1" t="s">
        <v>9555</v>
      </c>
      <c r="BB1791" s="1" t="s">
        <v>171</v>
      </c>
      <c r="BC1791" s="1" t="s">
        <v>6676</v>
      </c>
      <c r="BD1791" s="1" t="s">
        <v>3807</v>
      </c>
      <c r="BE1791" s="1" t="s">
        <v>8076</v>
      </c>
      <c r="BG1791" s="1" t="s">
        <v>121</v>
      </c>
      <c r="BH1791" s="1" t="s">
        <v>6667</v>
      </c>
      <c r="BI1791" s="1" t="s">
        <v>3817</v>
      </c>
      <c r="BJ1791" s="1" t="s">
        <v>10226</v>
      </c>
      <c r="BK1791" s="1" t="s">
        <v>121</v>
      </c>
      <c r="BL1791" s="1" t="s">
        <v>6667</v>
      </c>
      <c r="BM1791" s="1" t="s">
        <v>3590</v>
      </c>
      <c r="BN1791" s="1" t="s">
        <v>10629</v>
      </c>
      <c r="BQ1791" s="1" t="s">
        <v>164</v>
      </c>
      <c r="BR1791" s="1" t="s">
        <v>10510</v>
      </c>
    </row>
    <row r="1792" spans="1:73" ht="13.5" customHeight="1">
      <c r="A1792" s="2" t="str">
        <f t="shared" si="51"/>
        <v>1687_각북면_361</v>
      </c>
      <c r="B1792" s="1">
        <v>1687</v>
      </c>
      <c r="C1792" s="1" t="s">
        <v>11423</v>
      </c>
      <c r="D1792" s="1" t="s">
        <v>11426</v>
      </c>
      <c r="E1792" s="1">
        <v>1791</v>
      </c>
      <c r="F1792" s="1">
        <v>12</v>
      </c>
      <c r="G1792" s="1" t="s">
        <v>3657</v>
      </c>
      <c r="H1792" s="1" t="s">
        <v>6465</v>
      </c>
      <c r="I1792" s="1">
        <v>5</v>
      </c>
      <c r="L1792" s="1">
        <v>1</v>
      </c>
      <c r="M1792" s="1" t="s">
        <v>3816</v>
      </c>
      <c r="N1792" s="1" t="s">
        <v>8073</v>
      </c>
      <c r="S1792" s="1" t="s">
        <v>49</v>
      </c>
      <c r="T1792" s="1" t="s">
        <v>4842</v>
      </c>
      <c r="U1792" s="1" t="s">
        <v>115</v>
      </c>
      <c r="V1792" s="1" t="s">
        <v>6665</v>
      </c>
      <c r="Y1792" s="1" t="s">
        <v>680</v>
      </c>
      <c r="Z1792" s="1" t="s">
        <v>7444</v>
      </c>
      <c r="AC1792" s="1">
        <v>31</v>
      </c>
      <c r="AD1792" s="1" t="s">
        <v>130</v>
      </c>
      <c r="AE1792" s="1" t="s">
        <v>8774</v>
      </c>
      <c r="AJ1792" s="1" t="s">
        <v>17</v>
      </c>
      <c r="AK1792" s="1" t="s">
        <v>8918</v>
      </c>
      <c r="AL1792" s="1" t="s">
        <v>41</v>
      </c>
      <c r="AM1792" s="1" t="s">
        <v>11911</v>
      </c>
      <c r="AN1792" s="1" t="s">
        <v>3818</v>
      </c>
      <c r="AO1792" s="1" t="s">
        <v>9009</v>
      </c>
      <c r="AP1792" s="1" t="s">
        <v>373</v>
      </c>
      <c r="AQ1792" s="1" t="s">
        <v>6687</v>
      </c>
      <c r="AR1792" s="1" t="s">
        <v>3819</v>
      </c>
      <c r="AS1792" s="1" t="s">
        <v>11992</v>
      </c>
      <c r="AT1792" s="1" t="s">
        <v>121</v>
      </c>
      <c r="AU1792" s="1" t="s">
        <v>6667</v>
      </c>
      <c r="AV1792" s="1" t="s">
        <v>2066</v>
      </c>
      <c r="AW1792" s="1" t="s">
        <v>9554</v>
      </c>
      <c r="BB1792" s="1" t="s">
        <v>171</v>
      </c>
      <c r="BC1792" s="1" t="s">
        <v>6676</v>
      </c>
      <c r="BD1792" s="1" t="s">
        <v>1749</v>
      </c>
      <c r="BE1792" s="1" t="s">
        <v>7063</v>
      </c>
      <c r="BG1792" s="1" t="s">
        <v>180</v>
      </c>
      <c r="BH1792" s="1" t="s">
        <v>11467</v>
      </c>
      <c r="BI1792" s="1" t="s">
        <v>3820</v>
      </c>
      <c r="BJ1792" s="1" t="s">
        <v>12287</v>
      </c>
      <c r="BK1792" s="1" t="s">
        <v>180</v>
      </c>
      <c r="BL1792" s="1" t="s">
        <v>11467</v>
      </c>
      <c r="BM1792" s="1" t="s">
        <v>56</v>
      </c>
      <c r="BN1792" s="1" t="s">
        <v>12154</v>
      </c>
      <c r="BQ1792" s="1" t="s">
        <v>164</v>
      </c>
      <c r="BR1792" s="1" t="s">
        <v>10510</v>
      </c>
    </row>
    <row r="1793" spans="1:72" ht="13.5" customHeight="1">
      <c r="A1793" s="2" t="str">
        <f t="shared" si="51"/>
        <v>1687_각북면_361</v>
      </c>
      <c r="B1793" s="1">
        <v>1687</v>
      </c>
      <c r="C1793" s="1" t="s">
        <v>11423</v>
      </c>
      <c r="D1793" s="1" t="s">
        <v>11426</v>
      </c>
      <c r="E1793" s="1">
        <v>1792</v>
      </c>
      <c r="F1793" s="1">
        <v>12</v>
      </c>
      <c r="G1793" s="1" t="s">
        <v>3657</v>
      </c>
      <c r="H1793" s="1" t="s">
        <v>6465</v>
      </c>
      <c r="I1793" s="1">
        <v>5</v>
      </c>
      <c r="L1793" s="1">
        <v>1</v>
      </c>
      <c r="M1793" s="1" t="s">
        <v>3816</v>
      </c>
      <c r="N1793" s="1" t="s">
        <v>8073</v>
      </c>
      <c r="S1793" s="1" t="s">
        <v>134</v>
      </c>
      <c r="T1793" s="1" t="s">
        <v>6598</v>
      </c>
      <c r="Y1793" s="1" t="s">
        <v>2880</v>
      </c>
      <c r="Z1793" s="1" t="s">
        <v>8072</v>
      </c>
      <c r="AC1793" s="1">
        <v>8</v>
      </c>
      <c r="AD1793" s="1" t="s">
        <v>503</v>
      </c>
      <c r="AE1793" s="1" t="s">
        <v>8136</v>
      </c>
      <c r="AF1793" s="1" t="s">
        <v>156</v>
      </c>
      <c r="AG1793" s="1" t="s">
        <v>8798</v>
      </c>
    </row>
    <row r="1794" spans="1:72" ht="13.5" customHeight="1">
      <c r="A1794" s="2" t="str">
        <f t="shared" si="51"/>
        <v>1687_각북면_361</v>
      </c>
      <c r="B1794" s="1">
        <v>1687</v>
      </c>
      <c r="C1794" s="1" t="s">
        <v>11423</v>
      </c>
      <c r="D1794" s="1" t="s">
        <v>11426</v>
      </c>
      <c r="E1794" s="1">
        <v>1793</v>
      </c>
      <c r="F1794" s="1">
        <v>12</v>
      </c>
      <c r="G1794" s="1" t="s">
        <v>3657</v>
      </c>
      <c r="H1794" s="1" t="s">
        <v>6465</v>
      </c>
      <c r="I1794" s="1">
        <v>5</v>
      </c>
      <c r="L1794" s="1">
        <v>2</v>
      </c>
      <c r="M1794" s="1" t="s">
        <v>2887</v>
      </c>
      <c r="N1794" s="1" t="s">
        <v>8071</v>
      </c>
      <c r="T1794" s="1" t="s">
        <v>11527</v>
      </c>
      <c r="U1794" s="1" t="s">
        <v>115</v>
      </c>
      <c r="V1794" s="1" t="s">
        <v>6665</v>
      </c>
      <c r="Y1794" s="1" t="s">
        <v>2887</v>
      </c>
      <c r="Z1794" s="1" t="s">
        <v>8071</v>
      </c>
      <c r="AC1794" s="1">
        <v>59</v>
      </c>
      <c r="AD1794" s="1" t="s">
        <v>314</v>
      </c>
      <c r="AE1794" s="1" t="s">
        <v>8776</v>
      </c>
      <c r="AJ1794" s="1" t="s">
        <v>17</v>
      </c>
      <c r="AK1794" s="1" t="s">
        <v>8918</v>
      </c>
      <c r="AL1794" s="1" t="s">
        <v>227</v>
      </c>
      <c r="AM1794" s="1" t="s">
        <v>8859</v>
      </c>
      <c r="AN1794" s="1" t="s">
        <v>158</v>
      </c>
      <c r="AO1794" s="1" t="s">
        <v>8931</v>
      </c>
      <c r="AP1794" s="1" t="s">
        <v>119</v>
      </c>
      <c r="AQ1794" s="1" t="s">
        <v>6694</v>
      </c>
      <c r="AR1794" s="1" t="s">
        <v>3676</v>
      </c>
      <c r="AS1794" s="1" t="s">
        <v>12044</v>
      </c>
      <c r="AT1794" s="1" t="s">
        <v>144</v>
      </c>
      <c r="AU1794" s="1" t="s">
        <v>6759</v>
      </c>
      <c r="AV1794" s="1" t="s">
        <v>3695</v>
      </c>
      <c r="AW1794" s="1" t="s">
        <v>9144</v>
      </c>
      <c r="BB1794" s="1" t="s">
        <v>171</v>
      </c>
      <c r="BC1794" s="1" t="s">
        <v>6676</v>
      </c>
      <c r="BD1794" s="1" t="s">
        <v>3821</v>
      </c>
      <c r="BE1794" s="1" t="s">
        <v>7267</v>
      </c>
      <c r="BG1794" s="1" t="s">
        <v>121</v>
      </c>
      <c r="BH1794" s="1" t="s">
        <v>6667</v>
      </c>
      <c r="BI1794" s="1" t="s">
        <v>3679</v>
      </c>
      <c r="BJ1794" s="1" t="s">
        <v>10190</v>
      </c>
      <c r="BK1794" s="1" t="s">
        <v>186</v>
      </c>
      <c r="BL1794" s="1" t="s">
        <v>12273</v>
      </c>
      <c r="BM1794" s="1" t="s">
        <v>2450</v>
      </c>
      <c r="BN1794" s="1" t="s">
        <v>7457</v>
      </c>
      <c r="BO1794" s="1" t="s">
        <v>121</v>
      </c>
      <c r="BP1794" s="1" t="s">
        <v>6667</v>
      </c>
      <c r="BQ1794" s="1" t="s">
        <v>3590</v>
      </c>
      <c r="BR1794" s="1" t="s">
        <v>10629</v>
      </c>
      <c r="BS1794" s="1" t="s">
        <v>227</v>
      </c>
      <c r="BT1794" s="1" t="s">
        <v>8859</v>
      </c>
    </row>
    <row r="1795" spans="1:72" ht="13.5" customHeight="1">
      <c r="A1795" s="2" t="str">
        <f t="shared" si="51"/>
        <v>1687_각북면_361</v>
      </c>
      <c r="B1795" s="1">
        <v>1687</v>
      </c>
      <c r="C1795" s="1" t="s">
        <v>11423</v>
      </c>
      <c r="D1795" s="1" t="s">
        <v>11426</v>
      </c>
      <c r="E1795" s="1">
        <v>1794</v>
      </c>
      <c r="F1795" s="1">
        <v>12</v>
      </c>
      <c r="G1795" s="1" t="s">
        <v>3657</v>
      </c>
      <c r="H1795" s="1" t="s">
        <v>6465</v>
      </c>
      <c r="I1795" s="1">
        <v>5</v>
      </c>
      <c r="L1795" s="1">
        <v>2</v>
      </c>
      <c r="M1795" s="1" t="s">
        <v>2887</v>
      </c>
      <c r="N1795" s="1" t="s">
        <v>8071</v>
      </c>
      <c r="S1795" s="1" t="s">
        <v>67</v>
      </c>
      <c r="T1795" s="1" t="s">
        <v>6597</v>
      </c>
      <c r="U1795" s="1" t="s">
        <v>3822</v>
      </c>
      <c r="V1795" s="1" t="s">
        <v>6663</v>
      </c>
      <c r="Y1795" s="1" t="s">
        <v>3823</v>
      </c>
      <c r="Z1795" s="1" t="s">
        <v>8070</v>
      </c>
      <c r="AC1795" s="1">
        <v>25</v>
      </c>
      <c r="AD1795" s="1" t="s">
        <v>703</v>
      </c>
      <c r="AE1795" s="1" t="s">
        <v>8759</v>
      </c>
    </row>
    <row r="1796" spans="1:72" ht="13.5" customHeight="1">
      <c r="A1796" s="2" t="str">
        <f t="shared" si="51"/>
        <v>1687_각북면_361</v>
      </c>
      <c r="B1796" s="1">
        <v>1687</v>
      </c>
      <c r="C1796" s="1" t="s">
        <v>11423</v>
      </c>
      <c r="D1796" s="1" t="s">
        <v>11426</v>
      </c>
      <c r="E1796" s="1">
        <v>1795</v>
      </c>
      <c r="F1796" s="1">
        <v>12</v>
      </c>
      <c r="G1796" s="1" t="s">
        <v>3657</v>
      </c>
      <c r="H1796" s="1" t="s">
        <v>6465</v>
      </c>
      <c r="I1796" s="1">
        <v>5</v>
      </c>
      <c r="L1796" s="1">
        <v>3</v>
      </c>
      <c r="M1796" s="1" t="s">
        <v>1721</v>
      </c>
      <c r="N1796" s="1" t="s">
        <v>7094</v>
      </c>
      <c r="O1796" s="1" t="s">
        <v>6</v>
      </c>
      <c r="P1796" s="1" t="s">
        <v>6577</v>
      </c>
      <c r="T1796" s="1" t="s">
        <v>11527</v>
      </c>
      <c r="U1796" s="1" t="s">
        <v>3555</v>
      </c>
      <c r="V1796" s="1" t="s">
        <v>6669</v>
      </c>
      <c r="Y1796" s="1" t="s">
        <v>1721</v>
      </c>
      <c r="Z1796" s="1" t="s">
        <v>7094</v>
      </c>
      <c r="AC1796" s="1">
        <v>41</v>
      </c>
      <c r="AD1796" s="1" t="s">
        <v>40</v>
      </c>
      <c r="AE1796" s="1" t="s">
        <v>8772</v>
      </c>
      <c r="AJ1796" s="1" t="s">
        <v>17</v>
      </c>
      <c r="AK1796" s="1" t="s">
        <v>8918</v>
      </c>
      <c r="AL1796" s="1" t="s">
        <v>729</v>
      </c>
      <c r="AM1796" s="1" t="s">
        <v>8886</v>
      </c>
      <c r="AN1796" s="1" t="s">
        <v>492</v>
      </c>
      <c r="AO1796" s="1" t="s">
        <v>6594</v>
      </c>
      <c r="AP1796" s="1" t="s">
        <v>144</v>
      </c>
      <c r="AQ1796" s="1" t="s">
        <v>6759</v>
      </c>
      <c r="AR1796" s="1" t="s">
        <v>3824</v>
      </c>
      <c r="AS1796" s="1" t="s">
        <v>9143</v>
      </c>
      <c r="AT1796" s="1" t="s">
        <v>42</v>
      </c>
      <c r="AU1796" s="1" t="s">
        <v>6735</v>
      </c>
      <c r="AV1796" s="1" t="s">
        <v>3825</v>
      </c>
      <c r="AW1796" s="1" t="s">
        <v>9553</v>
      </c>
      <c r="BG1796" s="1" t="s">
        <v>44</v>
      </c>
      <c r="BH1796" s="1" t="s">
        <v>6728</v>
      </c>
      <c r="BI1796" s="1" t="s">
        <v>482</v>
      </c>
      <c r="BJ1796" s="1" t="s">
        <v>7097</v>
      </c>
      <c r="BK1796" s="1" t="s">
        <v>44</v>
      </c>
      <c r="BL1796" s="1" t="s">
        <v>6728</v>
      </c>
      <c r="BM1796" s="1" t="s">
        <v>6411</v>
      </c>
      <c r="BN1796" s="1" t="s">
        <v>10215</v>
      </c>
      <c r="BO1796" s="1" t="s">
        <v>44</v>
      </c>
      <c r="BP1796" s="1" t="s">
        <v>6728</v>
      </c>
      <c r="BQ1796" s="1" t="s">
        <v>3826</v>
      </c>
      <c r="BR1796" s="1" t="s">
        <v>12672</v>
      </c>
      <c r="BS1796" s="1" t="s">
        <v>729</v>
      </c>
      <c r="BT1796" s="1" t="s">
        <v>8886</v>
      </c>
    </row>
    <row r="1797" spans="1:72" ht="13.5" customHeight="1">
      <c r="A1797" s="2" t="str">
        <f t="shared" si="51"/>
        <v>1687_각북면_361</v>
      </c>
      <c r="B1797" s="1">
        <v>1687</v>
      </c>
      <c r="C1797" s="1" t="s">
        <v>11423</v>
      </c>
      <c r="D1797" s="1" t="s">
        <v>11426</v>
      </c>
      <c r="E1797" s="1">
        <v>1796</v>
      </c>
      <c r="F1797" s="1">
        <v>12</v>
      </c>
      <c r="G1797" s="1" t="s">
        <v>3657</v>
      </c>
      <c r="H1797" s="1" t="s">
        <v>6465</v>
      </c>
      <c r="I1797" s="1">
        <v>5</v>
      </c>
      <c r="L1797" s="1">
        <v>3</v>
      </c>
      <c r="M1797" s="1" t="s">
        <v>1721</v>
      </c>
      <c r="N1797" s="1" t="s">
        <v>7094</v>
      </c>
      <c r="S1797" s="1" t="s">
        <v>49</v>
      </c>
      <c r="T1797" s="1" t="s">
        <v>4842</v>
      </c>
      <c r="U1797" s="1" t="s">
        <v>115</v>
      </c>
      <c r="V1797" s="1" t="s">
        <v>6665</v>
      </c>
      <c r="Y1797" s="1" t="s">
        <v>612</v>
      </c>
      <c r="Z1797" s="1" t="s">
        <v>7384</v>
      </c>
      <c r="AC1797" s="1">
        <v>32</v>
      </c>
      <c r="AD1797" s="1" t="s">
        <v>660</v>
      </c>
      <c r="AE1797" s="1" t="s">
        <v>8752</v>
      </c>
      <c r="AJ1797" s="1" t="s">
        <v>17</v>
      </c>
      <c r="AK1797" s="1" t="s">
        <v>8918</v>
      </c>
      <c r="AL1797" s="1" t="s">
        <v>199</v>
      </c>
      <c r="AM1797" s="1" t="s">
        <v>8930</v>
      </c>
      <c r="AN1797" s="1" t="s">
        <v>41</v>
      </c>
      <c r="AO1797" s="1" t="s">
        <v>11912</v>
      </c>
      <c r="AP1797" s="1" t="s">
        <v>119</v>
      </c>
      <c r="AQ1797" s="1" t="s">
        <v>6694</v>
      </c>
      <c r="AR1797" s="1" t="s">
        <v>3827</v>
      </c>
      <c r="AS1797" s="1" t="s">
        <v>9142</v>
      </c>
      <c r="AT1797" s="1" t="s">
        <v>121</v>
      </c>
      <c r="AU1797" s="1" t="s">
        <v>6667</v>
      </c>
      <c r="AV1797" s="1" t="s">
        <v>2786</v>
      </c>
      <c r="AW1797" s="1" t="s">
        <v>7158</v>
      </c>
      <c r="BB1797" s="1" t="s">
        <v>171</v>
      </c>
      <c r="BC1797" s="1" t="s">
        <v>6676</v>
      </c>
      <c r="BD1797" s="1" t="s">
        <v>3749</v>
      </c>
      <c r="BE1797" s="1" t="s">
        <v>7314</v>
      </c>
      <c r="BG1797" s="1" t="s">
        <v>121</v>
      </c>
      <c r="BH1797" s="1" t="s">
        <v>6667</v>
      </c>
      <c r="BI1797" s="1" t="s">
        <v>981</v>
      </c>
      <c r="BJ1797" s="1" t="s">
        <v>7754</v>
      </c>
      <c r="BK1797" s="1" t="s">
        <v>144</v>
      </c>
      <c r="BL1797" s="1" t="s">
        <v>6759</v>
      </c>
      <c r="BM1797" s="1" t="s">
        <v>3750</v>
      </c>
      <c r="BN1797" s="1" t="s">
        <v>10231</v>
      </c>
      <c r="BO1797" s="1" t="s">
        <v>121</v>
      </c>
      <c r="BP1797" s="1" t="s">
        <v>6667</v>
      </c>
      <c r="BQ1797" s="1" t="s">
        <v>3513</v>
      </c>
      <c r="BR1797" s="1" t="s">
        <v>9408</v>
      </c>
      <c r="BS1797" s="1" t="s">
        <v>199</v>
      </c>
      <c r="BT1797" s="1" t="s">
        <v>8930</v>
      </c>
    </row>
    <row r="1798" spans="1:72" ht="13.5" customHeight="1">
      <c r="A1798" s="2" t="str">
        <f t="shared" si="51"/>
        <v>1687_각북면_361</v>
      </c>
      <c r="B1798" s="1">
        <v>1687</v>
      </c>
      <c r="C1798" s="1" t="s">
        <v>11423</v>
      </c>
      <c r="D1798" s="1" t="s">
        <v>11426</v>
      </c>
      <c r="E1798" s="1">
        <v>1797</v>
      </c>
      <c r="F1798" s="1">
        <v>12</v>
      </c>
      <c r="G1798" s="1" t="s">
        <v>3657</v>
      </c>
      <c r="H1798" s="1" t="s">
        <v>6465</v>
      </c>
      <c r="I1798" s="1">
        <v>5</v>
      </c>
      <c r="L1798" s="1">
        <v>3</v>
      </c>
      <c r="M1798" s="1" t="s">
        <v>1721</v>
      </c>
      <c r="N1798" s="1" t="s">
        <v>7094</v>
      </c>
      <c r="S1798" s="1" t="s">
        <v>67</v>
      </c>
      <c r="T1798" s="1" t="s">
        <v>6597</v>
      </c>
      <c r="Y1798" s="1" t="s">
        <v>3828</v>
      </c>
      <c r="Z1798" s="1" t="s">
        <v>8069</v>
      </c>
      <c r="AC1798" s="1">
        <v>3</v>
      </c>
      <c r="AD1798" s="1" t="s">
        <v>138</v>
      </c>
      <c r="AE1798" s="1" t="s">
        <v>8754</v>
      </c>
    </row>
    <row r="1799" spans="1:72" ht="13.5" customHeight="1">
      <c r="A1799" s="2" t="str">
        <f t="shared" si="51"/>
        <v>1687_각북면_361</v>
      </c>
      <c r="B1799" s="1">
        <v>1687</v>
      </c>
      <c r="C1799" s="1" t="s">
        <v>11423</v>
      </c>
      <c r="D1799" s="1" t="s">
        <v>11426</v>
      </c>
      <c r="E1799" s="1">
        <v>1798</v>
      </c>
      <c r="F1799" s="1">
        <v>12</v>
      </c>
      <c r="G1799" s="1" t="s">
        <v>3657</v>
      </c>
      <c r="H1799" s="1" t="s">
        <v>6465</v>
      </c>
      <c r="I1799" s="1">
        <v>5</v>
      </c>
      <c r="L1799" s="1">
        <v>3</v>
      </c>
      <c r="M1799" s="1" t="s">
        <v>1721</v>
      </c>
      <c r="N1799" s="1" t="s">
        <v>7094</v>
      </c>
      <c r="S1799" s="1" t="s">
        <v>2818</v>
      </c>
      <c r="T1799" s="1" t="s">
        <v>6608</v>
      </c>
      <c r="U1799" s="1" t="s">
        <v>586</v>
      </c>
      <c r="V1799" s="1" t="s">
        <v>6771</v>
      </c>
      <c r="Y1799" s="1" t="s">
        <v>3749</v>
      </c>
      <c r="Z1799" s="1" t="s">
        <v>7314</v>
      </c>
      <c r="AC1799" s="1">
        <v>59</v>
      </c>
      <c r="AD1799" s="1" t="s">
        <v>314</v>
      </c>
      <c r="AE1799" s="1" t="s">
        <v>8776</v>
      </c>
    </row>
    <row r="1800" spans="1:72" ht="13.5" customHeight="1">
      <c r="A1800" s="2" t="str">
        <f t="shared" si="51"/>
        <v>1687_각북면_361</v>
      </c>
      <c r="B1800" s="1">
        <v>1687</v>
      </c>
      <c r="C1800" s="1" t="s">
        <v>11423</v>
      </c>
      <c r="D1800" s="1" t="s">
        <v>11426</v>
      </c>
      <c r="E1800" s="1">
        <v>1799</v>
      </c>
      <c r="F1800" s="1">
        <v>12</v>
      </c>
      <c r="G1800" s="1" t="s">
        <v>3657</v>
      </c>
      <c r="H1800" s="1" t="s">
        <v>6465</v>
      </c>
      <c r="I1800" s="1">
        <v>5</v>
      </c>
      <c r="L1800" s="1">
        <v>4</v>
      </c>
      <c r="M1800" s="1" t="s">
        <v>3760</v>
      </c>
      <c r="N1800" s="1" t="s">
        <v>7465</v>
      </c>
      <c r="O1800" s="1" t="s">
        <v>6</v>
      </c>
      <c r="P1800" s="1" t="s">
        <v>6577</v>
      </c>
      <c r="T1800" s="1" t="s">
        <v>11527</v>
      </c>
      <c r="U1800" s="1" t="s">
        <v>3555</v>
      </c>
      <c r="V1800" s="1" t="s">
        <v>6669</v>
      </c>
      <c r="Y1800" s="1" t="s">
        <v>3760</v>
      </c>
      <c r="Z1800" s="1" t="s">
        <v>7465</v>
      </c>
      <c r="AC1800" s="1">
        <v>27</v>
      </c>
      <c r="AD1800" s="1" t="s">
        <v>379</v>
      </c>
      <c r="AE1800" s="1" t="s">
        <v>8768</v>
      </c>
      <c r="AG1800" s="1" t="s">
        <v>12760</v>
      </c>
      <c r="AJ1800" s="1" t="s">
        <v>17</v>
      </c>
      <c r="AK1800" s="1" t="s">
        <v>8918</v>
      </c>
      <c r="AL1800" s="1" t="s">
        <v>721</v>
      </c>
      <c r="AM1800" s="1" t="s">
        <v>8933</v>
      </c>
      <c r="AN1800" s="1" t="s">
        <v>227</v>
      </c>
      <c r="AO1800" s="1" t="s">
        <v>8859</v>
      </c>
      <c r="AP1800" s="1" t="s">
        <v>119</v>
      </c>
      <c r="AQ1800" s="1" t="s">
        <v>6694</v>
      </c>
      <c r="AR1800" s="1" t="s">
        <v>3748</v>
      </c>
      <c r="AS1800" s="1" t="s">
        <v>9141</v>
      </c>
      <c r="AT1800" s="1" t="s">
        <v>121</v>
      </c>
      <c r="AU1800" s="1" t="s">
        <v>6667</v>
      </c>
      <c r="AV1800" s="1" t="s">
        <v>2002</v>
      </c>
      <c r="AW1800" s="1" t="s">
        <v>8089</v>
      </c>
      <c r="BB1800" s="1" t="s">
        <v>50</v>
      </c>
      <c r="BC1800" s="1" t="s">
        <v>11472</v>
      </c>
      <c r="BD1800" s="1" t="s">
        <v>3829</v>
      </c>
      <c r="BE1800" s="1" t="s">
        <v>9898</v>
      </c>
      <c r="BG1800" s="1" t="s">
        <v>121</v>
      </c>
      <c r="BH1800" s="1" t="s">
        <v>6667</v>
      </c>
      <c r="BI1800" s="1" t="s">
        <v>981</v>
      </c>
      <c r="BJ1800" s="1" t="s">
        <v>7754</v>
      </c>
      <c r="BK1800" s="1" t="s">
        <v>144</v>
      </c>
      <c r="BL1800" s="1" t="s">
        <v>6759</v>
      </c>
      <c r="BM1800" s="1" t="s">
        <v>3750</v>
      </c>
      <c r="BN1800" s="1" t="s">
        <v>10231</v>
      </c>
      <c r="BO1800" s="1" t="s">
        <v>44</v>
      </c>
      <c r="BP1800" s="1" t="s">
        <v>6728</v>
      </c>
      <c r="BQ1800" s="1" t="s">
        <v>3830</v>
      </c>
      <c r="BR1800" s="1" t="s">
        <v>11024</v>
      </c>
      <c r="BS1800" s="1" t="s">
        <v>227</v>
      </c>
      <c r="BT1800" s="1" t="s">
        <v>8859</v>
      </c>
    </row>
    <row r="1801" spans="1:72" ht="13.5" customHeight="1">
      <c r="A1801" s="2" t="str">
        <f t="shared" si="51"/>
        <v>1687_각북면_361</v>
      </c>
      <c r="B1801" s="1">
        <v>1687</v>
      </c>
      <c r="C1801" s="1" t="s">
        <v>11423</v>
      </c>
      <c r="D1801" s="1" t="s">
        <v>11426</v>
      </c>
      <c r="E1801" s="1">
        <v>1800</v>
      </c>
      <c r="F1801" s="1">
        <v>12</v>
      </c>
      <c r="G1801" s="1" t="s">
        <v>3657</v>
      </c>
      <c r="H1801" s="1" t="s">
        <v>6465</v>
      </c>
      <c r="I1801" s="1">
        <v>5</v>
      </c>
      <c r="L1801" s="1">
        <v>4</v>
      </c>
      <c r="M1801" s="1" t="s">
        <v>3760</v>
      </c>
      <c r="N1801" s="1" t="s">
        <v>7465</v>
      </c>
      <c r="S1801" s="1" t="s">
        <v>49</v>
      </c>
      <c r="T1801" s="1" t="s">
        <v>4842</v>
      </c>
      <c r="U1801" s="1" t="s">
        <v>50</v>
      </c>
      <c r="V1801" s="1" t="s">
        <v>11472</v>
      </c>
      <c r="W1801" s="1" t="s">
        <v>600</v>
      </c>
      <c r="X1801" s="1" t="s">
        <v>6693</v>
      </c>
      <c r="Y1801" s="1" t="s">
        <v>1895</v>
      </c>
      <c r="Z1801" s="1" t="s">
        <v>7410</v>
      </c>
      <c r="AC1801" s="1">
        <v>27</v>
      </c>
      <c r="AD1801" s="1" t="s">
        <v>379</v>
      </c>
      <c r="AE1801" s="1" t="s">
        <v>8768</v>
      </c>
      <c r="AF1801" s="1" t="s">
        <v>3831</v>
      </c>
      <c r="AG1801" s="1" t="s">
        <v>8831</v>
      </c>
      <c r="AJ1801" s="1" t="s">
        <v>17</v>
      </c>
      <c r="AK1801" s="1" t="s">
        <v>8918</v>
      </c>
      <c r="AL1801" s="1" t="s">
        <v>227</v>
      </c>
      <c r="AM1801" s="1" t="s">
        <v>8859</v>
      </c>
      <c r="AT1801" s="1" t="s">
        <v>44</v>
      </c>
      <c r="AU1801" s="1" t="s">
        <v>6728</v>
      </c>
      <c r="AV1801" s="1" t="s">
        <v>792</v>
      </c>
      <c r="AW1801" s="1" t="s">
        <v>8512</v>
      </c>
      <c r="BG1801" s="1" t="s">
        <v>44</v>
      </c>
      <c r="BH1801" s="1" t="s">
        <v>6728</v>
      </c>
      <c r="BI1801" s="1" t="s">
        <v>1529</v>
      </c>
      <c r="BJ1801" s="1" t="s">
        <v>9300</v>
      </c>
      <c r="BM1801" s="1" t="s">
        <v>164</v>
      </c>
      <c r="BN1801" s="1" t="s">
        <v>10510</v>
      </c>
      <c r="BO1801" s="1" t="s">
        <v>44</v>
      </c>
      <c r="BP1801" s="1" t="s">
        <v>6728</v>
      </c>
      <c r="BQ1801" s="1" t="s">
        <v>3832</v>
      </c>
      <c r="BR1801" s="1" t="s">
        <v>10810</v>
      </c>
      <c r="BS1801" s="1" t="s">
        <v>422</v>
      </c>
      <c r="BT1801" s="1" t="s">
        <v>8924</v>
      </c>
    </row>
    <row r="1802" spans="1:72" ht="13.5" customHeight="1">
      <c r="A1802" s="2" t="str">
        <f t="shared" si="51"/>
        <v>1687_각북면_361</v>
      </c>
      <c r="B1802" s="1">
        <v>1687</v>
      </c>
      <c r="C1802" s="1" t="s">
        <v>11423</v>
      </c>
      <c r="D1802" s="1" t="s">
        <v>11426</v>
      </c>
      <c r="E1802" s="1">
        <v>1801</v>
      </c>
      <c r="F1802" s="1">
        <v>12</v>
      </c>
      <c r="G1802" s="1" t="s">
        <v>3657</v>
      </c>
      <c r="H1802" s="1" t="s">
        <v>6465</v>
      </c>
      <c r="I1802" s="1">
        <v>5</v>
      </c>
      <c r="L1802" s="1">
        <v>5</v>
      </c>
      <c r="M1802" s="1" t="s">
        <v>394</v>
      </c>
      <c r="N1802" s="1" t="s">
        <v>7672</v>
      </c>
      <c r="O1802" s="1" t="s">
        <v>6</v>
      </c>
      <c r="P1802" s="1" t="s">
        <v>6577</v>
      </c>
      <c r="T1802" s="1" t="s">
        <v>11527</v>
      </c>
      <c r="U1802" s="1" t="s">
        <v>3833</v>
      </c>
      <c r="V1802" s="1" t="s">
        <v>6825</v>
      </c>
      <c r="Y1802" s="1" t="s">
        <v>394</v>
      </c>
      <c r="Z1802" s="1" t="s">
        <v>7672</v>
      </c>
      <c r="AC1802" s="1">
        <v>31</v>
      </c>
      <c r="AD1802" s="1" t="s">
        <v>130</v>
      </c>
      <c r="AE1802" s="1" t="s">
        <v>8774</v>
      </c>
      <c r="AJ1802" s="1" t="s">
        <v>17</v>
      </c>
      <c r="AK1802" s="1" t="s">
        <v>8918</v>
      </c>
      <c r="AL1802" s="1" t="s">
        <v>721</v>
      </c>
      <c r="AM1802" s="1" t="s">
        <v>8933</v>
      </c>
      <c r="AN1802" s="1" t="s">
        <v>190</v>
      </c>
      <c r="AO1802" s="1" t="s">
        <v>8852</v>
      </c>
      <c r="AR1802" s="1" t="s">
        <v>3834</v>
      </c>
      <c r="AS1802" s="1" t="s">
        <v>9140</v>
      </c>
      <c r="AT1802" s="1" t="s">
        <v>121</v>
      </c>
      <c r="AU1802" s="1" t="s">
        <v>6667</v>
      </c>
      <c r="AV1802" s="1" t="s">
        <v>117</v>
      </c>
      <c r="AW1802" s="1" t="s">
        <v>8789</v>
      </c>
      <c r="BB1802" s="1" t="s">
        <v>171</v>
      </c>
      <c r="BC1802" s="1" t="s">
        <v>6676</v>
      </c>
      <c r="BD1802" s="1" t="s">
        <v>1497</v>
      </c>
      <c r="BE1802" s="1" t="s">
        <v>12240</v>
      </c>
      <c r="BG1802" s="1" t="s">
        <v>121</v>
      </c>
      <c r="BH1802" s="1" t="s">
        <v>6667</v>
      </c>
      <c r="BI1802" s="1" t="s">
        <v>981</v>
      </c>
      <c r="BJ1802" s="1" t="s">
        <v>7754</v>
      </c>
      <c r="BK1802" s="1" t="s">
        <v>144</v>
      </c>
      <c r="BL1802" s="1" t="s">
        <v>6759</v>
      </c>
      <c r="BM1802" s="1" t="s">
        <v>3750</v>
      </c>
      <c r="BN1802" s="1" t="s">
        <v>10231</v>
      </c>
      <c r="BO1802" s="1" t="s">
        <v>121</v>
      </c>
      <c r="BP1802" s="1" t="s">
        <v>6667</v>
      </c>
      <c r="BQ1802" s="1" t="s">
        <v>362</v>
      </c>
      <c r="BR1802" s="1" t="s">
        <v>7144</v>
      </c>
      <c r="BS1802" s="1" t="s">
        <v>1520</v>
      </c>
      <c r="BT1802" s="1" t="s">
        <v>8896</v>
      </c>
    </row>
    <row r="1803" spans="1:72" ht="13.5" customHeight="1">
      <c r="A1803" s="2" t="str">
        <f t="shared" si="51"/>
        <v>1687_각북면_361</v>
      </c>
      <c r="B1803" s="1">
        <v>1687</v>
      </c>
      <c r="C1803" s="1" t="s">
        <v>11423</v>
      </c>
      <c r="D1803" s="1" t="s">
        <v>11426</v>
      </c>
      <c r="E1803" s="1">
        <v>1802</v>
      </c>
      <c r="F1803" s="1">
        <v>12</v>
      </c>
      <c r="G1803" s="1" t="s">
        <v>3657</v>
      </c>
      <c r="H1803" s="1" t="s">
        <v>6465</v>
      </c>
      <c r="I1803" s="1">
        <v>5</v>
      </c>
      <c r="L1803" s="1">
        <v>5</v>
      </c>
      <c r="M1803" s="1" t="s">
        <v>394</v>
      </c>
      <c r="N1803" s="1" t="s">
        <v>7672</v>
      </c>
      <c r="S1803" s="1" t="s">
        <v>49</v>
      </c>
      <c r="T1803" s="1" t="s">
        <v>4842</v>
      </c>
      <c r="U1803" s="1" t="s">
        <v>115</v>
      </c>
      <c r="V1803" s="1" t="s">
        <v>6665</v>
      </c>
      <c r="Y1803" s="1" t="s">
        <v>3052</v>
      </c>
      <c r="Z1803" s="1" t="s">
        <v>7173</v>
      </c>
      <c r="AC1803" s="1">
        <v>19</v>
      </c>
      <c r="AD1803" s="1" t="s">
        <v>331</v>
      </c>
      <c r="AE1803" s="1" t="s">
        <v>8743</v>
      </c>
      <c r="AJ1803" s="1" t="s">
        <v>17</v>
      </c>
      <c r="AK1803" s="1" t="s">
        <v>8918</v>
      </c>
      <c r="AL1803" s="1" t="s">
        <v>227</v>
      </c>
      <c r="AM1803" s="1" t="s">
        <v>8859</v>
      </c>
      <c r="AN1803" s="1" t="s">
        <v>227</v>
      </c>
      <c r="AO1803" s="1" t="s">
        <v>8859</v>
      </c>
      <c r="AP1803" s="1" t="s">
        <v>119</v>
      </c>
      <c r="AQ1803" s="1" t="s">
        <v>6694</v>
      </c>
      <c r="AR1803" s="1" t="s">
        <v>6409</v>
      </c>
      <c r="AS1803" s="1" t="s">
        <v>9067</v>
      </c>
      <c r="AT1803" s="1" t="s">
        <v>121</v>
      </c>
      <c r="AU1803" s="1" t="s">
        <v>6667</v>
      </c>
      <c r="AV1803" s="1" t="s">
        <v>3741</v>
      </c>
      <c r="AW1803" s="1" t="s">
        <v>8093</v>
      </c>
      <c r="BB1803" s="1" t="s">
        <v>171</v>
      </c>
      <c r="BC1803" s="1" t="s">
        <v>6676</v>
      </c>
      <c r="BD1803" s="1" t="s">
        <v>13576</v>
      </c>
      <c r="BE1803" s="1" t="s">
        <v>11806</v>
      </c>
      <c r="BG1803" s="1" t="s">
        <v>121</v>
      </c>
      <c r="BH1803" s="1" t="s">
        <v>6667</v>
      </c>
      <c r="BI1803" s="1" t="s">
        <v>431</v>
      </c>
      <c r="BJ1803" s="1" t="s">
        <v>12294</v>
      </c>
      <c r="BK1803" s="1" t="s">
        <v>44</v>
      </c>
      <c r="BL1803" s="1" t="s">
        <v>6728</v>
      </c>
      <c r="BM1803" s="1" t="s">
        <v>3744</v>
      </c>
      <c r="BN1803" s="1" t="s">
        <v>12306</v>
      </c>
      <c r="BO1803" s="1" t="s">
        <v>121</v>
      </c>
      <c r="BP1803" s="1" t="s">
        <v>6667</v>
      </c>
      <c r="BQ1803" s="1" t="s">
        <v>2494</v>
      </c>
      <c r="BR1803" s="1" t="s">
        <v>8385</v>
      </c>
      <c r="BS1803" s="1" t="s">
        <v>87</v>
      </c>
      <c r="BT1803" s="1" t="s">
        <v>8880</v>
      </c>
    </row>
    <row r="1804" spans="1:72" ht="13.5" customHeight="1">
      <c r="A1804" s="2" t="str">
        <f t="shared" ref="A1804:A1840" si="52">HYPERLINK("http://kyu.snu.ac.kr/sdhj/index.jsp?type=hj/GK14817_00IH_0001_0362.jpg","1687_각북면_362")</f>
        <v>1687_각북면_362</v>
      </c>
      <c r="B1804" s="1">
        <v>1687</v>
      </c>
      <c r="C1804" s="1" t="s">
        <v>11423</v>
      </c>
      <c r="D1804" s="1" t="s">
        <v>11426</v>
      </c>
      <c r="E1804" s="1">
        <v>1803</v>
      </c>
      <c r="F1804" s="1">
        <v>12</v>
      </c>
      <c r="G1804" s="1" t="s">
        <v>3657</v>
      </c>
      <c r="H1804" s="1" t="s">
        <v>6465</v>
      </c>
      <c r="I1804" s="1">
        <v>5</v>
      </c>
      <c r="L1804" s="1">
        <v>6</v>
      </c>
      <c r="M1804" s="1" t="s">
        <v>13126</v>
      </c>
      <c r="N1804" s="1" t="s">
        <v>13127</v>
      </c>
      <c r="O1804" s="1" t="s">
        <v>6</v>
      </c>
      <c r="P1804" s="1" t="s">
        <v>6577</v>
      </c>
      <c r="T1804" s="1" t="s">
        <v>11527</v>
      </c>
      <c r="U1804" s="1" t="s">
        <v>2122</v>
      </c>
      <c r="V1804" s="1" t="s">
        <v>6824</v>
      </c>
      <c r="W1804" s="1" t="s">
        <v>152</v>
      </c>
      <c r="X1804" s="1" t="s">
        <v>6978</v>
      </c>
      <c r="Y1804" s="1" t="s">
        <v>3835</v>
      </c>
      <c r="Z1804" s="1" t="s">
        <v>8068</v>
      </c>
      <c r="AC1804" s="1">
        <v>38</v>
      </c>
      <c r="AD1804" s="1" t="s">
        <v>294</v>
      </c>
      <c r="AE1804" s="1" t="s">
        <v>8781</v>
      </c>
      <c r="AJ1804" s="1" t="s">
        <v>17</v>
      </c>
      <c r="AK1804" s="1" t="s">
        <v>8918</v>
      </c>
      <c r="AL1804" s="1" t="s">
        <v>227</v>
      </c>
      <c r="AM1804" s="1" t="s">
        <v>8859</v>
      </c>
      <c r="AT1804" s="1" t="s">
        <v>119</v>
      </c>
      <c r="AU1804" s="1" t="s">
        <v>6694</v>
      </c>
      <c r="AV1804" s="1" t="s">
        <v>3836</v>
      </c>
      <c r="AW1804" s="1" t="s">
        <v>9552</v>
      </c>
      <c r="BG1804" s="1" t="s">
        <v>3837</v>
      </c>
      <c r="BH1804" s="1" t="s">
        <v>10014</v>
      </c>
      <c r="BI1804" s="1" t="s">
        <v>12324</v>
      </c>
      <c r="BJ1804" s="1" t="s">
        <v>12325</v>
      </c>
      <c r="BK1804" s="1" t="s">
        <v>2891</v>
      </c>
      <c r="BL1804" s="1" t="s">
        <v>9261</v>
      </c>
      <c r="BM1804" s="1" t="s">
        <v>3838</v>
      </c>
      <c r="BN1804" s="1" t="s">
        <v>10628</v>
      </c>
      <c r="BO1804" s="1" t="s">
        <v>270</v>
      </c>
      <c r="BP1804" s="1" t="s">
        <v>9036</v>
      </c>
      <c r="BQ1804" s="1" t="s">
        <v>3839</v>
      </c>
      <c r="BR1804" s="1" t="s">
        <v>11023</v>
      </c>
      <c r="BS1804" s="1" t="s">
        <v>159</v>
      </c>
      <c r="BT1804" s="1" t="s">
        <v>8879</v>
      </c>
    </row>
    <row r="1805" spans="1:72" ht="13.5" customHeight="1">
      <c r="A1805" s="2" t="str">
        <f t="shared" si="52"/>
        <v>1687_각북면_362</v>
      </c>
      <c r="B1805" s="1">
        <v>1687</v>
      </c>
      <c r="C1805" s="1" t="s">
        <v>11423</v>
      </c>
      <c r="D1805" s="1" t="s">
        <v>11426</v>
      </c>
      <c r="E1805" s="1">
        <v>1804</v>
      </c>
      <c r="F1805" s="1">
        <v>12</v>
      </c>
      <c r="G1805" s="1" t="s">
        <v>3657</v>
      </c>
      <c r="H1805" s="1" t="s">
        <v>6465</v>
      </c>
      <c r="I1805" s="1">
        <v>5</v>
      </c>
      <c r="L1805" s="1">
        <v>6</v>
      </c>
      <c r="M1805" s="1" t="s">
        <v>13126</v>
      </c>
      <c r="N1805" s="1" t="s">
        <v>13127</v>
      </c>
      <c r="S1805" s="1" t="s">
        <v>49</v>
      </c>
      <c r="T1805" s="1" t="s">
        <v>4842</v>
      </c>
      <c r="W1805" s="1" t="s">
        <v>466</v>
      </c>
      <c r="X1805" s="1" t="s">
        <v>7012</v>
      </c>
      <c r="Y1805" s="1" t="s">
        <v>273</v>
      </c>
      <c r="Z1805" s="1" t="s">
        <v>7193</v>
      </c>
      <c r="AC1805" s="1">
        <v>33</v>
      </c>
      <c r="AD1805" s="1" t="s">
        <v>353</v>
      </c>
      <c r="AE1805" s="1" t="s">
        <v>8775</v>
      </c>
      <c r="AJ1805" s="1" t="s">
        <v>341</v>
      </c>
      <c r="AK1805" s="1" t="s">
        <v>8919</v>
      </c>
      <c r="AL1805" s="1" t="s">
        <v>467</v>
      </c>
      <c r="AM1805" s="1" t="s">
        <v>8969</v>
      </c>
      <c r="AT1805" s="1" t="s">
        <v>649</v>
      </c>
      <c r="AU1805" s="1" t="s">
        <v>9251</v>
      </c>
      <c r="AV1805" s="1" t="s">
        <v>3840</v>
      </c>
      <c r="AW1805" s="1" t="s">
        <v>9551</v>
      </c>
      <c r="BG1805" s="1" t="s">
        <v>3841</v>
      </c>
      <c r="BH1805" s="1" t="s">
        <v>10013</v>
      </c>
      <c r="BI1805" s="1" t="s">
        <v>3842</v>
      </c>
      <c r="BJ1805" s="1" t="s">
        <v>8143</v>
      </c>
      <c r="BK1805" s="1" t="s">
        <v>3843</v>
      </c>
      <c r="BL1805" s="1" t="s">
        <v>12343</v>
      </c>
      <c r="BM1805" s="1" t="s">
        <v>3844</v>
      </c>
      <c r="BN1805" s="1" t="s">
        <v>8027</v>
      </c>
      <c r="BO1805" s="1" t="s">
        <v>3845</v>
      </c>
      <c r="BP1805" s="1" t="s">
        <v>10774</v>
      </c>
      <c r="BQ1805" s="1" t="s">
        <v>3846</v>
      </c>
      <c r="BR1805" s="1" t="s">
        <v>12500</v>
      </c>
      <c r="BS1805" s="1" t="s">
        <v>3847</v>
      </c>
      <c r="BT1805" s="1" t="s">
        <v>8947</v>
      </c>
    </row>
    <row r="1806" spans="1:72" ht="13.5" customHeight="1">
      <c r="A1806" s="2" t="str">
        <f t="shared" si="52"/>
        <v>1687_각북면_362</v>
      </c>
      <c r="B1806" s="1">
        <v>1687</v>
      </c>
      <c r="C1806" s="1" t="s">
        <v>11423</v>
      </c>
      <c r="D1806" s="1" t="s">
        <v>11426</v>
      </c>
      <c r="E1806" s="1">
        <v>1805</v>
      </c>
      <c r="F1806" s="1">
        <v>12</v>
      </c>
      <c r="G1806" s="1" t="s">
        <v>3657</v>
      </c>
      <c r="H1806" s="1" t="s">
        <v>6465</v>
      </c>
      <c r="I1806" s="1">
        <v>5</v>
      </c>
      <c r="L1806" s="1">
        <v>6</v>
      </c>
      <c r="M1806" s="1" t="s">
        <v>13126</v>
      </c>
      <c r="N1806" s="1" t="s">
        <v>13127</v>
      </c>
      <c r="T1806" s="1" t="s">
        <v>11563</v>
      </c>
      <c r="U1806" s="1" t="s">
        <v>1051</v>
      </c>
      <c r="V1806" s="1" t="s">
        <v>6700</v>
      </c>
      <c r="Y1806" s="1" t="s">
        <v>3848</v>
      </c>
      <c r="Z1806" s="1" t="s">
        <v>8067</v>
      </c>
      <c r="AC1806" s="1">
        <v>30</v>
      </c>
      <c r="AD1806" s="1" t="s">
        <v>606</v>
      </c>
      <c r="AE1806" s="1" t="s">
        <v>7034</v>
      </c>
      <c r="AT1806" s="1" t="s">
        <v>180</v>
      </c>
      <c r="AU1806" s="1" t="s">
        <v>11467</v>
      </c>
      <c r="AV1806" s="1" t="s">
        <v>3849</v>
      </c>
      <c r="AW1806" s="1" t="s">
        <v>12166</v>
      </c>
      <c r="BB1806" s="1" t="s">
        <v>171</v>
      </c>
      <c r="BC1806" s="1" t="s">
        <v>6676</v>
      </c>
      <c r="BD1806" s="1" t="s">
        <v>2728</v>
      </c>
      <c r="BE1806" s="1" t="s">
        <v>7089</v>
      </c>
    </row>
    <row r="1807" spans="1:72" ht="13.5" customHeight="1">
      <c r="A1807" s="2" t="str">
        <f t="shared" si="52"/>
        <v>1687_각북면_362</v>
      </c>
      <c r="B1807" s="1">
        <v>1687</v>
      </c>
      <c r="C1807" s="1" t="s">
        <v>11423</v>
      </c>
      <c r="D1807" s="1" t="s">
        <v>11426</v>
      </c>
      <c r="E1807" s="1">
        <v>1806</v>
      </c>
      <c r="F1807" s="1">
        <v>12</v>
      </c>
      <c r="G1807" s="1" t="s">
        <v>3657</v>
      </c>
      <c r="H1807" s="1" t="s">
        <v>6465</v>
      </c>
      <c r="I1807" s="1">
        <v>5</v>
      </c>
      <c r="L1807" s="1">
        <v>6</v>
      </c>
      <c r="M1807" s="1" t="s">
        <v>13126</v>
      </c>
      <c r="N1807" s="1" t="s">
        <v>13127</v>
      </c>
      <c r="T1807" s="1" t="s">
        <v>11563</v>
      </c>
      <c r="U1807" s="1" t="s">
        <v>275</v>
      </c>
      <c r="V1807" s="1" t="s">
        <v>6693</v>
      </c>
      <c r="Y1807" s="1" t="s">
        <v>3850</v>
      </c>
      <c r="Z1807" s="1" t="s">
        <v>7110</v>
      </c>
      <c r="AC1807" s="1">
        <v>40</v>
      </c>
      <c r="AD1807" s="1" t="s">
        <v>189</v>
      </c>
      <c r="AE1807" s="1" t="s">
        <v>8767</v>
      </c>
      <c r="AT1807" s="1" t="s">
        <v>180</v>
      </c>
      <c r="AU1807" s="1" t="s">
        <v>11467</v>
      </c>
      <c r="AV1807" s="1" t="s">
        <v>3851</v>
      </c>
      <c r="AW1807" s="1" t="s">
        <v>12130</v>
      </c>
      <c r="BB1807" s="1" t="s">
        <v>171</v>
      </c>
      <c r="BC1807" s="1" t="s">
        <v>6676</v>
      </c>
      <c r="BD1807" s="1" t="s">
        <v>3852</v>
      </c>
      <c r="BE1807" s="1" t="s">
        <v>9897</v>
      </c>
    </row>
    <row r="1808" spans="1:72" ht="13.5" customHeight="1">
      <c r="A1808" s="2" t="str">
        <f t="shared" si="52"/>
        <v>1687_각북면_362</v>
      </c>
      <c r="B1808" s="1">
        <v>1687</v>
      </c>
      <c r="C1808" s="1" t="s">
        <v>11423</v>
      </c>
      <c r="D1808" s="1" t="s">
        <v>11426</v>
      </c>
      <c r="E1808" s="1">
        <v>1807</v>
      </c>
      <c r="F1808" s="1">
        <v>12</v>
      </c>
      <c r="G1808" s="1" t="s">
        <v>3657</v>
      </c>
      <c r="H1808" s="1" t="s">
        <v>6465</v>
      </c>
      <c r="I1808" s="1">
        <v>5</v>
      </c>
      <c r="L1808" s="1">
        <v>6</v>
      </c>
      <c r="M1808" s="1" t="s">
        <v>13126</v>
      </c>
      <c r="N1808" s="1" t="s">
        <v>13127</v>
      </c>
      <c r="T1808" s="1" t="s">
        <v>11563</v>
      </c>
      <c r="U1808" s="1" t="s">
        <v>278</v>
      </c>
      <c r="V1808" s="1" t="s">
        <v>6692</v>
      </c>
      <c r="Y1808" s="1" t="s">
        <v>13627</v>
      </c>
      <c r="Z1808" s="1" t="s">
        <v>8066</v>
      </c>
      <c r="AC1808" s="1">
        <v>25</v>
      </c>
      <c r="AD1808" s="1" t="s">
        <v>529</v>
      </c>
      <c r="AE1808" s="1" t="s">
        <v>8769</v>
      </c>
      <c r="AT1808" s="1" t="s">
        <v>186</v>
      </c>
      <c r="AU1808" s="1" t="s">
        <v>12111</v>
      </c>
      <c r="AV1808" s="1" t="s">
        <v>13628</v>
      </c>
      <c r="AW1808" s="1" t="s">
        <v>9057</v>
      </c>
      <c r="BB1808" s="1" t="s">
        <v>171</v>
      </c>
      <c r="BC1808" s="1" t="s">
        <v>6676</v>
      </c>
      <c r="BD1808" s="1" t="s">
        <v>3853</v>
      </c>
      <c r="BE1808" s="1" t="s">
        <v>8037</v>
      </c>
    </row>
    <row r="1809" spans="1:72" ht="13.5" customHeight="1">
      <c r="A1809" s="2" t="str">
        <f t="shared" si="52"/>
        <v>1687_각북면_362</v>
      </c>
      <c r="B1809" s="1">
        <v>1687</v>
      </c>
      <c r="C1809" s="1" t="s">
        <v>11423</v>
      </c>
      <c r="D1809" s="1" t="s">
        <v>11426</v>
      </c>
      <c r="E1809" s="1">
        <v>1808</v>
      </c>
      <c r="F1809" s="1">
        <v>12</v>
      </c>
      <c r="G1809" s="1" t="s">
        <v>3657</v>
      </c>
      <c r="H1809" s="1" t="s">
        <v>6465</v>
      </c>
      <c r="I1809" s="1">
        <v>5</v>
      </c>
      <c r="L1809" s="1">
        <v>6</v>
      </c>
      <c r="M1809" s="1" t="s">
        <v>13126</v>
      </c>
      <c r="N1809" s="1" t="s">
        <v>13127</v>
      </c>
      <c r="T1809" s="1" t="s">
        <v>11563</v>
      </c>
      <c r="U1809" s="1" t="s">
        <v>278</v>
      </c>
      <c r="V1809" s="1" t="s">
        <v>6692</v>
      </c>
      <c r="Y1809" s="1" t="s">
        <v>3854</v>
      </c>
      <c r="Z1809" s="1" t="s">
        <v>8065</v>
      </c>
      <c r="AC1809" s="1">
        <v>39</v>
      </c>
      <c r="AD1809" s="1" t="s">
        <v>387</v>
      </c>
      <c r="AE1809" s="1" t="s">
        <v>8746</v>
      </c>
      <c r="AT1809" s="1" t="s">
        <v>121</v>
      </c>
      <c r="AU1809" s="1" t="s">
        <v>6667</v>
      </c>
      <c r="AV1809" s="1" t="s">
        <v>1897</v>
      </c>
      <c r="AW1809" s="1" t="s">
        <v>7075</v>
      </c>
      <c r="BB1809" s="1" t="s">
        <v>171</v>
      </c>
      <c r="BC1809" s="1" t="s">
        <v>6676</v>
      </c>
      <c r="BD1809" s="1" t="s">
        <v>6348</v>
      </c>
      <c r="BE1809" s="1" t="s">
        <v>7091</v>
      </c>
    </row>
    <row r="1810" spans="1:72" ht="13.5" customHeight="1">
      <c r="A1810" s="2" t="str">
        <f t="shared" si="52"/>
        <v>1687_각북면_362</v>
      </c>
      <c r="B1810" s="1">
        <v>1687</v>
      </c>
      <c r="C1810" s="1" t="s">
        <v>11423</v>
      </c>
      <c r="D1810" s="1" t="s">
        <v>11426</v>
      </c>
      <c r="E1810" s="1">
        <v>1809</v>
      </c>
      <c r="F1810" s="1">
        <v>12</v>
      </c>
      <c r="G1810" s="1" t="s">
        <v>3657</v>
      </c>
      <c r="H1810" s="1" t="s">
        <v>6465</v>
      </c>
      <c r="I1810" s="1">
        <v>5</v>
      </c>
      <c r="L1810" s="1">
        <v>6</v>
      </c>
      <c r="M1810" s="1" t="s">
        <v>13126</v>
      </c>
      <c r="N1810" s="1" t="s">
        <v>13127</v>
      </c>
      <c r="T1810" s="1" t="s">
        <v>11563</v>
      </c>
      <c r="U1810" s="1" t="s">
        <v>278</v>
      </c>
      <c r="V1810" s="1" t="s">
        <v>6692</v>
      </c>
      <c r="Y1810" s="1" t="s">
        <v>2007</v>
      </c>
      <c r="Z1810" s="1" t="s">
        <v>7077</v>
      </c>
      <c r="AC1810" s="1">
        <v>32</v>
      </c>
      <c r="AD1810" s="1" t="s">
        <v>660</v>
      </c>
      <c r="AE1810" s="1" t="s">
        <v>8752</v>
      </c>
      <c r="AT1810" s="1" t="s">
        <v>285</v>
      </c>
      <c r="AU1810" s="1" t="s">
        <v>9218</v>
      </c>
      <c r="AV1810" s="1" t="s">
        <v>276</v>
      </c>
      <c r="AW1810" s="1" t="s">
        <v>8717</v>
      </c>
      <c r="BB1810" s="1" t="s">
        <v>50</v>
      </c>
      <c r="BC1810" s="1" t="s">
        <v>11472</v>
      </c>
      <c r="BD1810" s="1" t="s">
        <v>1039</v>
      </c>
      <c r="BE1810" s="1" t="s">
        <v>7241</v>
      </c>
    </row>
    <row r="1811" spans="1:72" ht="13.5" customHeight="1">
      <c r="A1811" s="2" t="str">
        <f t="shared" si="52"/>
        <v>1687_각북면_362</v>
      </c>
      <c r="B1811" s="1">
        <v>1687</v>
      </c>
      <c r="C1811" s="1" t="s">
        <v>11423</v>
      </c>
      <c r="D1811" s="1" t="s">
        <v>11426</v>
      </c>
      <c r="E1811" s="1">
        <v>1810</v>
      </c>
      <c r="F1811" s="1">
        <v>12</v>
      </c>
      <c r="G1811" s="1" t="s">
        <v>3657</v>
      </c>
      <c r="H1811" s="1" t="s">
        <v>6465</v>
      </c>
      <c r="I1811" s="1">
        <v>5</v>
      </c>
      <c r="L1811" s="1">
        <v>6</v>
      </c>
      <c r="M1811" s="1" t="s">
        <v>13126</v>
      </c>
      <c r="N1811" s="1" t="s">
        <v>13127</v>
      </c>
      <c r="T1811" s="1" t="s">
        <v>11563</v>
      </c>
      <c r="U1811" s="1" t="s">
        <v>278</v>
      </c>
      <c r="V1811" s="1" t="s">
        <v>6692</v>
      </c>
      <c r="Y1811" s="1" t="s">
        <v>3046</v>
      </c>
      <c r="Z1811" s="1" t="s">
        <v>7394</v>
      </c>
      <c r="AC1811" s="1">
        <v>20</v>
      </c>
      <c r="AD1811" s="1" t="s">
        <v>96</v>
      </c>
      <c r="AE1811" s="1" t="s">
        <v>8792</v>
      </c>
      <c r="AT1811" s="1" t="s">
        <v>121</v>
      </c>
      <c r="AU1811" s="1" t="s">
        <v>6667</v>
      </c>
      <c r="AV1811" s="1" t="s">
        <v>786</v>
      </c>
      <c r="AW1811" s="1" t="s">
        <v>8369</v>
      </c>
      <c r="BB1811" s="1" t="s">
        <v>171</v>
      </c>
      <c r="BC1811" s="1" t="s">
        <v>6676</v>
      </c>
      <c r="BD1811" s="1" t="s">
        <v>3855</v>
      </c>
      <c r="BE1811" s="1" t="s">
        <v>7279</v>
      </c>
    </row>
    <row r="1812" spans="1:72" ht="13.5" customHeight="1">
      <c r="A1812" s="2" t="str">
        <f t="shared" si="52"/>
        <v>1687_각북면_362</v>
      </c>
      <c r="B1812" s="1">
        <v>1687</v>
      </c>
      <c r="C1812" s="1" t="s">
        <v>11423</v>
      </c>
      <c r="D1812" s="1" t="s">
        <v>11426</v>
      </c>
      <c r="E1812" s="1">
        <v>1811</v>
      </c>
      <c r="F1812" s="1">
        <v>12</v>
      </c>
      <c r="G1812" s="1" t="s">
        <v>3657</v>
      </c>
      <c r="H1812" s="1" t="s">
        <v>6465</v>
      </c>
      <c r="I1812" s="1">
        <v>5</v>
      </c>
      <c r="L1812" s="1">
        <v>6</v>
      </c>
      <c r="M1812" s="1" t="s">
        <v>13126</v>
      </c>
      <c r="N1812" s="1" t="s">
        <v>13127</v>
      </c>
      <c r="T1812" s="1" t="s">
        <v>11563</v>
      </c>
      <c r="U1812" s="1" t="s">
        <v>278</v>
      </c>
      <c r="V1812" s="1" t="s">
        <v>6692</v>
      </c>
      <c r="Y1812" s="1" t="s">
        <v>2127</v>
      </c>
      <c r="Z1812" s="1" t="s">
        <v>7021</v>
      </c>
      <c r="AC1812" s="1">
        <v>20</v>
      </c>
      <c r="AD1812" s="1" t="s">
        <v>96</v>
      </c>
      <c r="AE1812" s="1" t="s">
        <v>8792</v>
      </c>
      <c r="AT1812" s="1" t="s">
        <v>285</v>
      </c>
      <c r="AU1812" s="1" t="s">
        <v>9218</v>
      </c>
      <c r="AV1812" s="1" t="s">
        <v>482</v>
      </c>
      <c r="AW1812" s="1" t="s">
        <v>7097</v>
      </c>
      <c r="BB1812" s="1" t="s">
        <v>50</v>
      </c>
      <c r="BC1812" s="1" t="s">
        <v>11472</v>
      </c>
      <c r="BD1812" s="1" t="s">
        <v>3856</v>
      </c>
      <c r="BE1812" s="1" t="s">
        <v>9896</v>
      </c>
    </row>
    <row r="1813" spans="1:72" ht="13.5" customHeight="1">
      <c r="A1813" s="2" t="str">
        <f t="shared" si="52"/>
        <v>1687_각북면_362</v>
      </c>
      <c r="B1813" s="1">
        <v>1687</v>
      </c>
      <c r="C1813" s="1" t="s">
        <v>11423</v>
      </c>
      <c r="D1813" s="1" t="s">
        <v>11426</v>
      </c>
      <c r="E1813" s="1">
        <v>1812</v>
      </c>
      <c r="F1813" s="1">
        <v>13</v>
      </c>
      <c r="G1813" s="1" t="s">
        <v>3857</v>
      </c>
      <c r="H1813" s="1" t="s">
        <v>6464</v>
      </c>
      <c r="I1813" s="1">
        <v>1</v>
      </c>
      <c r="J1813" s="1" t="s">
        <v>3858</v>
      </c>
      <c r="K1813" s="1" t="s">
        <v>11494</v>
      </c>
      <c r="L1813" s="1">
        <v>1</v>
      </c>
      <c r="M1813" s="1" t="s">
        <v>3950</v>
      </c>
      <c r="N1813" s="1" t="s">
        <v>12125</v>
      </c>
      <c r="T1813" s="1" t="s">
        <v>11527</v>
      </c>
      <c r="U1813" s="1" t="s">
        <v>468</v>
      </c>
      <c r="V1813" s="1" t="s">
        <v>6715</v>
      </c>
      <c r="W1813" s="1" t="s">
        <v>38</v>
      </c>
      <c r="X1813" s="1" t="s">
        <v>11733</v>
      </c>
      <c r="Y1813" s="1" t="s">
        <v>3859</v>
      </c>
      <c r="Z1813" s="1" t="s">
        <v>8064</v>
      </c>
      <c r="AC1813" s="1">
        <v>61</v>
      </c>
      <c r="AD1813" s="1" t="s">
        <v>274</v>
      </c>
      <c r="AE1813" s="1" t="s">
        <v>8770</v>
      </c>
      <c r="AJ1813" s="1" t="s">
        <v>17</v>
      </c>
      <c r="AK1813" s="1" t="s">
        <v>8918</v>
      </c>
      <c r="AL1813" s="1" t="s">
        <v>41</v>
      </c>
      <c r="AM1813" s="1" t="s">
        <v>11911</v>
      </c>
      <c r="AT1813" s="1" t="s">
        <v>44</v>
      </c>
      <c r="AU1813" s="1" t="s">
        <v>6728</v>
      </c>
      <c r="AV1813" s="1" t="s">
        <v>124</v>
      </c>
      <c r="AW1813" s="1" t="s">
        <v>7056</v>
      </c>
      <c r="BG1813" s="1" t="s">
        <v>44</v>
      </c>
      <c r="BH1813" s="1" t="s">
        <v>6728</v>
      </c>
      <c r="BI1813" s="1" t="s">
        <v>3860</v>
      </c>
      <c r="BJ1813" s="1" t="s">
        <v>12298</v>
      </c>
      <c r="BK1813" s="1" t="s">
        <v>44</v>
      </c>
      <c r="BL1813" s="1" t="s">
        <v>6728</v>
      </c>
      <c r="BM1813" s="1" t="s">
        <v>232</v>
      </c>
      <c r="BN1813" s="1" t="s">
        <v>7400</v>
      </c>
      <c r="BO1813" s="1" t="s">
        <v>44</v>
      </c>
      <c r="BP1813" s="1" t="s">
        <v>6728</v>
      </c>
      <c r="BQ1813" s="1" t="s">
        <v>3861</v>
      </c>
      <c r="BR1813" s="1" t="s">
        <v>11022</v>
      </c>
      <c r="BS1813" s="1" t="s">
        <v>53</v>
      </c>
      <c r="BT1813" s="1" t="s">
        <v>8954</v>
      </c>
    </row>
    <row r="1814" spans="1:72" ht="13.5" customHeight="1">
      <c r="A1814" s="2" t="str">
        <f t="shared" si="52"/>
        <v>1687_각북면_362</v>
      </c>
      <c r="B1814" s="1">
        <v>1687</v>
      </c>
      <c r="C1814" s="1" t="s">
        <v>11423</v>
      </c>
      <c r="D1814" s="1" t="s">
        <v>11426</v>
      </c>
      <c r="E1814" s="1">
        <v>1813</v>
      </c>
      <c r="F1814" s="1">
        <v>13</v>
      </c>
      <c r="G1814" s="1" t="s">
        <v>3857</v>
      </c>
      <c r="H1814" s="1" t="s">
        <v>6464</v>
      </c>
      <c r="I1814" s="1">
        <v>1</v>
      </c>
      <c r="L1814" s="1">
        <v>1</v>
      </c>
      <c r="M1814" s="1" t="s">
        <v>3950</v>
      </c>
      <c r="N1814" s="1" t="s">
        <v>12125</v>
      </c>
      <c r="S1814" s="1" t="s">
        <v>49</v>
      </c>
      <c r="T1814" s="1" t="s">
        <v>4842</v>
      </c>
      <c r="U1814" s="1" t="s">
        <v>1549</v>
      </c>
      <c r="V1814" s="1" t="s">
        <v>11535</v>
      </c>
      <c r="Y1814" s="1" t="s">
        <v>3862</v>
      </c>
      <c r="Z1814" s="1" t="s">
        <v>8063</v>
      </c>
      <c r="AC1814" s="1">
        <v>52</v>
      </c>
      <c r="AD1814" s="1" t="s">
        <v>230</v>
      </c>
      <c r="AE1814" s="1" t="s">
        <v>8790</v>
      </c>
      <c r="AJ1814" s="1" t="s">
        <v>17</v>
      </c>
      <c r="AK1814" s="1" t="s">
        <v>8918</v>
      </c>
      <c r="AL1814" s="1" t="s">
        <v>227</v>
      </c>
      <c r="AM1814" s="1" t="s">
        <v>8859</v>
      </c>
      <c r="AT1814" s="1" t="s">
        <v>186</v>
      </c>
      <c r="AU1814" s="1" t="s">
        <v>12111</v>
      </c>
      <c r="AV1814" s="1" t="s">
        <v>1069</v>
      </c>
      <c r="AW1814" s="1" t="s">
        <v>8375</v>
      </c>
      <c r="BB1814" s="1" t="s">
        <v>182</v>
      </c>
      <c r="BC1814" s="1" t="s">
        <v>12214</v>
      </c>
      <c r="BD1814" s="1" t="s">
        <v>3386</v>
      </c>
      <c r="BE1814" s="1" t="s">
        <v>9895</v>
      </c>
      <c r="BG1814" s="1" t="s">
        <v>186</v>
      </c>
      <c r="BH1814" s="1" t="s">
        <v>12273</v>
      </c>
      <c r="BI1814" s="1" t="s">
        <v>3863</v>
      </c>
      <c r="BJ1814" s="1" t="s">
        <v>10202</v>
      </c>
      <c r="BK1814" s="1" t="s">
        <v>186</v>
      </c>
      <c r="BL1814" s="1" t="s">
        <v>12273</v>
      </c>
      <c r="BM1814" s="1" t="s">
        <v>3864</v>
      </c>
      <c r="BN1814" s="1" t="s">
        <v>10087</v>
      </c>
      <c r="BO1814" s="1" t="s">
        <v>186</v>
      </c>
      <c r="BP1814" s="1" t="s">
        <v>12273</v>
      </c>
      <c r="BQ1814" s="1" t="s">
        <v>2074</v>
      </c>
      <c r="BR1814" s="1" t="s">
        <v>10168</v>
      </c>
      <c r="BS1814" s="1" t="s">
        <v>159</v>
      </c>
      <c r="BT1814" s="1" t="s">
        <v>8879</v>
      </c>
    </row>
    <row r="1815" spans="1:72" ht="13.5" customHeight="1">
      <c r="A1815" s="2" t="str">
        <f t="shared" si="52"/>
        <v>1687_각북면_362</v>
      </c>
      <c r="B1815" s="1">
        <v>1687</v>
      </c>
      <c r="C1815" s="1" t="s">
        <v>11423</v>
      </c>
      <c r="D1815" s="1" t="s">
        <v>11426</v>
      </c>
      <c r="E1815" s="1">
        <v>1814</v>
      </c>
      <c r="F1815" s="1">
        <v>13</v>
      </c>
      <c r="G1815" s="1" t="s">
        <v>3857</v>
      </c>
      <c r="H1815" s="1" t="s">
        <v>6464</v>
      </c>
      <c r="I1815" s="1">
        <v>1</v>
      </c>
      <c r="L1815" s="1">
        <v>1</v>
      </c>
      <c r="M1815" s="1" t="s">
        <v>3950</v>
      </c>
      <c r="N1815" s="1" t="s">
        <v>12125</v>
      </c>
      <c r="S1815" s="1" t="s">
        <v>67</v>
      </c>
      <c r="T1815" s="1" t="s">
        <v>6597</v>
      </c>
      <c r="U1815" s="1" t="s">
        <v>3865</v>
      </c>
      <c r="V1815" s="1" t="s">
        <v>11662</v>
      </c>
      <c r="Y1815" s="1" t="s">
        <v>1292</v>
      </c>
      <c r="Z1815" s="1" t="s">
        <v>8032</v>
      </c>
      <c r="AC1815" s="1">
        <v>32</v>
      </c>
      <c r="AD1815" s="1" t="s">
        <v>660</v>
      </c>
      <c r="AE1815" s="1" t="s">
        <v>8752</v>
      </c>
    </row>
    <row r="1816" spans="1:72" ht="13.5" customHeight="1">
      <c r="A1816" s="2" t="str">
        <f t="shared" si="52"/>
        <v>1687_각북면_362</v>
      </c>
      <c r="B1816" s="1">
        <v>1687</v>
      </c>
      <c r="C1816" s="1" t="s">
        <v>11423</v>
      </c>
      <c r="D1816" s="1" t="s">
        <v>11426</v>
      </c>
      <c r="E1816" s="1">
        <v>1815</v>
      </c>
      <c r="F1816" s="1">
        <v>13</v>
      </c>
      <c r="G1816" s="1" t="s">
        <v>3857</v>
      </c>
      <c r="H1816" s="1" t="s">
        <v>6464</v>
      </c>
      <c r="I1816" s="1">
        <v>1</v>
      </c>
      <c r="L1816" s="1">
        <v>1</v>
      </c>
      <c r="M1816" s="1" t="s">
        <v>3950</v>
      </c>
      <c r="N1816" s="1" t="s">
        <v>12125</v>
      </c>
      <c r="S1816" s="1" t="s">
        <v>329</v>
      </c>
      <c r="T1816" s="1" t="s">
        <v>6594</v>
      </c>
      <c r="Y1816" s="1" t="s">
        <v>3866</v>
      </c>
      <c r="Z1816" s="1" t="s">
        <v>7184</v>
      </c>
      <c r="AC1816" s="1">
        <v>30</v>
      </c>
      <c r="AD1816" s="1" t="s">
        <v>606</v>
      </c>
      <c r="AE1816" s="1" t="s">
        <v>7034</v>
      </c>
      <c r="AJ1816" s="1" t="s">
        <v>17</v>
      </c>
      <c r="AK1816" s="1" t="s">
        <v>8918</v>
      </c>
      <c r="AL1816" s="1" t="s">
        <v>41</v>
      </c>
      <c r="AM1816" s="1" t="s">
        <v>11911</v>
      </c>
    </row>
    <row r="1817" spans="1:72" ht="13.5" customHeight="1">
      <c r="A1817" s="2" t="str">
        <f t="shared" si="52"/>
        <v>1687_각북면_362</v>
      </c>
      <c r="B1817" s="1">
        <v>1687</v>
      </c>
      <c r="C1817" s="1" t="s">
        <v>11423</v>
      </c>
      <c r="D1817" s="1" t="s">
        <v>11426</v>
      </c>
      <c r="E1817" s="1">
        <v>1816</v>
      </c>
      <c r="F1817" s="1">
        <v>13</v>
      </c>
      <c r="G1817" s="1" t="s">
        <v>3857</v>
      </c>
      <c r="H1817" s="1" t="s">
        <v>6464</v>
      </c>
      <c r="I1817" s="1">
        <v>1</v>
      </c>
      <c r="L1817" s="1">
        <v>2</v>
      </c>
      <c r="M1817" s="1" t="s">
        <v>13128</v>
      </c>
      <c r="N1817" s="1" t="s">
        <v>13129</v>
      </c>
      <c r="T1817" s="1" t="s">
        <v>11527</v>
      </c>
      <c r="U1817" s="1" t="s">
        <v>147</v>
      </c>
      <c r="V1817" s="1" t="s">
        <v>6823</v>
      </c>
      <c r="W1817" s="1" t="s">
        <v>3448</v>
      </c>
      <c r="X1817" s="1" t="s">
        <v>7011</v>
      </c>
      <c r="Y1817" s="1" t="s">
        <v>3867</v>
      </c>
      <c r="Z1817" s="1" t="s">
        <v>8062</v>
      </c>
      <c r="AC1817" s="1">
        <v>50</v>
      </c>
      <c r="AD1817" s="1" t="s">
        <v>536</v>
      </c>
      <c r="AE1817" s="1" t="s">
        <v>8446</v>
      </c>
      <c r="AJ1817" s="1" t="s">
        <v>17</v>
      </c>
      <c r="AK1817" s="1" t="s">
        <v>8918</v>
      </c>
      <c r="AL1817" s="1" t="s">
        <v>199</v>
      </c>
      <c r="AM1817" s="1" t="s">
        <v>8930</v>
      </c>
      <c r="AT1817" s="1" t="s">
        <v>112</v>
      </c>
      <c r="AU1817" s="1" t="s">
        <v>6734</v>
      </c>
      <c r="AV1817" s="1" t="s">
        <v>2195</v>
      </c>
      <c r="AW1817" s="1" t="s">
        <v>9550</v>
      </c>
      <c r="BG1817" s="1" t="s">
        <v>144</v>
      </c>
      <c r="BH1817" s="1" t="s">
        <v>6759</v>
      </c>
      <c r="BI1817" s="1" t="s">
        <v>2697</v>
      </c>
      <c r="BJ1817" s="1" t="s">
        <v>8194</v>
      </c>
      <c r="BK1817" s="1" t="s">
        <v>144</v>
      </c>
      <c r="BL1817" s="1" t="s">
        <v>6759</v>
      </c>
      <c r="BM1817" s="1" t="s">
        <v>2074</v>
      </c>
      <c r="BN1817" s="1" t="s">
        <v>10168</v>
      </c>
      <c r="BO1817" s="1" t="s">
        <v>44</v>
      </c>
      <c r="BP1817" s="1" t="s">
        <v>6728</v>
      </c>
      <c r="BQ1817" s="1" t="s">
        <v>3868</v>
      </c>
      <c r="BR1817" s="1" t="s">
        <v>12508</v>
      </c>
      <c r="BS1817" s="1" t="s">
        <v>190</v>
      </c>
      <c r="BT1817" s="1" t="s">
        <v>8852</v>
      </c>
    </row>
    <row r="1818" spans="1:72" ht="13.5" customHeight="1">
      <c r="A1818" s="2" t="str">
        <f t="shared" si="52"/>
        <v>1687_각북면_362</v>
      </c>
      <c r="B1818" s="1">
        <v>1687</v>
      </c>
      <c r="C1818" s="1" t="s">
        <v>11423</v>
      </c>
      <c r="D1818" s="1" t="s">
        <v>11426</v>
      </c>
      <c r="E1818" s="1">
        <v>1817</v>
      </c>
      <c r="F1818" s="1">
        <v>13</v>
      </c>
      <c r="G1818" s="1" t="s">
        <v>3857</v>
      </c>
      <c r="H1818" s="1" t="s">
        <v>6464</v>
      </c>
      <c r="I1818" s="1">
        <v>1</v>
      </c>
      <c r="L1818" s="1">
        <v>2</v>
      </c>
      <c r="M1818" s="1" t="s">
        <v>13128</v>
      </c>
      <c r="N1818" s="1" t="s">
        <v>13129</v>
      </c>
      <c r="S1818" s="1" t="s">
        <v>49</v>
      </c>
      <c r="T1818" s="1" t="s">
        <v>4842</v>
      </c>
      <c r="U1818" s="1" t="s">
        <v>50</v>
      </c>
      <c r="V1818" s="1" t="s">
        <v>11472</v>
      </c>
      <c r="W1818" s="1" t="s">
        <v>152</v>
      </c>
      <c r="X1818" s="1" t="s">
        <v>6978</v>
      </c>
      <c r="Y1818" s="1" t="s">
        <v>140</v>
      </c>
      <c r="Z1818" s="1" t="s">
        <v>7100</v>
      </c>
      <c r="AC1818" s="1">
        <v>49</v>
      </c>
      <c r="AD1818" s="1" t="s">
        <v>372</v>
      </c>
      <c r="AE1818" s="1" t="s">
        <v>8788</v>
      </c>
      <c r="AJ1818" s="1" t="s">
        <v>17</v>
      </c>
      <c r="AK1818" s="1" t="s">
        <v>8918</v>
      </c>
      <c r="AL1818" s="1" t="s">
        <v>227</v>
      </c>
      <c r="AM1818" s="1" t="s">
        <v>8859</v>
      </c>
      <c r="AT1818" s="1" t="s">
        <v>3599</v>
      </c>
      <c r="AU1818" s="1" t="s">
        <v>9250</v>
      </c>
      <c r="AV1818" s="1" t="s">
        <v>2525</v>
      </c>
      <c r="AW1818" s="1" t="s">
        <v>7508</v>
      </c>
      <c r="BG1818" s="1" t="s">
        <v>44</v>
      </c>
      <c r="BH1818" s="1" t="s">
        <v>6728</v>
      </c>
      <c r="BI1818" s="1" t="s">
        <v>3864</v>
      </c>
      <c r="BJ1818" s="1" t="s">
        <v>10087</v>
      </c>
      <c r="BK1818" s="1" t="s">
        <v>44</v>
      </c>
      <c r="BL1818" s="1" t="s">
        <v>6728</v>
      </c>
      <c r="BM1818" s="1" t="s">
        <v>3869</v>
      </c>
      <c r="BN1818" s="1" t="s">
        <v>10112</v>
      </c>
      <c r="BO1818" s="1" t="s">
        <v>144</v>
      </c>
      <c r="BP1818" s="1" t="s">
        <v>6759</v>
      </c>
      <c r="BQ1818" s="1" t="s">
        <v>1991</v>
      </c>
      <c r="BR1818" s="1" t="s">
        <v>12460</v>
      </c>
      <c r="BS1818" s="1" t="s">
        <v>41</v>
      </c>
      <c r="BT1818" s="1" t="s">
        <v>11911</v>
      </c>
    </row>
    <row r="1819" spans="1:72" ht="13.5" customHeight="1">
      <c r="A1819" s="2" t="str">
        <f t="shared" si="52"/>
        <v>1687_각북면_362</v>
      </c>
      <c r="B1819" s="1">
        <v>1687</v>
      </c>
      <c r="C1819" s="1" t="s">
        <v>11423</v>
      </c>
      <c r="D1819" s="1" t="s">
        <v>11426</v>
      </c>
      <c r="E1819" s="1">
        <v>1818</v>
      </c>
      <c r="F1819" s="1">
        <v>13</v>
      </c>
      <c r="G1819" s="1" t="s">
        <v>3857</v>
      </c>
      <c r="H1819" s="1" t="s">
        <v>6464</v>
      </c>
      <c r="I1819" s="1">
        <v>1</v>
      </c>
      <c r="L1819" s="1">
        <v>2</v>
      </c>
      <c r="M1819" s="1" t="s">
        <v>13128</v>
      </c>
      <c r="N1819" s="1" t="s">
        <v>13129</v>
      </c>
      <c r="S1819" s="1" t="s">
        <v>2818</v>
      </c>
      <c r="T1819" s="1" t="s">
        <v>6608</v>
      </c>
      <c r="U1819" s="1" t="s">
        <v>115</v>
      </c>
      <c r="V1819" s="1" t="s">
        <v>6665</v>
      </c>
      <c r="Y1819" s="1" t="s">
        <v>11265</v>
      </c>
      <c r="Z1819" s="1" t="s">
        <v>11676</v>
      </c>
      <c r="AF1819" s="1" t="s">
        <v>3489</v>
      </c>
      <c r="AG1819" s="1" t="s">
        <v>8812</v>
      </c>
    </row>
    <row r="1820" spans="1:72" ht="13.5" customHeight="1">
      <c r="A1820" s="2" t="str">
        <f t="shared" si="52"/>
        <v>1687_각북면_362</v>
      </c>
      <c r="B1820" s="1">
        <v>1687</v>
      </c>
      <c r="C1820" s="1" t="s">
        <v>11423</v>
      </c>
      <c r="D1820" s="1" t="s">
        <v>11426</v>
      </c>
      <c r="E1820" s="1">
        <v>1819</v>
      </c>
      <c r="F1820" s="1">
        <v>13</v>
      </c>
      <c r="G1820" s="1" t="s">
        <v>3857</v>
      </c>
      <c r="H1820" s="1" t="s">
        <v>6464</v>
      </c>
      <c r="I1820" s="1">
        <v>1</v>
      </c>
      <c r="L1820" s="1">
        <v>2</v>
      </c>
      <c r="M1820" s="1" t="s">
        <v>13128</v>
      </c>
      <c r="N1820" s="1" t="s">
        <v>13129</v>
      </c>
      <c r="S1820" s="1" t="s">
        <v>72</v>
      </c>
      <c r="T1820" s="1" t="s">
        <v>6595</v>
      </c>
      <c r="U1820" s="1" t="s">
        <v>468</v>
      </c>
      <c r="V1820" s="1" t="s">
        <v>6715</v>
      </c>
      <c r="Y1820" s="1" t="s">
        <v>3870</v>
      </c>
      <c r="Z1820" s="1" t="s">
        <v>8061</v>
      </c>
      <c r="AC1820" s="1">
        <v>17</v>
      </c>
      <c r="AD1820" s="1" t="s">
        <v>773</v>
      </c>
      <c r="AE1820" s="1" t="s">
        <v>8783</v>
      </c>
    </row>
    <row r="1821" spans="1:72" ht="13.5" customHeight="1">
      <c r="A1821" s="2" t="str">
        <f t="shared" si="52"/>
        <v>1687_각북면_362</v>
      </c>
      <c r="B1821" s="1">
        <v>1687</v>
      </c>
      <c r="C1821" s="1" t="s">
        <v>11423</v>
      </c>
      <c r="D1821" s="1" t="s">
        <v>11426</v>
      </c>
      <c r="E1821" s="1">
        <v>1820</v>
      </c>
      <c r="F1821" s="1">
        <v>13</v>
      </c>
      <c r="G1821" s="1" t="s">
        <v>3857</v>
      </c>
      <c r="H1821" s="1" t="s">
        <v>6464</v>
      </c>
      <c r="I1821" s="1">
        <v>1</v>
      </c>
      <c r="L1821" s="1">
        <v>2</v>
      </c>
      <c r="M1821" s="1" t="s">
        <v>13128</v>
      </c>
      <c r="N1821" s="1" t="s">
        <v>13129</v>
      </c>
      <c r="S1821" s="1" t="s">
        <v>72</v>
      </c>
      <c r="T1821" s="1" t="s">
        <v>6595</v>
      </c>
      <c r="U1821" s="1" t="s">
        <v>3871</v>
      </c>
      <c r="V1821" s="1" t="s">
        <v>6822</v>
      </c>
      <c r="Y1821" s="1" t="s">
        <v>3872</v>
      </c>
      <c r="Z1821" s="1" t="s">
        <v>8060</v>
      </c>
      <c r="AC1821" s="1">
        <v>13</v>
      </c>
      <c r="AD1821" s="1" t="s">
        <v>149</v>
      </c>
      <c r="AE1821" s="1" t="s">
        <v>8757</v>
      </c>
    </row>
    <row r="1822" spans="1:72" ht="13.5" customHeight="1">
      <c r="A1822" s="2" t="str">
        <f t="shared" si="52"/>
        <v>1687_각북면_362</v>
      </c>
      <c r="B1822" s="1">
        <v>1687</v>
      </c>
      <c r="C1822" s="1" t="s">
        <v>11423</v>
      </c>
      <c r="D1822" s="1" t="s">
        <v>11426</v>
      </c>
      <c r="E1822" s="1">
        <v>1821</v>
      </c>
      <c r="F1822" s="1">
        <v>13</v>
      </c>
      <c r="G1822" s="1" t="s">
        <v>3857</v>
      </c>
      <c r="H1822" s="1" t="s">
        <v>6464</v>
      </c>
      <c r="I1822" s="1">
        <v>1</v>
      </c>
      <c r="L1822" s="1">
        <v>3</v>
      </c>
      <c r="M1822" s="1" t="s">
        <v>13130</v>
      </c>
      <c r="N1822" s="1" t="s">
        <v>13131</v>
      </c>
      <c r="T1822" s="1" t="s">
        <v>11527</v>
      </c>
      <c r="U1822" s="1" t="s">
        <v>1679</v>
      </c>
      <c r="V1822" s="1" t="s">
        <v>6798</v>
      </c>
      <c r="W1822" s="1" t="s">
        <v>3448</v>
      </c>
      <c r="X1822" s="1" t="s">
        <v>7011</v>
      </c>
      <c r="Y1822" s="1" t="s">
        <v>2169</v>
      </c>
      <c r="Z1822" s="1" t="s">
        <v>7591</v>
      </c>
      <c r="AC1822" s="1">
        <v>40</v>
      </c>
      <c r="AD1822" s="1" t="s">
        <v>189</v>
      </c>
      <c r="AE1822" s="1" t="s">
        <v>8767</v>
      </c>
      <c r="AJ1822" s="1" t="s">
        <v>17</v>
      </c>
      <c r="AK1822" s="1" t="s">
        <v>8918</v>
      </c>
      <c r="AL1822" s="1" t="s">
        <v>199</v>
      </c>
      <c r="AM1822" s="1" t="s">
        <v>8930</v>
      </c>
      <c r="AT1822" s="1" t="s">
        <v>1077</v>
      </c>
      <c r="AU1822" s="1" t="s">
        <v>6708</v>
      </c>
      <c r="AV1822" s="1" t="s">
        <v>3867</v>
      </c>
      <c r="AW1822" s="1" t="s">
        <v>8062</v>
      </c>
      <c r="BG1822" s="1" t="s">
        <v>3873</v>
      </c>
      <c r="BH1822" s="1" t="s">
        <v>10012</v>
      </c>
      <c r="BI1822" s="1" t="s">
        <v>3874</v>
      </c>
      <c r="BJ1822" s="1" t="s">
        <v>10225</v>
      </c>
      <c r="BK1822" s="1" t="s">
        <v>144</v>
      </c>
      <c r="BL1822" s="1" t="s">
        <v>6759</v>
      </c>
      <c r="BM1822" s="1" t="s">
        <v>2697</v>
      </c>
      <c r="BN1822" s="1" t="s">
        <v>8194</v>
      </c>
      <c r="BO1822" s="1" t="s">
        <v>3599</v>
      </c>
      <c r="BP1822" s="1" t="s">
        <v>9250</v>
      </c>
      <c r="BQ1822" s="1" t="s">
        <v>3875</v>
      </c>
      <c r="BR1822" s="1" t="s">
        <v>11021</v>
      </c>
      <c r="BS1822" s="1" t="s">
        <v>227</v>
      </c>
      <c r="BT1822" s="1" t="s">
        <v>8859</v>
      </c>
    </row>
    <row r="1823" spans="1:72" ht="13.5" customHeight="1">
      <c r="A1823" s="2" t="str">
        <f t="shared" si="52"/>
        <v>1687_각북면_362</v>
      </c>
      <c r="B1823" s="1">
        <v>1687</v>
      </c>
      <c r="C1823" s="1" t="s">
        <v>11423</v>
      </c>
      <c r="D1823" s="1" t="s">
        <v>11426</v>
      </c>
      <c r="E1823" s="1">
        <v>1822</v>
      </c>
      <c r="F1823" s="1">
        <v>13</v>
      </c>
      <c r="G1823" s="1" t="s">
        <v>3857</v>
      </c>
      <c r="H1823" s="1" t="s">
        <v>6464</v>
      </c>
      <c r="I1823" s="1">
        <v>1</v>
      </c>
      <c r="L1823" s="1">
        <v>3</v>
      </c>
      <c r="M1823" s="1" t="s">
        <v>13130</v>
      </c>
      <c r="N1823" s="1" t="s">
        <v>13131</v>
      </c>
      <c r="S1823" s="1" t="s">
        <v>49</v>
      </c>
      <c r="T1823" s="1" t="s">
        <v>4842</v>
      </c>
      <c r="U1823" s="1" t="s">
        <v>50</v>
      </c>
      <c r="V1823" s="1" t="s">
        <v>11472</v>
      </c>
      <c r="W1823" s="1" t="s">
        <v>339</v>
      </c>
      <c r="X1823" s="1" t="s">
        <v>6610</v>
      </c>
      <c r="Y1823" s="1" t="s">
        <v>140</v>
      </c>
      <c r="Z1823" s="1" t="s">
        <v>7100</v>
      </c>
      <c r="AC1823" s="1">
        <v>39</v>
      </c>
      <c r="AD1823" s="1" t="s">
        <v>387</v>
      </c>
      <c r="AE1823" s="1" t="s">
        <v>8746</v>
      </c>
      <c r="AJ1823" s="1" t="s">
        <v>17</v>
      </c>
      <c r="AK1823" s="1" t="s">
        <v>8918</v>
      </c>
      <c r="AL1823" s="1" t="s">
        <v>227</v>
      </c>
      <c r="AM1823" s="1" t="s">
        <v>8859</v>
      </c>
      <c r="AT1823" s="1" t="s">
        <v>759</v>
      </c>
      <c r="AU1823" s="1" t="s">
        <v>9026</v>
      </c>
      <c r="AV1823" s="1" t="s">
        <v>3876</v>
      </c>
      <c r="AW1823" s="1" t="s">
        <v>9388</v>
      </c>
      <c r="BG1823" s="1" t="s">
        <v>3535</v>
      </c>
      <c r="BH1823" s="1" t="s">
        <v>9253</v>
      </c>
      <c r="BI1823" s="1" t="s">
        <v>3877</v>
      </c>
      <c r="BJ1823" s="1" t="s">
        <v>10224</v>
      </c>
      <c r="BK1823" s="1" t="s">
        <v>761</v>
      </c>
      <c r="BL1823" s="1" t="s">
        <v>6938</v>
      </c>
      <c r="BM1823" s="1" t="s">
        <v>12340</v>
      </c>
      <c r="BN1823" s="1" t="s">
        <v>12341</v>
      </c>
      <c r="BO1823" s="1" t="s">
        <v>47</v>
      </c>
      <c r="BP1823" s="1" t="s">
        <v>9039</v>
      </c>
      <c r="BQ1823" s="1" t="s">
        <v>3878</v>
      </c>
      <c r="BR1823" s="1" t="s">
        <v>12551</v>
      </c>
      <c r="BS1823" s="1" t="s">
        <v>766</v>
      </c>
      <c r="BT1823" s="1" t="s">
        <v>8922</v>
      </c>
    </row>
    <row r="1824" spans="1:72" ht="13.5" customHeight="1">
      <c r="A1824" s="2" t="str">
        <f t="shared" si="52"/>
        <v>1687_각북면_362</v>
      </c>
      <c r="B1824" s="1">
        <v>1687</v>
      </c>
      <c r="C1824" s="1" t="s">
        <v>11423</v>
      </c>
      <c r="D1824" s="1" t="s">
        <v>11426</v>
      </c>
      <c r="E1824" s="1">
        <v>1823</v>
      </c>
      <c r="F1824" s="1">
        <v>13</v>
      </c>
      <c r="G1824" s="1" t="s">
        <v>3857</v>
      </c>
      <c r="H1824" s="1" t="s">
        <v>6464</v>
      </c>
      <c r="I1824" s="1">
        <v>1</v>
      </c>
      <c r="L1824" s="1">
        <v>3</v>
      </c>
      <c r="M1824" s="1" t="s">
        <v>13130</v>
      </c>
      <c r="N1824" s="1" t="s">
        <v>13131</v>
      </c>
      <c r="T1824" s="1" t="s">
        <v>11563</v>
      </c>
      <c r="U1824" s="1" t="s">
        <v>3879</v>
      </c>
      <c r="V1824" s="1" t="s">
        <v>6790</v>
      </c>
      <c r="Y1824" s="1" t="s">
        <v>2371</v>
      </c>
      <c r="Z1824" s="1" t="s">
        <v>8059</v>
      </c>
      <c r="AC1824" s="1">
        <v>40</v>
      </c>
      <c r="AD1824" s="1" t="s">
        <v>189</v>
      </c>
      <c r="AE1824" s="1" t="s">
        <v>8767</v>
      </c>
      <c r="AT1824" s="1" t="s">
        <v>121</v>
      </c>
      <c r="AU1824" s="1" t="s">
        <v>6667</v>
      </c>
      <c r="AV1824" s="1" t="s">
        <v>232</v>
      </c>
      <c r="AW1824" s="1" t="s">
        <v>7400</v>
      </c>
      <c r="BB1824" s="1" t="s">
        <v>171</v>
      </c>
      <c r="BC1824" s="1" t="s">
        <v>6676</v>
      </c>
      <c r="BD1824" s="1" t="s">
        <v>3361</v>
      </c>
      <c r="BE1824" s="1" t="s">
        <v>7460</v>
      </c>
    </row>
    <row r="1825" spans="1:73" ht="13.5" customHeight="1">
      <c r="A1825" s="2" t="str">
        <f t="shared" si="52"/>
        <v>1687_각북면_362</v>
      </c>
      <c r="B1825" s="1">
        <v>1687</v>
      </c>
      <c r="C1825" s="1" t="s">
        <v>11423</v>
      </c>
      <c r="D1825" s="1" t="s">
        <v>11426</v>
      </c>
      <c r="E1825" s="1">
        <v>1824</v>
      </c>
      <c r="F1825" s="1">
        <v>13</v>
      </c>
      <c r="G1825" s="1" t="s">
        <v>3857</v>
      </c>
      <c r="H1825" s="1" t="s">
        <v>6464</v>
      </c>
      <c r="I1825" s="1">
        <v>1</v>
      </c>
      <c r="L1825" s="1">
        <v>3</v>
      </c>
      <c r="M1825" s="1" t="s">
        <v>13130</v>
      </c>
      <c r="N1825" s="1" t="s">
        <v>13131</v>
      </c>
      <c r="T1825" s="1" t="s">
        <v>11563</v>
      </c>
      <c r="U1825" s="1" t="s">
        <v>278</v>
      </c>
      <c r="V1825" s="1" t="s">
        <v>6692</v>
      </c>
      <c r="Y1825" s="1" t="s">
        <v>1280</v>
      </c>
      <c r="Z1825" s="1" t="s">
        <v>7814</v>
      </c>
      <c r="AC1825" s="1">
        <v>8</v>
      </c>
      <c r="AD1825" s="1" t="s">
        <v>503</v>
      </c>
      <c r="AE1825" s="1" t="s">
        <v>8136</v>
      </c>
    </row>
    <row r="1826" spans="1:73" ht="13.5" customHeight="1">
      <c r="A1826" s="2" t="str">
        <f t="shared" si="52"/>
        <v>1687_각북면_362</v>
      </c>
      <c r="B1826" s="1">
        <v>1687</v>
      </c>
      <c r="C1826" s="1" t="s">
        <v>11423</v>
      </c>
      <c r="D1826" s="1" t="s">
        <v>11426</v>
      </c>
      <c r="E1826" s="1">
        <v>1825</v>
      </c>
      <c r="F1826" s="1">
        <v>13</v>
      </c>
      <c r="G1826" s="1" t="s">
        <v>3857</v>
      </c>
      <c r="H1826" s="1" t="s">
        <v>6464</v>
      </c>
      <c r="I1826" s="1">
        <v>1</v>
      </c>
      <c r="L1826" s="1">
        <v>3</v>
      </c>
      <c r="M1826" s="1" t="s">
        <v>13130</v>
      </c>
      <c r="N1826" s="1" t="s">
        <v>13131</v>
      </c>
      <c r="T1826" s="1" t="s">
        <v>11563</v>
      </c>
      <c r="U1826" s="1" t="s">
        <v>275</v>
      </c>
      <c r="V1826" s="1" t="s">
        <v>6693</v>
      </c>
      <c r="Y1826" s="1" t="s">
        <v>3880</v>
      </c>
      <c r="Z1826" s="1" t="s">
        <v>8058</v>
      </c>
      <c r="AC1826" s="1">
        <v>5</v>
      </c>
      <c r="AD1826" s="1" t="s">
        <v>76</v>
      </c>
      <c r="AE1826" s="1" t="s">
        <v>8744</v>
      </c>
    </row>
    <row r="1827" spans="1:73" ht="13.5" customHeight="1">
      <c r="A1827" s="2" t="str">
        <f t="shared" si="52"/>
        <v>1687_각북면_362</v>
      </c>
      <c r="B1827" s="1">
        <v>1687</v>
      </c>
      <c r="C1827" s="1" t="s">
        <v>11423</v>
      </c>
      <c r="D1827" s="1" t="s">
        <v>11426</v>
      </c>
      <c r="E1827" s="1">
        <v>1826</v>
      </c>
      <c r="F1827" s="1">
        <v>13</v>
      </c>
      <c r="G1827" s="1" t="s">
        <v>3857</v>
      </c>
      <c r="H1827" s="1" t="s">
        <v>6464</v>
      </c>
      <c r="I1827" s="1">
        <v>1</v>
      </c>
      <c r="L1827" s="1">
        <v>3</v>
      </c>
      <c r="M1827" s="1" t="s">
        <v>13130</v>
      </c>
      <c r="N1827" s="1" t="s">
        <v>13131</v>
      </c>
      <c r="S1827" s="1" t="s">
        <v>284</v>
      </c>
      <c r="T1827" s="1" t="s">
        <v>6617</v>
      </c>
      <c r="U1827" s="1" t="s">
        <v>50</v>
      </c>
      <c r="V1827" s="1" t="s">
        <v>11472</v>
      </c>
      <c r="Y1827" s="1" t="s">
        <v>2866</v>
      </c>
      <c r="Z1827" s="1" t="s">
        <v>8057</v>
      </c>
      <c r="AC1827" s="1">
        <v>39</v>
      </c>
      <c r="AD1827" s="1" t="s">
        <v>618</v>
      </c>
      <c r="AE1827" s="1" t="s">
        <v>8771</v>
      </c>
    </row>
    <row r="1828" spans="1:73" ht="13.5" customHeight="1">
      <c r="A1828" s="2" t="str">
        <f t="shared" si="52"/>
        <v>1687_각북면_362</v>
      </c>
      <c r="B1828" s="1">
        <v>1687</v>
      </c>
      <c r="C1828" s="1" t="s">
        <v>11423</v>
      </c>
      <c r="D1828" s="1" t="s">
        <v>11426</v>
      </c>
      <c r="E1828" s="1">
        <v>1827</v>
      </c>
      <c r="F1828" s="1">
        <v>13</v>
      </c>
      <c r="G1828" s="1" t="s">
        <v>3857</v>
      </c>
      <c r="H1828" s="1" t="s">
        <v>6464</v>
      </c>
      <c r="I1828" s="1">
        <v>1</v>
      </c>
      <c r="L1828" s="1">
        <v>4</v>
      </c>
      <c r="M1828" s="1" t="s">
        <v>3133</v>
      </c>
      <c r="N1828" s="1" t="s">
        <v>8040</v>
      </c>
      <c r="O1828" s="1" t="s">
        <v>6</v>
      </c>
      <c r="P1828" s="1" t="s">
        <v>6577</v>
      </c>
      <c r="T1828" s="1" t="s">
        <v>11527</v>
      </c>
      <c r="U1828" s="1" t="s">
        <v>3613</v>
      </c>
      <c r="V1828" s="1" t="s">
        <v>6701</v>
      </c>
      <c r="Y1828" s="1" t="s">
        <v>3133</v>
      </c>
      <c r="Z1828" s="1" t="s">
        <v>8040</v>
      </c>
      <c r="AC1828" s="1">
        <v>29</v>
      </c>
      <c r="AD1828" s="1" t="s">
        <v>238</v>
      </c>
      <c r="AE1828" s="1" t="s">
        <v>8751</v>
      </c>
      <c r="AJ1828" s="1" t="s">
        <v>17</v>
      </c>
      <c r="AK1828" s="1" t="s">
        <v>8918</v>
      </c>
      <c r="AL1828" s="1" t="s">
        <v>41</v>
      </c>
      <c r="AM1828" s="1" t="s">
        <v>11911</v>
      </c>
      <c r="AN1828" s="1" t="s">
        <v>492</v>
      </c>
      <c r="AO1828" s="1" t="s">
        <v>6594</v>
      </c>
      <c r="AR1828" s="1" t="s">
        <v>3742</v>
      </c>
      <c r="AS1828" s="1" t="s">
        <v>9138</v>
      </c>
      <c r="AT1828" s="1" t="s">
        <v>121</v>
      </c>
      <c r="AU1828" s="1" t="s">
        <v>6667</v>
      </c>
      <c r="AV1828" s="1" t="s">
        <v>527</v>
      </c>
      <c r="AW1828" s="1" t="s">
        <v>7020</v>
      </c>
      <c r="BB1828" s="1" t="s">
        <v>171</v>
      </c>
      <c r="BC1828" s="1" t="s">
        <v>6676</v>
      </c>
      <c r="BD1828" s="1" t="s">
        <v>3881</v>
      </c>
      <c r="BE1828" s="1" t="s">
        <v>7307</v>
      </c>
      <c r="BG1828" s="1" t="s">
        <v>44</v>
      </c>
      <c r="BH1828" s="1" t="s">
        <v>6728</v>
      </c>
      <c r="BI1828" s="1" t="s">
        <v>3882</v>
      </c>
      <c r="BJ1828" s="1" t="s">
        <v>12290</v>
      </c>
      <c r="BK1828" s="1" t="s">
        <v>44</v>
      </c>
      <c r="BL1828" s="1" t="s">
        <v>6728</v>
      </c>
      <c r="BM1828" s="1" t="s">
        <v>1554</v>
      </c>
      <c r="BN1828" s="1" t="s">
        <v>8568</v>
      </c>
      <c r="BO1828" s="1" t="s">
        <v>121</v>
      </c>
      <c r="BP1828" s="1" t="s">
        <v>6667</v>
      </c>
      <c r="BQ1828" s="1" t="s">
        <v>431</v>
      </c>
      <c r="BR1828" s="1" t="s">
        <v>12286</v>
      </c>
      <c r="BS1828" s="1" t="s">
        <v>227</v>
      </c>
      <c r="BT1828" s="1" t="s">
        <v>8859</v>
      </c>
      <c r="BU1828" s="1" t="s">
        <v>11607</v>
      </c>
    </row>
    <row r="1829" spans="1:73" ht="13.5" customHeight="1">
      <c r="A1829" s="2" t="str">
        <f t="shared" si="52"/>
        <v>1687_각북면_362</v>
      </c>
      <c r="B1829" s="1">
        <v>1687</v>
      </c>
      <c r="C1829" s="1" t="s">
        <v>11423</v>
      </c>
      <c r="D1829" s="1" t="s">
        <v>11426</v>
      </c>
      <c r="E1829" s="1">
        <v>1828</v>
      </c>
      <c r="F1829" s="1">
        <v>13</v>
      </c>
      <c r="G1829" s="1" t="s">
        <v>3857</v>
      </c>
      <c r="H1829" s="1" t="s">
        <v>6464</v>
      </c>
      <c r="I1829" s="1">
        <v>1</v>
      </c>
      <c r="L1829" s="1">
        <v>4</v>
      </c>
      <c r="M1829" s="1" t="s">
        <v>3133</v>
      </c>
      <c r="N1829" s="1" t="s">
        <v>8040</v>
      </c>
      <c r="S1829" s="1" t="s">
        <v>49</v>
      </c>
      <c r="T1829" s="1" t="s">
        <v>4842</v>
      </c>
      <c r="U1829" s="1" t="s">
        <v>115</v>
      </c>
      <c r="V1829" s="1" t="s">
        <v>6665</v>
      </c>
      <c r="Y1829" s="1" t="s">
        <v>6412</v>
      </c>
      <c r="Z1829" s="1" t="s">
        <v>7598</v>
      </c>
      <c r="AC1829" s="1">
        <v>33</v>
      </c>
      <c r="AD1829" s="1" t="s">
        <v>353</v>
      </c>
      <c r="AE1829" s="1" t="s">
        <v>8775</v>
      </c>
      <c r="AF1829" s="1" t="s">
        <v>156</v>
      </c>
      <c r="AG1829" s="1" t="s">
        <v>8798</v>
      </c>
      <c r="AJ1829" s="1" t="s">
        <v>17</v>
      </c>
      <c r="AK1829" s="1" t="s">
        <v>8918</v>
      </c>
      <c r="AL1829" s="1" t="s">
        <v>190</v>
      </c>
      <c r="AM1829" s="1" t="s">
        <v>8852</v>
      </c>
      <c r="AN1829" s="1" t="s">
        <v>190</v>
      </c>
      <c r="AO1829" s="1" t="s">
        <v>8852</v>
      </c>
      <c r="AP1829" s="1" t="s">
        <v>119</v>
      </c>
      <c r="AQ1829" s="1" t="s">
        <v>6694</v>
      </c>
      <c r="AR1829" s="1" t="s">
        <v>3883</v>
      </c>
      <c r="AS1829" s="1" t="s">
        <v>9139</v>
      </c>
      <c r="AT1829" s="1" t="s">
        <v>121</v>
      </c>
      <c r="AU1829" s="1" t="s">
        <v>6667</v>
      </c>
      <c r="AV1829" s="1" t="s">
        <v>3884</v>
      </c>
      <c r="AW1829" s="1" t="s">
        <v>7406</v>
      </c>
      <c r="BB1829" s="1" t="s">
        <v>171</v>
      </c>
      <c r="BC1829" s="1" t="s">
        <v>6676</v>
      </c>
      <c r="BD1829" s="1" t="s">
        <v>3885</v>
      </c>
      <c r="BE1829" s="1" t="s">
        <v>7422</v>
      </c>
      <c r="BI1829" s="1" t="s">
        <v>164</v>
      </c>
      <c r="BJ1829" s="1" t="s">
        <v>10510</v>
      </c>
      <c r="BM1829" s="1" t="s">
        <v>164</v>
      </c>
      <c r="BN1829" s="1" t="s">
        <v>10510</v>
      </c>
      <c r="BO1829" s="1" t="s">
        <v>44</v>
      </c>
      <c r="BP1829" s="1" t="s">
        <v>6728</v>
      </c>
      <c r="BQ1829" s="1" t="s">
        <v>3886</v>
      </c>
      <c r="BR1829" s="1" t="s">
        <v>11020</v>
      </c>
      <c r="BS1829" s="1" t="s">
        <v>190</v>
      </c>
      <c r="BT1829" s="1" t="s">
        <v>8852</v>
      </c>
      <c r="BU1829" s="1" t="s">
        <v>174</v>
      </c>
    </row>
    <row r="1830" spans="1:73" ht="13.5" customHeight="1">
      <c r="A1830" s="2" t="str">
        <f t="shared" si="52"/>
        <v>1687_각북면_362</v>
      </c>
      <c r="B1830" s="1">
        <v>1687</v>
      </c>
      <c r="C1830" s="1" t="s">
        <v>11423</v>
      </c>
      <c r="D1830" s="1" t="s">
        <v>11426</v>
      </c>
      <c r="E1830" s="1">
        <v>1829</v>
      </c>
      <c r="F1830" s="1">
        <v>13</v>
      </c>
      <c r="G1830" s="1" t="s">
        <v>3857</v>
      </c>
      <c r="H1830" s="1" t="s">
        <v>6464</v>
      </c>
      <c r="I1830" s="1">
        <v>1</v>
      </c>
      <c r="L1830" s="1">
        <v>4</v>
      </c>
      <c r="M1830" s="1" t="s">
        <v>3133</v>
      </c>
      <c r="N1830" s="1" t="s">
        <v>8040</v>
      </c>
      <c r="S1830" s="1" t="s">
        <v>200</v>
      </c>
      <c r="T1830" s="1" t="s">
        <v>11584</v>
      </c>
      <c r="U1830" s="1" t="s">
        <v>1985</v>
      </c>
      <c r="V1830" s="1" t="s">
        <v>6821</v>
      </c>
      <c r="W1830" s="1" t="s">
        <v>38</v>
      </c>
      <c r="X1830" s="1" t="s">
        <v>11733</v>
      </c>
      <c r="Y1830" s="1" t="s">
        <v>527</v>
      </c>
      <c r="Z1830" s="1" t="s">
        <v>7020</v>
      </c>
      <c r="AC1830" s="1">
        <v>63</v>
      </c>
      <c r="AD1830" s="1" t="s">
        <v>138</v>
      </c>
      <c r="AE1830" s="1" t="s">
        <v>8754</v>
      </c>
    </row>
    <row r="1831" spans="1:73" ht="13.5" customHeight="1">
      <c r="A1831" s="2" t="str">
        <f t="shared" si="52"/>
        <v>1687_각북면_362</v>
      </c>
      <c r="B1831" s="1">
        <v>1687</v>
      </c>
      <c r="C1831" s="1" t="s">
        <v>11423</v>
      </c>
      <c r="D1831" s="1" t="s">
        <v>11426</v>
      </c>
      <c r="E1831" s="1">
        <v>1830</v>
      </c>
      <c r="F1831" s="1">
        <v>13</v>
      </c>
      <c r="G1831" s="1" t="s">
        <v>3857</v>
      </c>
      <c r="H1831" s="1" t="s">
        <v>6464</v>
      </c>
      <c r="I1831" s="1">
        <v>1</v>
      </c>
      <c r="L1831" s="1">
        <v>4</v>
      </c>
      <c r="M1831" s="1" t="s">
        <v>3133</v>
      </c>
      <c r="N1831" s="1" t="s">
        <v>8040</v>
      </c>
      <c r="S1831" s="1" t="s">
        <v>1744</v>
      </c>
      <c r="T1831" s="1" t="s">
        <v>6603</v>
      </c>
      <c r="U1831" s="1" t="s">
        <v>121</v>
      </c>
      <c r="V1831" s="1" t="s">
        <v>6667</v>
      </c>
      <c r="Y1831" s="1" t="s">
        <v>968</v>
      </c>
      <c r="Z1831" s="1" t="s">
        <v>8056</v>
      </c>
      <c r="AC1831" s="1">
        <v>8</v>
      </c>
      <c r="AD1831" s="1" t="s">
        <v>503</v>
      </c>
      <c r="AE1831" s="1" t="s">
        <v>8136</v>
      </c>
    </row>
    <row r="1832" spans="1:73" ht="13.5" customHeight="1">
      <c r="A1832" s="2" t="str">
        <f t="shared" si="52"/>
        <v>1687_각북면_362</v>
      </c>
      <c r="B1832" s="1">
        <v>1687</v>
      </c>
      <c r="C1832" s="1" t="s">
        <v>11423</v>
      </c>
      <c r="D1832" s="1" t="s">
        <v>11426</v>
      </c>
      <c r="E1832" s="1">
        <v>1831</v>
      </c>
      <c r="F1832" s="1">
        <v>13</v>
      </c>
      <c r="G1832" s="1" t="s">
        <v>3857</v>
      </c>
      <c r="H1832" s="1" t="s">
        <v>6464</v>
      </c>
      <c r="I1832" s="1">
        <v>1</v>
      </c>
      <c r="L1832" s="1">
        <v>4</v>
      </c>
      <c r="M1832" s="1" t="s">
        <v>3133</v>
      </c>
      <c r="N1832" s="1" t="s">
        <v>8040</v>
      </c>
      <c r="S1832" s="1" t="s">
        <v>63</v>
      </c>
      <c r="T1832" s="1" t="s">
        <v>6596</v>
      </c>
      <c r="Y1832" s="1" t="s">
        <v>2536</v>
      </c>
      <c r="Z1832" s="1" t="s">
        <v>7104</v>
      </c>
      <c r="AC1832" s="1">
        <v>5</v>
      </c>
      <c r="AD1832" s="1" t="s">
        <v>76</v>
      </c>
      <c r="AE1832" s="1" t="s">
        <v>8744</v>
      </c>
    </row>
    <row r="1833" spans="1:73" ht="13.5" customHeight="1">
      <c r="A1833" s="2" t="str">
        <f t="shared" si="52"/>
        <v>1687_각북면_362</v>
      </c>
      <c r="B1833" s="1">
        <v>1687</v>
      </c>
      <c r="C1833" s="1" t="s">
        <v>11423</v>
      </c>
      <c r="D1833" s="1" t="s">
        <v>11426</v>
      </c>
      <c r="E1833" s="1">
        <v>1832</v>
      </c>
      <c r="F1833" s="1">
        <v>13</v>
      </c>
      <c r="G1833" s="1" t="s">
        <v>3857</v>
      </c>
      <c r="H1833" s="1" t="s">
        <v>6464</v>
      </c>
      <c r="I1833" s="1">
        <v>1</v>
      </c>
      <c r="L1833" s="1">
        <v>5</v>
      </c>
      <c r="M1833" s="1" t="s">
        <v>1979</v>
      </c>
      <c r="N1833" s="1" t="s">
        <v>8055</v>
      </c>
      <c r="T1833" s="1" t="s">
        <v>11527</v>
      </c>
      <c r="U1833" s="1" t="s">
        <v>3555</v>
      </c>
      <c r="V1833" s="1" t="s">
        <v>6669</v>
      </c>
      <c r="Y1833" s="1" t="s">
        <v>1979</v>
      </c>
      <c r="Z1833" s="1" t="s">
        <v>8055</v>
      </c>
      <c r="AC1833" s="1">
        <v>36</v>
      </c>
      <c r="AD1833" s="1" t="s">
        <v>52</v>
      </c>
      <c r="AE1833" s="1" t="s">
        <v>8766</v>
      </c>
      <c r="AJ1833" s="1" t="s">
        <v>17</v>
      </c>
      <c r="AK1833" s="1" t="s">
        <v>8918</v>
      </c>
      <c r="AL1833" s="1" t="s">
        <v>227</v>
      </c>
      <c r="AM1833" s="1" t="s">
        <v>8859</v>
      </c>
      <c r="AN1833" s="1" t="s">
        <v>492</v>
      </c>
      <c r="AO1833" s="1" t="s">
        <v>6594</v>
      </c>
      <c r="AP1833" s="1" t="s">
        <v>144</v>
      </c>
      <c r="AQ1833" s="1" t="s">
        <v>6759</v>
      </c>
      <c r="AR1833" s="1" t="s">
        <v>3742</v>
      </c>
      <c r="AS1833" s="1" t="s">
        <v>9138</v>
      </c>
      <c r="AT1833" s="1" t="s">
        <v>121</v>
      </c>
      <c r="AU1833" s="1" t="s">
        <v>6667</v>
      </c>
      <c r="AV1833" s="1" t="s">
        <v>431</v>
      </c>
      <c r="AW1833" s="1" t="s">
        <v>7113</v>
      </c>
      <c r="BB1833" s="1" t="s">
        <v>50</v>
      </c>
      <c r="BC1833" s="1" t="s">
        <v>11472</v>
      </c>
      <c r="BD1833" s="1" t="s">
        <v>3743</v>
      </c>
      <c r="BE1833" s="1" t="s">
        <v>12257</v>
      </c>
      <c r="BG1833" s="1" t="s">
        <v>44</v>
      </c>
      <c r="BH1833" s="1" t="s">
        <v>6728</v>
      </c>
      <c r="BI1833" s="1" t="s">
        <v>3744</v>
      </c>
      <c r="BJ1833" s="1" t="s">
        <v>12306</v>
      </c>
      <c r="BK1833" s="1" t="s">
        <v>44</v>
      </c>
      <c r="BL1833" s="1" t="s">
        <v>6728</v>
      </c>
      <c r="BM1833" s="1" t="s">
        <v>3335</v>
      </c>
      <c r="BN1833" s="1" t="s">
        <v>7999</v>
      </c>
      <c r="BO1833" s="1" t="s">
        <v>44</v>
      </c>
      <c r="BP1833" s="1" t="s">
        <v>6728</v>
      </c>
      <c r="BQ1833" s="1" t="s">
        <v>3887</v>
      </c>
      <c r="BR1833" s="1" t="s">
        <v>12684</v>
      </c>
      <c r="BS1833" s="1" t="s">
        <v>3544</v>
      </c>
      <c r="BT1833" s="1" t="s">
        <v>12721</v>
      </c>
    </row>
    <row r="1834" spans="1:73" ht="13.5" customHeight="1">
      <c r="A1834" s="2" t="str">
        <f t="shared" si="52"/>
        <v>1687_각북면_362</v>
      </c>
      <c r="B1834" s="1">
        <v>1687</v>
      </c>
      <c r="C1834" s="1" t="s">
        <v>11423</v>
      </c>
      <c r="D1834" s="1" t="s">
        <v>11426</v>
      </c>
      <c r="E1834" s="1">
        <v>1833</v>
      </c>
      <c r="F1834" s="1">
        <v>13</v>
      </c>
      <c r="G1834" s="1" t="s">
        <v>3857</v>
      </c>
      <c r="H1834" s="1" t="s">
        <v>6464</v>
      </c>
      <c r="I1834" s="1">
        <v>1</v>
      </c>
      <c r="L1834" s="1">
        <v>5</v>
      </c>
      <c r="M1834" s="1" t="s">
        <v>1979</v>
      </c>
      <c r="N1834" s="1" t="s">
        <v>8055</v>
      </c>
      <c r="S1834" s="1" t="s">
        <v>49</v>
      </c>
      <c r="T1834" s="1" t="s">
        <v>4842</v>
      </c>
      <c r="U1834" s="1" t="s">
        <v>115</v>
      </c>
      <c r="V1834" s="1" t="s">
        <v>6665</v>
      </c>
      <c r="Y1834" s="1" t="s">
        <v>3888</v>
      </c>
      <c r="Z1834" s="1" t="s">
        <v>8054</v>
      </c>
      <c r="AC1834" s="1">
        <v>36</v>
      </c>
      <c r="AD1834" s="1" t="s">
        <v>52</v>
      </c>
      <c r="AE1834" s="1" t="s">
        <v>8766</v>
      </c>
      <c r="AJ1834" s="1" t="s">
        <v>17</v>
      </c>
      <c r="AK1834" s="1" t="s">
        <v>8918</v>
      </c>
      <c r="AL1834" s="1" t="s">
        <v>159</v>
      </c>
      <c r="AM1834" s="1" t="s">
        <v>8879</v>
      </c>
      <c r="AN1834" s="1" t="s">
        <v>492</v>
      </c>
      <c r="AO1834" s="1" t="s">
        <v>6594</v>
      </c>
      <c r="AP1834" s="1" t="s">
        <v>119</v>
      </c>
      <c r="AQ1834" s="1" t="s">
        <v>6694</v>
      </c>
      <c r="AR1834" s="1" t="s">
        <v>3889</v>
      </c>
      <c r="AS1834" s="1" t="s">
        <v>9137</v>
      </c>
      <c r="AT1834" s="1" t="s">
        <v>186</v>
      </c>
      <c r="AU1834" s="1" t="s">
        <v>12111</v>
      </c>
      <c r="AV1834" s="1" t="s">
        <v>2286</v>
      </c>
      <c r="AW1834" s="1" t="s">
        <v>8099</v>
      </c>
      <c r="BB1834" s="1" t="s">
        <v>171</v>
      </c>
      <c r="BC1834" s="1" t="s">
        <v>6676</v>
      </c>
      <c r="BD1834" s="1" t="s">
        <v>3890</v>
      </c>
      <c r="BE1834" s="1" t="s">
        <v>9894</v>
      </c>
      <c r="BG1834" s="1" t="s">
        <v>121</v>
      </c>
      <c r="BH1834" s="1" t="s">
        <v>6667</v>
      </c>
      <c r="BI1834" s="1" t="s">
        <v>945</v>
      </c>
      <c r="BJ1834" s="1" t="s">
        <v>10223</v>
      </c>
      <c r="BM1834" s="1" t="s">
        <v>3330</v>
      </c>
      <c r="BN1834" s="1" t="s">
        <v>10627</v>
      </c>
      <c r="BO1834" s="1" t="s">
        <v>121</v>
      </c>
      <c r="BP1834" s="1" t="s">
        <v>6667</v>
      </c>
      <c r="BQ1834" s="1" t="s">
        <v>2500</v>
      </c>
      <c r="BR1834" s="1" t="s">
        <v>7232</v>
      </c>
      <c r="BS1834" s="1" t="s">
        <v>159</v>
      </c>
      <c r="BT1834" s="1" t="s">
        <v>8879</v>
      </c>
    </row>
    <row r="1835" spans="1:73" ht="13.5" customHeight="1">
      <c r="A1835" s="2" t="str">
        <f t="shared" si="52"/>
        <v>1687_각북면_362</v>
      </c>
      <c r="B1835" s="1">
        <v>1687</v>
      </c>
      <c r="C1835" s="1" t="s">
        <v>11423</v>
      </c>
      <c r="D1835" s="1" t="s">
        <v>11426</v>
      </c>
      <c r="E1835" s="1">
        <v>1834</v>
      </c>
      <c r="F1835" s="1">
        <v>13</v>
      </c>
      <c r="G1835" s="1" t="s">
        <v>3857</v>
      </c>
      <c r="H1835" s="1" t="s">
        <v>6464</v>
      </c>
      <c r="I1835" s="1">
        <v>1</v>
      </c>
      <c r="L1835" s="1">
        <v>5</v>
      </c>
      <c r="M1835" s="1" t="s">
        <v>1979</v>
      </c>
      <c r="N1835" s="1" t="s">
        <v>8055</v>
      </c>
      <c r="S1835" s="1" t="s">
        <v>261</v>
      </c>
      <c r="T1835" s="1" t="s">
        <v>6605</v>
      </c>
      <c r="U1835" s="1" t="s">
        <v>50</v>
      </c>
      <c r="V1835" s="1" t="s">
        <v>11472</v>
      </c>
      <c r="W1835" s="1" t="s">
        <v>2253</v>
      </c>
      <c r="X1835" s="1" t="s">
        <v>9644</v>
      </c>
      <c r="Y1835" s="1" t="s">
        <v>485</v>
      </c>
      <c r="Z1835" s="1" t="s">
        <v>8053</v>
      </c>
      <c r="AC1835" s="1">
        <v>81</v>
      </c>
      <c r="AD1835" s="1" t="s">
        <v>264</v>
      </c>
      <c r="AE1835" s="1" t="s">
        <v>8750</v>
      </c>
    </row>
    <row r="1836" spans="1:73" ht="13.5" customHeight="1">
      <c r="A1836" s="2" t="str">
        <f t="shared" si="52"/>
        <v>1687_각북면_362</v>
      </c>
      <c r="B1836" s="1">
        <v>1687</v>
      </c>
      <c r="C1836" s="1" t="s">
        <v>11423</v>
      </c>
      <c r="D1836" s="1" t="s">
        <v>11426</v>
      </c>
      <c r="E1836" s="1">
        <v>1835</v>
      </c>
      <c r="F1836" s="1">
        <v>13</v>
      </c>
      <c r="G1836" s="1" t="s">
        <v>3857</v>
      </c>
      <c r="H1836" s="1" t="s">
        <v>6464</v>
      </c>
      <c r="I1836" s="1">
        <v>1</v>
      </c>
      <c r="L1836" s="1">
        <v>5</v>
      </c>
      <c r="M1836" s="1" t="s">
        <v>1979</v>
      </c>
      <c r="N1836" s="1" t="s">
        <v>8055</v>
      </c>
      <c r="S1836" s="1" t="s">
        <v>72</v>
      </c>
      <c r="T1836" s="1" t="s">
        <v>6595</v>
      </c>
      <c r="U1836" s="1" t="s">
        <v>121</v>
      </c>
      <c r="V1836" s="1" t="s">
        <v>6667</v>
      </c>
      <c r="Y1836" s="1" t="s">
        <v>3891</v>
      </c>
      <c r="Z1836" s="1" t="s">
        <v>8052</v>
      </c>
      <c r="AC1836" s="1">
        <v>17</v>
      </c>
      <c r="AD1836" s="1" t="s">
        <v>773</v>
      </c>
      <c r="AE1836" s="1" t="s">
        <v>8783</v>
      </c>
    </row>
    <row r="1837" spans="1:73" ht="13.5" customHeight="1">
      <c r="A1837" s="2" t="str">
        <f t="shared" si="52"/>
        <v>1687_각북면_362</v>
      </c>
      <c r="B1837" s="1">
        <v>1687</v>
      </c>
      <c r="C1837" s="1" t="s">
        <v>11423</v>
      </c>
      <c r="D1837" s="1" t="s">
        <v>11426</v>
      </c>
      <c r="E1837" s="1">
        <v>1836</v>
      </c>
      <c r="F1837" s="1">
        <v>13</v>
      </c>
      <c r="G1837" s="1" t="s">
        <v>3857</v>
      </c>
      <c r="H1837" s="1" t="s">
        <v>6464</v>
      </c>
      <c r="I1837" s="1">
        <v>1</v>
      </c>
      <c r="L1837" s="1">
        <v>5</v>
      </c>
      <c r="M1837" s="1" t="s">
        <v>1979</v>
      </c>
      <c r="N1837" s="1" t="s">
        <v>8055</v>
      </c>
      <c r="S1837" s="1" t="s">
        <v>63</v>
      </c>
      <c r="T1837" s="1" t="s">
        <v>6596</v>
      </c>
      <c r="Y1837" s="1" t="s">
        <v>11304</v>
      </c>
      <c r="Z1837" s="1" t="s">
        <v>11681</v>
      </c>
      <c r="AC1837" s="1">
        <v>12</v>
      </c>
      <c r="AD1837" s="1" t="s">
        <v>135</v>
      </c>
      <c r="AE1837" s="1" t="s">
        <v>8742</v>
      </c>
    </row>
    <row r="1838" spans="1:73" ht="13.5" customHeight="1">
      <c r="A1838" s="2" t="str">
        <f t="shared" si="52"/>
        <v>1687_각북면_362</v>
      </c>
      <c r="B1838" s="1">
        <v>1687</v>
      </c>
      <c r="C1838" s="1" t="s">
        <v>11423</v>
      </c>
      <c r="D1838" s="1" t="s">
        <v>11426</v>
      </c>
      <c r="E1838" s="1">
        <v>1837</v>
      </c>
      <c r="F1838" s="1">
        <v>13</v>
      </c>
      <c r="G1838" s="1" t="s">
        <v>3857</v>
      </c>
      <c r="H1838" s="1" t="s">
        <v>6464</v>
      </c>
      <c r="I1838" s="1">
        <v>1</v>
      </c>
      <c r="L1838" s="1">
        <v>5</v>
      </c>
      <c r="M1838" s="1" t="s">
        <v>1979</v>
      </c>
      <c r="N1838" s="1" t="s">
        <v>8055</v>
      </c>
      <c r="S1838" s="1" t="s">
        <v>63</v>
      </c>
      <c r="T1838" s="1" t="s">
        <v>6596</v>
      </c>
      <c r="Y1838" s="1" t="s">
        <v>3892</v>
      </c>
      <c r="Z1838" s="1" t="s">
        <v>8051</v>
      </c>
      <c r="AC1838" s="1">
        <v>9</v>
      </c>
      <c r="AD1838" s="1" t="s">
        <v>253</v>
      </c>
      <c r="AE1838" s="1" t="s">
        <v>8793</v>
      </c>
    </row>
    <row r="1839" spans="1:73" ht="13.5" customHeight="1">
      <c r="A1839" s="2" t="str">
        <f t="shared" si="52"/>
        <v>1687_각북면_362</v>
      </c>
      <c r="B1839" s="1">
        <v>1687</v>
      </c>
      <c r="C1839" s="1" t="s">
        <v>11423</v>
      </c>
      <c r="D1839" s="1" t="s">
        <v>11426</v>
      </c>
      <c r="E1839" s="1">
        <v>1838</v>
      </c>
      <c r="F1839" s="1">
        <v>13</v>
      </c>
      <c r="G1839" s="1" t="s">
        <v>3857</v>
      </c>
      <c r="H1839" s="1" t="s">
        <v>6464</v>
      </c>
      <c r="I1839" s="1">
        <v>2</v>
      </c>
      <c r="J1839" s="1" t="s">
        <v>3893</v>
      </c>
      <c r="K1839" s="1" t="s">
        <v>6529</v>
      </c>
      <c r="L1839" s="1">
        <v>1</v>
      </c>
      <c r="M1839" s="1" t="s">
        <v>3894</v>
      </c>
      <c r="N1839" s="1" t="s">
        <v>8050</v>
      </c>
      <c r="T1839" s="1" t="s">
        <v>11527</v>
      </c>
      <c r="U1839" s="1" t="s">
        <v>801</v>
      </c>
      <c r="V1839" s="1" t="s">
        <v>6726</v>
      </c>
      <c r="Y1839" s="1" t="s">
        <v>3894</v>
      </c>
      <c r="Z1839" s="1" t="s">
        <v>8050</v>
      </c>
      <c r="AC1839" s="1">
        <v>53</v>
      </c>
      <c r="AD1839" s="1" t="s">
        <v>681</v>
      </c>
      <c r="AE1839" s="1" t="s">
        <v>8795</v>
      </c>
      <c r="AJ1839" s="1" t="s">
        <v>17</v>
      </c>
      <c r="AK1839" s="1" t="s">
        <v>8918</v>
      </c>
      <c r="AL1839" s="1" t="s">
        <v>87</v>
      </c>
      <c r="AM1839" s="1" t="s">
        <v>8880</v>
      </c>
      <c r="AT1839" s="1" t="s">
        <v>144</v>
      </c>
      <c r="AU1839" s="1" t="s">
        <v>6759</v>
      </c>
      <c r="AV1839" s="1" t="s">
        <v>3742</v>
      </c>
      <c r="AW1839" s="1" t="s">
        <v>9138</v>
      </c>
      <c r="BB1839" s="1" t="s">
        <v>3895</v>
      </c>
      <c r="BC1839" s="1" t="s">
        <v>6789</v>
      </c>
      <c r="BD1839" s="1" t="s">
        <v>1465</v>
      </c>
      <c r="BE1839" s="1" t="s">
        <v>7031</v>
      </c>
      <c r="BG1839" s="1" t="s">
        <v>3599</v>
      </c>
      <c r="BH1839" s="1" t="s">
        <v>9250</v>
      </c>
      <c r="BI1839" s="1" t="s">
        <v>3896</v>
      </c>
      <c r="BJ1839" s="1" t="s">
        <v>10220</v>
      </c>
      <c r="BK1839" s="1" t="s">
        <v>47</v>
      </c>
      <c r="BL1839" s="1" t="s">
        <v>9039</v>
      </c>
      <c r="BM1839" s="1" t="s">
        <v>12385</v>
      </c>
      <c r="BN1839" s="1" t="s">
        <v>12386</v>
      </c>
      <c r="BO1839" s="1" t="s">
        <v>1702</v>
      </c>
      <c r="BP1839" s="1" t="s">
        <v>10026</v>
      </c>
      <c r="BQ1839" s="1" t="s">
        <v>3897</v>
      </c>
      <c r="BR1839" s="1" t="s">
        <v>11018</v>
      </c>
      <c r="BS1839" s="1" t="s">
        <v>227</v>
      </c>
      <c r="BT1839" s="1" t="s">
        <v>8859</v>
      </c>
    </row>
    <row r="1840" spans="1:73" ht="13.5" customHeight="1">
      <c r="A1840" s="2" t="str">
        <f t="shared" si="52"/>
        <v>1687_각북면_362</v>
      </c>
      <c r="B1840" s="1">
        <v>1687</v>
      </c>
      <c r="C1840" s="1" t="s">
        <v>11423</v>
      </c>
      <c r="D1840" s="1" t="s">
        <v>11426</v>
      </c>
      <c r="E1840" s="1">
        <v>1839</v>
      </c>
      <c r="F1840" s="1">
        <v>13</v>
      </c>
      <c r="G1840" s="1" t="s">
        <v>3857</v>
      </c>
      <c r="H1840" s="1" t="s">
        <v>6464</v>
      </c>
      <c r="I1840" s="1">
        <v>2</v>
      </c>
      <c r="L1840" s="1">
        <v>1</v>
      </c>
      <c r="M1840" s="1" t="s">
        <v>3894</v>
      </c>
      <c r="N1840" s="1" t="s">
        <v>8050</v>
      </c>
      <c r="S1840" s="1" t="s">
        <v>49</v>
      </c>
      <c r="T1840" s="1" t="s">
        <v>4842</v>
      </c>
      <c r="U1840" s="1" t="s">
        <v>2613</v>
      </c>
      <c r="V1840" s="1" t="s">
        <v>6716</v>
      </c>
      <c r="W1840" s="1" t="s">
        <v>152</v>
      </c>
      <c r="X1840" s="1" t="s">
        <v>6978</v>
      </c>
      <c r="Y1840" s="1" t="s">
        <v>3898</v>
      </c>
      <c r="Z1840" s="1" t="s">
        <v>8049</v>
      </c>
      <c r="AC1840" s="1">
        <v>34</v>
      </c>
      <c r="AD1840" s="1" t="s">
        <v>207</v>
      </c>
      <c r="AE1840" s="1" t="s">
        <v>8762</v>
      </c>
      <c r="AJ1840" s="1" t="s">
        <v>17</v>
      </c>
      <c r="AK1840" s="1" t="s">
        <v>8918</v>
      </c>
      <c r="AL1840" s="1" t="s">
        <v>227</v>
      </c>
      <c r="AM1840" s="1" t="s">
        <v>8859</v>
      </c>
      <c r="AT1840" s="1" t="s">
        <v>121</v>
      </c>
      <c r="AU1840" s="1" t="s">
        <v>6667</v>
      </c>
      <c r="AV1840" s="1" t="s">
        <v>3899</v>
      </c>
      <c r="AW1840" s="1" t="s">
        <v>6577</v>
      </c>
      <c r="BG1840" s="1" t="s">
        <v>121</v>
      </c>
      <c r="BH1840" s="1" t="s">
        <v>6667</v>
      </c>
      <c r="BI1840" s="1" t="s">
        <v>13629</v>
      </c>
      <c r="BJ1840" s="1" t="s">
        <v>12303</v>
      </c>
      <c r="BK1840" s="1" t="s">
        <v>121</v>
      </c>
      <c r="BL1840" s="1" t="s">
        <v>6667</v>
      </c>
      <c r="BM1840" s="1" t="s">
        <v>161</v>
      </c>
      <c r="BN1840" s="1" t="s">
        <v>7052</v>
      </c>
      <c r="BO1840" s="1" t="s">
        <v>121</v>
      </c>
      <c r="BP1840" s="1" t="s">
        <v>6667</v>
      </c>
      <c r="BQ1840" s="1" t="s">
        <v>1495</v>
      </c>
      <c r="BR1840" s="1" t="s">
        <v>9501</v>
      </c>
      <c r="BS1840" s="1" t="s">
        <v>227</v>
      </c>
      <c r="BT1840" s="1" t="s">
        <v>8859</v>
      </c>
      <c r="BU1840" s="1" t="s">
        <v>3900</v>
      </c>
    </row>
    <row r="1841" spans="1:73" ht="13.5" customHeight="1">
      <c r="A1841" s="2" t="str">
        <f t="shared" ref="A1841:A1881" si="53">HYPERLINK("http://kyu.snu.ac.kr/sdhj/index.jsp?type=hj/GK14817_00IH_0001_0363.jpg","1687_각북면_363")</f>
        <v>1687_각북면_363</v>
      </c>
      <c r="B1841" s="1">
        <v>1687</v>
      </c>
      <c r="C1841" s="1" t="s">
        <v>11423</v>
      </c>
      <c r="D1841" s="1" t="s">
        <v>11426</v>
      </c>
      <c r="E1841" s="1">
        <v>1840</v>
      </c>
      <c r="F1841" s="1">
        <v>13</v>
      </c>
      <c r="G1841" s="1" t="s">
        <v>3857</v>
      </c>
      <c r="H1841" s="1" t="s">
        <v>6464</v>
      </c>
      <c r="I1841" s="1">
        <v>2</v>
      </c>
      <c r="L1841" s="1">
        <v>1</v>
      </c>
      <c r="M1841" s="1" t="s">
        <v>3894</v>
      </c>
      <c r="N1841" s="1" t="s">
        <v>8050</v>
      </c>
      <c r="S1841" s="1" t="s">
        <v>67</v>
      </c>
      <c r="T1841" s="1" t="s">
        <v>6597</v>
      </c>
      <c r="Y1841" s="1" t="s">
        <v>3901</v>
      </c>
      <c r="Z1841" s="1" t="s">
        <v>8048</v>
      </c>
      <c r="AF1841" s="1" t="s">
        <v>290</v>
      </c>
      <c r="AG1841" s="1" t="s">
        <v>11872</v>
      </c>
    </row>
    <row r="1842" spans="1:73" ht="13.5" customHeight="1">
      <c r="A1842" s="2" t="str">
        <f t="shared" si="53"/>
        <v>1687_각북면_363</v>
      </c>
      <c r="B1842" s="1">
        <v>1687</v>
      </c>
      <c r="C1842" s="1" t="s">
        <v>11423</v>
      </c>
      <c r="D1842" s="1" t="s">
        <v>11426</v>
      </c>
      <c r="E1842" s="1">
        <v>1841</v>
      </c>
      <c r="F1842" s="1">
        <v>13</v>
      </c>
      <c r="G1842" s="1" t="s">
        <v>3857</v>
      </c>
      <c r="H1842" s="1" t="s">
        <v>6464</v>
      </c>
      <c r="I1842" s="1">
        <v>2</v>
      </c>
      <c r="L1842" s="1">
        <v>2</v>
      </c>
      <c r="M1842" s="1" t="s">
        <v>3901</v>
      </c>
      <c r="N1842" s="1" t="s">
        <v>8048</v>
      </c>
      <c r="T1842" s="1" t="s">
        <v>11527</v>
      </c>
      <c r="U1842" s="1" t="s">
        <v>3902</v>
      </c>
      <c r="V1842" s="1" t="s">
        <v>11545</v>
      </c>
      <c r="Y1842" s="1" t="s">
        <v>3901</v>
      </c>
      <c r="Z1842" s="1" t="s">
        <v>8048</v>
      </c>
      <c r="AC1842" s="1">
        <v>30</v>
      </c>
      <c r="AD1842" s="1" t="s">
        <v>606</v>
      </c>
      <c r="AE1842" s="1" t="s">
        <v>7034</v>
      </c>
      <c r="AJ1842" s="1" t="s">
        <v>17</v>
      </c>
      <c r="AK1842" s="1" t="s">
        <v>8918</v>
      </c>
      <c r="AL1842" s="1" t="s">
        <v>87</v>
      </c>
      <c r="AM1842" s="1" t="s">
        <v>8880</v>
      </c>
      <c r="AT1842" s="1" t="s">
        <v>801</v>
      </c>
      <c r="AU1842" s="1" t="s">
        <v>6726</v>
      </c>
      <c r="AV1842" s="1" t="s">
        <v>3894</v>
      </c>
      <c r="AW1842" s="1" t="s">
        <v>8050</v>
      </c>
      <c r="BB1842" s="1" t="s">
        <v>182</v>
      </c>
      <c r="BC1842" s="1" t="s">
        <v>12214</v>
      </c>
      <c r="BD1842" s="1" t="s">
        <v>6356</v>
      </c>
      <c r="BE1842" s="1" t="s">
        <v>7669</v>
      </c>
      <c r="BG1842" s="1" t="s">
        <v>144</v>
      </c>
      <c r="BH1842" s="1" t="s">
        <v>6759</v>
      </c>
      <c r="BI1842" s="1" t="s">
        <v>3742</v>
      </c>
      <c r="BJ1842" s="1" t="s">
        <v>9138</v>
      </c>
      <c r="BK1842" s="1" t="s">
        <v>3599</v>
      </c>
      <c r="BL1842" s="1" t="s">
        <v>9250</v>
      </c>
      <c r="BM1842" s="1" t="s">
        <v>3896</v>
      </c>
      <c r="BN1842" s="1" t="s">
        <v>10220</v>
      </c>
      <c r="BO1842" s="1" t="s">
        <v>186</v>
      </c>
      <c r="BP1842" s="1" t="s">
        <v>12273</v>
      </c>
      <c r="BQ1842" s="1" t="s">
        <v>708</v>
      </c>
      <c r="BR1842" s="1" t="s">
        <v>7345</v>
      </c>
      <c r="BS1842" s="1" t="s">
        <v>199</v>
      </c>
      <c r="BT1842" s="1" t="s">
        <v>8930</v>
      </c>
    </row>
    <row r="1843" spans="1:73" ht="13.5" customHeight="1">
      <c r="A1843" s="2" t="str">
        <f t="shared" si="53"/>
        <v>1687_각북면_363</v>
      </c>
      <c r="B1843" s="1">
        <v>1687</v>
      </c>
      <c r="C1843" s="1" t="s">
        <v>11423</v>
      </c>
      <c r="D1843" s="1" t="s">
        <v>11426</v>
      </c>
      <c r="E1843" s="1">
        <v>1842</v>
      </c>
      <c r="F1843" s="1">
        <v>13</v>
      </c>
      <c r="G1843" s="1" t="s">
        <v>3857</v>
      </c>
      <c r="H1843" s="1" t="s">
        <v>6464</v>
      </c>
      <c r="I1843" s="1">
        <v>2</v>
      </c>
      <c r="L1843" s="1">
        <v>2</v>
      </c>
      <c r="M1843" s="1" t="s">
        <v>3901</v>
      </c>
      <c r="N1843" s="1" t="s">
        <v>8048</v>
      </c>
      <c r="S1843" s="1" t="s">
        <v>49</v>
      </c>
      <c r="T1843" s="1" t="s">
        <v>4842</v>
      </c>
      <c r="U1843" s="1" t="s">
        <v>50</v>
      </c>
      <c r="V1843" s="1" t="s">
        <v>11472</v>
      </c>
      <c r="W1843" s="1" t="s">
        <v>167</v>
      </c>
      <c r="X1843" s="1" t="s">
        <v>8644</v>
      </c>
      <c r="Y1843" s="1" t="s">
        <v>3903</v>
      </c>
      <c r="Z1843" s="1" t="s">
        <v>8047</v>
      </c>
      <c r="AC1843" s="1">
        <v>36</v>
      </c>
      <c r="AD1843" s="1" t="s">
        <v>52</v>
      </c>
      <c r="AE1843" s="1" t="s">
        <v>8766</v>
      </c>
      <c r="AJ1843" s="1" t="s">
        <v>17</v>
      </c>
      <c r="AK1843" s="1" t="s">
        <v>8918</v>
      </c>
      <c r="AL1843" s="1" t="s">
        <v>729</v>
      </c>
      <c r="AM1843" s="1" t="s">
        <v>8886</v>
      </c>
      <c r="AT1843" s="1" t="s">
        <v>44</v>
      </c>
      <c r="AU1843" s="1" t="s">
        <v>6728</v>
      </c>
      <c r="AV1843" s="1" t="s">
        <v>1707</v>
      </c>
      <c r="AW1843" s="1" t="s">
        <v>12184</v>
      </c>
      <c r="BG1843" s="1" t="s">
        <v>44</v>
      </c>
      <c r="BH1843" s="1" t="s">
        <v>6728</v>
      </c>
      <c r="BI1843" s="1" t="s">
        <v>924</v>
      </c>
      <c r="BJ1843" s="1" t="s">
        <v>7104</v>
      </c>
      <c r="BK1843" s="1" t="s">
        <v>44</v>
      </c>
      <c r="BL1843" s="1" t="s">
        <v>6728</v>
      </c>
      <c r="BM1843" s="1" t="s">
        <v>170</v>
      </c>
      <c r="BN1843" s="1" t="s">
        <v>12381</v>
      </c>
      <c r="BQ1843" s="1" t="s">
        <v>3904</v>
      </c>
      <c r="BR1843" s="1" t="s">
        <v>10948</v>
      </c>
      <c r="BS1843" s="1" t="s">
        <v>239</v>
      </c>
      <c r="BT1843" s="1" t="s">
        <v>8877</v>
      </c>
    </row>
    <row r="1844" spans="1:73" ht="13.5" customHeight="1">
      <c r="A1844" s="2" t="str">
        <f t="shared" si="53"/>
        <v>1687_각북면_363</v>
      </c>
      <c r="B1844" s="1">
        <v>1687</v>
      </c>
      <c r="C1844" s="1" t="s">
        <v>11423</v>
      </c>
      <c r="D1844" s="1" t="s">
        <v>11426</v>
      </c>
      <c r="E1844" s="1">
        <v>1843</v>
      </c>
      <c r="F1844" s="1">
        <v>13</v>
      </c>
      <c r="G1844" s="1" t="s">
        <v>3857</v>
      </c>
      <c r="H1844" s="1" t="s">
        <v>6464</v>
      </c>
      <c r="I1844" s="1">
        <v>2</v>
      </c>
      <c r="L1844" s="1">
        <v>3</v>
      </c>
      <c r="M1844" s="1" t="s">
        <v>13132</v>
      </c>
      <c r="N1844" s="1" t="s">
        <v>13133</v>
      </c>
      <c r="T1844" s="1" t="s">
        <v>11527</v>
      </c>
      <c r="U1844" s="1" t="s">
        <v>3905</v>
      </c>
      <c r="V1844" s="1" t="s">
        <v>6820</v>
      </c>
      <c r="W1844" s="1" t="s">
        <v>600</v>
      </c>
      <c r="X1844" s="1" t="s">
        <v>6693</v>
      </c>
      <c r="Y1844" s="1" t="s">
        <v>3906</v>
      </c>
      <c r="Z1844" s="1" t="s">
        <v>8046</v>
      </c>
      <c r="AC1844" s="1">
        <v>61</v>
      </c>
      <c r="AD1844" s="1" t="s">
        <v>274</v>
      </c>
      <c r="AE1844" s="1" t="s">
        <v>8770</v>
      </c>
      <c r="AJ1844" s="1" t="s">
        <v>17</v>
      </c>
      <c r="AK1844" s="1" t="s">
        <v>8918</v>
      </c>
      <c r="AL1844" s="1" t="s">
        <v>3907</v>
      </c>
      <c r="AM1844" s="1" t="s">
        <v>8956</v>
      </c>
      <c r="AT1844" s="1" t="s">
        <v>3403</v>
      </c>
      <c r="AU1844" s="1" t="s">
        <v>9248</v>
      </c>
      <c r="AV1844" s="1" t="s">
        <v>3908</v>
      </c>
      <c r="AW1844" s="1" t="s">
        <v>9549</v>
      </c>
      <c r="BG1844" s="1" t="s">
        <v>1295</v>
      </c>
      <c r="BH1844" s="1" t="s">
        <v>9254</v>
      </c>
      <c r="BI1844" s="1" t="s">
        <v>3909</v>
      </c>
      <c r="BJ1844" s="1" t="s">
        <v>10222</v>
      </c>
      <c r="BK1844" s="1" t="s">
        <v>47</v>
      </c>
      <c r="BL1844" s="1" t="s">
        <v>9039</v>
      </c>
      <c r="BM1844" s="1" t="s">
        <v>83</v>
      </c>
      <c r="BN1844" s="1" t="s">
        <v>9804</v>
      </c>
      <c r="BO1844" s="1" t="s">
        <v>761</v>
      </c>
      <c r="BP1844" s="1" t="s">
        <v>6938</v>
      </c>
      <c r="BQ1844" s="1" t="s">
        <v>3910</v>
      </c>
      <c r="BR1844" s="1" t="s">
        <v>10879</v>
      </c>
      <c r="BS1844" s="1" t="s">
        <v>227</v>
      </c>
      <c r="BT1844" s="1" t="s">
        <v>8859</v>
      </c>
      <c r="BU1844" s="1" t="s">
        <v>3911</v>
      </c>
    </row>
    <row r="1845" spans="1:73" ht="13.5" customHeight="1">
      <c r="A1845" s="2" t="str">
        <f t="shared" si="53"/>
        <v>1687_각북면_363</v>
      </c>
      <c r="B1845" s="1">
        <v>1687</v>
      </c>
      <c r="C1845" s="1" t="s">
        <v>11423</v>
      </c>
      <c r="D1845" s="1" t="s">
        <v>11426</v>
      </c>
      <c r="E1845" s="1">
        <v>1844</v>
      </c>
      <c r="F1845" s="1">
        <v>13</v>
      </c>
      <c r="G1845" s="1" t="s">
        <v>3857</v>
      </c>
      <c r="H1845" s="1" t="s">
        <v>6464</v>
      </c>
      <c r="I1845" s="1">
        <v>2</v>
      </c>
      <c r="L1845" s="1">
        <v>3</v>
      </c>
      <c r="M1845" s="1" t="s">
        <v>13132</v>
      </c>
      <c r="N1845" s="1" t="s">
        <v>13133</v>
      </c>
      <c r="S1845" s="1" t="s">
        <v>49</v>
      </c>
      <c r="T1845" s="1" t="s">
        <v>4842</v>
      </c>
      <c r="W1845" s="1" t="s">
        <v>237</v>
      </c>
      <c r="X1845" s="1" t="s">
        <v>6977</v>
      </c>
      <c r="Y1845" s="1" t="s">
        <v>140</v>
      </c>
      <c r="Z1845" s="1" t="s">
        <v>7100</v>
      </c>
      <c r="AC1845" s="1">
        <v>55</v>
      </c>
      <c r="AD1845" s="1" t="s">
        <v>653</v>
      </c>
      <c r="AE1845" s="1" t="s">
        <v>8780</v>
      </c>
      <c r="AJ1845" s="1" t="s">
        <v>17</v>
      </c>
      <c r="AK1845" s="1" t="s">
        <v>8918</v>
      </c>
      <c r="AL1845" s="1" t="s">
        <v>239</v>
      </c>
      <c r="AM1845" s="1" t="s">
        <v>8877</v>
      </c>
      <c r="AT1845" s="1" t="s">
        <v>144</v>
      </c>
      <c r="AU1845" s="1" t="s">
        <v>6759</v>
      </c>
      <c r="AV1845" s="1" t="s">
        <v>2244</v>
      </c>
      <c r="AW1845" s="1" t="s">
        <v>7830</v>
      </c>
      <c r="BG1845" s="1" t="s">
        <v>144</v>
      </c>
      <c r="BH1845" s="1" t="s">
        <v>6759</v>
      </c>
      <c r="BI1845" s="1" t="s">
        <v>389</v>
      </c>
      <c r="BJ1845" s="1" t="s">
        <v>9472</v>
      </c>
      <c r="BK1845" s="1" t="s">
        <v>12348</v>
      </c>
      <c r="BL1845" s="1" t="s">
        <v>12349</v>
      </c>
      <c r="BM1845" s="1" t="s">
        <v>12350</v>
      </c>
      <c r="BN1845" s="1" t="s">
        <v>12351</v>
      </c>
      <c r="BO1845" s="1" t="s">
        <v>759</v>
      </c>
      <c r="BP1845" s="1" t="s">
        <v>9026</v>
      </c>
      <c r="BQ1845" s="1" t="s">
        <v>3912</v>
      </c>
      <c r="BR1845" s="1" t="s">
        <v>10999</v>
      </c>
      <c r="BS1845" s="1" t="s">
        <v>59</v>
      </c>
      <c r="BT1845" s="1" t="s">
        <v>8921</v>
      </c>
    </row>
    <row r="1846" spans="1:73" ht="13.5" customHeight="1">
      <c r="A1846" s="2" t="str">
        <f t="shared" si="53"/>
        <v>1687_각북면_363</v>
      </c>
      <c r="B1846" s="1">
        <v>1687</v>
      </c>
      <c r="C1846" s="1" t="s">
        <v>11423</v>
      </c>
      <c r="D1846" s="1" t="s">
        <v>11426</v>
      </c>
      <c r="E1846" s="1">
        <v>1845</v>
      </c>
      <c r="F1846" s="1">
        <v>13</v>
      </c>
      <c r="G1846" s="1" t="s">
        <v>3857</v>
      </c>
      <c r="H1846" s="1" t="s">
        <v>6464</v>
      </c>
      <c r="I1846" s="1">
        <v>2</v>
      </c>
      <c r="L1846" s="1">
        <v>3</v>
      </c>
      <c r="M1846" s="1" t="s">
        <v>13132</v>
      </c>
      <c r="N1846" s="1" t="s">
        <v>13133</v>
      </c>
      <c r="S1846" s="1" t="s">
        <v>67</v>
      </c>
      <c r="T1846" s="1" t="s">
        <v>6597</v>
      </c>
      <c r="U1846" s="1" t="s">
        <v>1077</v>
      </c>
      <c r="V1846" s="1" t="s">
        <v>6708</v>
      </c>
      <c r="Y1846" s="1" t="s">
        <v>3913</v>
      </c>
      <c r="Z1846" s="1" t="s">
        <v>7344</v>
      </c>
      <c r="AC1846" s="1">
        <v>11</v>
      </c>
      <c r="AD1846" s="1" t="s">
        <v>71</v>
      </c>
      <c r="AE1846" s="1" t="s">
        <v>8756</v>
      </c>
    </row>
    <row r="1847" spans="1:73" ht="13.5" customHeight="1">
      <c r="A1847" s="2" t="str">
        <f t="shared" si="53"/>
        <v>1687_각북면_363</v>
      </c>
      <c r="B1847" s="1">
        <v>1687</v>
      </c>
      <c r="C1847" s="1" t="s">
        <v>11423</v>
      </c>
      <c r="D1847" s="1" t="s">
        <v>11426</v>
      </c>
      <c r="E1847" s="1">
        <v>1846</v>
      </c>
      <c r="F1847" s="1">
        <v>13</v>
      </c>
      <c r="G1847" s="1" t="s">
        <v>3857</v>
      </c>
      <c r="H1847" s="1" t="s">
        <v>6464</v>
      </c>
      <c r="I1847" s="1">
        <v>2</v>
      </c>
      <c r="L1847" s="1">
        <v>3</v>
      </c>
      <c r="M1847" s="1" t="s">
        <v>13132</v>
      </c>
      <c r="N1847" s="1" t="s">
        <v>13133</v>
      </c>
      <c r="S1847" s="1" t="s">
        <v>845</v>
      </c>
      <c r="T1847" s="1" t="s">
        <v>6645</v>
      </c>
      <c r="W1847" s="1" t="s">
        <v>600</v>
      </c>
      <c r="X1847" s="1" t="s">
        <v>6693</v>
      </c>
      <c r="Y1847" s="1" t="s">
        <v>140</v>
      </c>
      <c r="Z1847" s="1" t="s">
        <v>7100</v>
      </c>
      <c r="AC1847" s="1">
        <v>56</v>
      </c>
      <c r="AD1847" s="1" t="s">
        <v>483</v>
      </c>
      <c r="AE1847" s="1" t="s">
        <v>8794</v>
      </c>
    </row>
    <row r="1848" spans="1:73" ht="13.5" customHeight="1">
      <c r="A1848" s="2" t="str">
        <f t="shared" si="53"/>
        <v>1687_각북면_363</v>
      </c>
      <c r="B1848" s="1">
        <v>1687</v>
      </c>
      <c r="C1848" s="1" t="s">
        <v>11423</v>
      </c>
      <c r="D1848" s="1" t="s">
        <v>11426</v>
      </c>
      <c r="E1848" s="1">
        <v>1847</v>
      </c>
      <c r="F1848" s="1">
        <v>13</v>
      </c>
      <c r="G1848" s="1" t="s">
        <v>3857</v>
      </c>
      <c r="H1848" s="1" t="s">
        <v>6464</v>
      </c>
      <c r="I1848" s="1">
        <v>2</v>
      </c>
      <c r="L1848" s="1">
        <v>3</v>
      </c>
      <c r="M1848" s="1" t="s">
        <v>13132</v>
      </c>
      <c r="N1848" s="1" t="s">
        <v>13133</v>
      </c>
      <c r="T1848" s="1" t="s">
        <v>11563</v>
      </c>
      <c r="U1848" s="1" t="s">
        <v>278</v>
      </c>
      <c r="V1848" s="1" t="s">
        <v>6692</v>
      </c>
      <c r="Y1848" s="1" t="s">
        <v>3052</v>
      </c>
      <c r="Z1848" s="1" t="s">
        <v>7173</v>
      </c>
      <c r="AC1848" s="1">
        <v>54</v>
      </c>
      <c r="AD1848" s="1" t="s">
        <v>80</v>
      </c>
      <c r="AE1848" s="1" t="s">
        <v>8749</v>
      </c>
      <c r="AF1848" s="1" t="s">
        <v>3914</v>
      </c>
      <c r="AG1848" s="1" t="s">
        <v>8818</v>
      </c>
      <c r="AT1848" s="1" t="s">
        <v>44</v>
      </c>
      <c r="AU1848" s="1" t="s">
        <v>6728</v>
      </c>
      <c r="AV1848" s="1" t="s">
        <v>3915</v>
      </c>
      <c r="AW1848" s="1" t="s">
        <v>9548</v>
      </c>
      <c r="BD1848" s="1" t="s">
        <v>164</v>
      </c>
      <c r="BE1848" s="1" t="s">
        <v>10510</v>
      </c>
    </row>
    <row r="1849" spans="1:73" ht="13.5" customHeight="1">
      <c r="A1849" s="2" t="str">
        <f t="shared" si="53"/>
        <v>1687_각북면_363</v>
      </c>
      <c r="B1849" s="1">
        <v>1687</v>
      </c>
      <c r="C1849" s="1" t="s">
        <v>11423</v>
      </c>
      <c r="D1849" s="1" t="s">
        <v>11426</v>
      </c>
      <c r="E1849" s="1">
        <v>1848</v>
      </c>
      <c r="F1849" s="1">
        <v>13</v>
      </c>
      <c r="G1849" s="1" t="s">
        <v>3857</v>
      </c>
      <c r="H1849" s="1" t="s">
        <v>6464</v>
      </c>
      <c r="I1849" s="1">
        <v>2</v>
      </c>
      <c r="L1849" s="1">
        <v>4</v>
      </c>
      <c r="M1849" s="1" t="s">
        <v>3943</v>
      </c>
      <c r="N1849" s="1" t="s">
        <v>9135</v>
      </c>
      <c r="T1849" s="1" t="s">
        <v>11527</v>
      </c>
      <c r="U1849" s="1" t="s">
        <v>3916</v>
      </c>
      <c r="V1849" s="1" t="s">
        <v>6819</v>
      </c>
      <c r="W1849" s="1" t="s">
        <v>815</v>
      </c>
      <c r="X1849" s="1" t="s">
        <v>6990</v>
      </c>
      <c r="Y1849" s="1" t="s">
        <v>3917</v>
      </c>
      <c r="Z1849" s="1" t="s">
        <v>8045</v>
      </c>
      <c r="AC1849" s="1">
        <v>68</v>
      </c>
      <c r="AD1849" s="1" t="s">
        <v>503</v>
      </c>
      <c r="AE1849" s="1" t="s">
        <v>8136</v>
      </c>
      <c r="AJ1849" s="1" t="s">
        <v>17</v>
      </c>
      <c r="AK1849" s="1" t="s">
        <v>8918</v>
      </c>
      <c r="AL1849" s="1" t="s">
        <v>87</v>
      </c>
      <c r="AM1849" s="1" t="s">
        <v>8880</v>
      </c>
      <c r="AT1849" s="1" t="s">
        <v>144</v>
      </c>
      <c r="AU1849" s="1" t="s">
        <v>6759</v>
      </c>
      <c r="AV1849" s="1" t="s">
        <v>3918</v>
      </c>
      <c r="AW1849" s="1" t="s">
        <v>8041</v>
      </c>
      <c r="BG1849" s="1" t="s">
        <v>3599</v>
      </c>
      <c r="BH1849" s="1" t="s">
        <v>9250</v>
      </c>
      <c r="BI1849" s="1" t="s">
        <v>3896</v>
      </c>
      <c r="BJ1849" s="1" t="s">
        <v>10220</v>
      </c>
      <c r="BK1849" s="1" t="s">
        <v>47</v>
      </c>
      <c r="BL1849" s="1" t="s">
        <v>9039</v>
      </c>
      <c r="BM1849" s="1" t="s">
        <v>3919</v>
      </c>
      <c r="BN1849" s="1" t="s">
        <v>10545</v>
      </c>
      <c r="BO1849" s="1" t="s">
        <v>1702</v>
      </c>
      <c r="BP1849" s="1" t="s">
        <v>10026</v>
      </c>
      <c r="BQ1849" s="1" t="s">
        <v>3897</v>
      </c>
      <c r="BR1849" s="1" t="s">
        <v>11018</v>
      </c>
      <c r="BS1849" s="1" t="s">
        <v>227</v>
      </c>
      <c r="BT1849" s="1" t="s">
        <v>8859</v>
      </c>
    </row>
    <row r="1850" spans="1:73" ht="13.5" customHeight="1">
      <c r="A1850" s="2" t="str">
        <f t="shared" si="53"/>
        <v>1687_각북면_363</v>
      </c>
      <c r="B1850" s="1">
        <v>1687</v>
      </c>
      <c r="C1850" s="1" t="s">
        <v>11423</v>
      </c>
      <c r="D1850" s="1" t="s">
        <v>11426</v>
      </c>
      <c r="E1850" s="1">
        <v>1849</v>
      </c>
      <c r="F1850" s="1">
        <v>13</v>
      </c>
      <c r="G1850" s="1" t="s">
        <v>3857</v>
      </c>
      <c r="H1850" s="1" t="s">
        <v>6464</v>
      </c>
      <c r="I1850" s="1">
        <v>2</v>
      </c>
      <c r="L1850" s="1">
        <v>4</v>
      </c>
      <c r="M1850" s="1" t="s">
        <v>3943</v>
      </c>
      <c r="N1850" s="1" t="s">
        <v>9135</v>
      </c>
      <c r="S1850" s="1" t="s">
        <v>49</v>
      </c>
      <c r="T1850" s="1" t="s">
        <v>4842</v>
      </c>
      <c r="W1850" s="1" t="s">
        <v>843</v>
      </c>
      <c r="X1850" s="1" t="s">
        <v>6988</v>
      </c>
      <c r="Y1850" s="1" t="s">
        <v>140</v>
      </c>
      <c r="Z1850" s="1" t="s">
        <v>7100</v>
      </c>
      <c r="AC1850" s="1">
        <v>58</v>
      </c>
      <c r="AD1850" s="1" t="s">
        <v>440</v>
      </c>
      <c r="AE1850" s="1" t="s">
        <v>8791</v>
      </c>
      <c r="AJ1850" s="1" t="s">
        <v>17</v>
      </c>
      <c r="AK1850" s="1" t="s">
        <v>8918</v>
      </c>
      <c r="AL1850" s="1" t="s">
        <v>41</v>
      </c>
      <c r="AM1850" s="1" t="s">
        <v>11911</v>
      </c>
      <c r="AT1850" s="1" t="s">
        <v>3920</v>
      </c>
      <c r="AU1850" s="1" t="s">
        <v>9249</v>
      </c>
      <c r="AV1850" s="1" t="s">
        <v>3921</v>
      </c>
      <c r="AW1850" s="1" t="s">
        <v>9547</v>
      </c>
      <c r="BG1850" s="1" t="s">
        <v>1081</v>
      </c>
      <c r="BH1850" s="1" t="s">
        <v>10005</v>
      </c>
      <c r="BI1850" s="1" t="s">
        <v>3922</v>
      </c>
      <c r="BJ1850" s="1" t="s">
        <v>10221</v>
      </c>
      <c r="BK1850" s="1" t="s">
        <v>347</v>
      </c>
      <c r="BL1850" s="1" t="s">
        <v>6703</v>
      </c>
      <c r="BM1850" s="1" t="s">
        <v>3923</v>
      </c>
      <c r="BN1850" s="1" t="s">
        <v>10626</v>
      </c>
      <c r="BO1850" s="1" t="s">
        <v>1081</v>
      </c>
      <c r="BP1850" s="1" t="s">
        <v>10005</v>
      </c>
      <c r="BQ1850" s="1" t="s">
        <v>3924</v>
      </c>
      <c r="BR1850" s="1" t="s">
        <v>11019</v>
      </c>
      <c r="BS1850" s="1" t="s">
        <v>244</v>
      </c>
      <c r="BT1850" s="1" t="s">
        <v>8945</v>
      </c>
    </row>
    <row r="1851" spans="1:73" ht="13.5" customHeight="1">
      <c r="A1851" s="2" t="str">
        <f t="shared" si="53"/>
        <v>1687_각북면_363</v>
      </c>
      <c r="B1851" s="1">
        <v>1687</v>
      </c>
      <c r="C1851" s="1" t="s">
        <v>11423</v>
      </c>
      <c r="D1851" s="1" t="s">
        <v>11426</v>
      </c>
      <c r="E1851" s="1">
        <v>1850</v>
      </c>
      <c r="F1851" s="1">
        <v>13</v>
      </c>
      <c r="G1851" s="1" t="s">
        <v>3857</v>
      </c>
      <c r="H1851" s="1" t="s">
        <v>6464</v>
      </c>
      <c r="I1851" s="1">
        <v>2</v>
      </c>
      <c r="L1851" s="1">
        <v>4</v>
      </c>
      <c r="M1851" s="1" t="s">
        <v>3943</v>
      </c>
      <c r="N1851" s="1" t="s">
        <v>9135</v>
      </c>
      <c r="U1851" s="1" t="s">
        <v>2613</v>
      </c>
      <c r="V1851" s="1" t="s">
        <v>6716</v>
      </c>
      <c r="W1851" s="1" t="s">
        <v>272</v>
      </c>
      <c r="X1851" s="1" t="s">
        <v>6993</v>
      </c>
      <c r="Y1851" s="1" t="s">
        <v>706</v>
      </c>
      <c r="Z1851" s="1" t="s">
        <v>7127</v>
      </c>
      <c r="AC1851" s="1">
        <v>11</v>
      </c>
      <c r="AD1851" s="1" t="s">
        <v>71</v>
      </c>
      <c r="AE1851" s="1" t="s">
        <v>8756</v>
      </c>
      <c r="BU1851" s="1" t="s">
        <v>13700</v>
      </c>
    </row>
    <row r="1852" spans="1:73" ht="13.5" customHeight="1">
      <c r="A1852" s="2" t="str">
        <f t="shared" si="53"/>
        <v>1687_각북면_363</v>
      </c>
      <c r="B1852" s="1">
        <v>1687</v>
      </c>
      <c r="C1852" s="1" t="s">
        <v>11423</v>
      </c>
      <c r="D1852" s="1" t="s">
        <v>11426</v>
      </c>
      <c r="E1852" s="1">
        <v>1851</v>
      </c>
      <c r="F1852" s="1">
        <v>13</v>
      </c>
      <c r="G1852" s="1" t="s">
        <v>3857</v>
      </c>
      <c r="H1852" s="1" t="s">
        <v>6464</v>
      </c>
      <c r="I1852" s="1">
        <v>2</v>
      </c>
      <c r="L1852" s="1">
        <v>4</v>
      </c>
      <c r="M1852" s="1" t="s">
        <v>3943</v>
      </c>
      <c r="N1852" s="1" t="s">
        <v>9135</v>
      </c>
      <c r="S1852" s="1" t="s">
        <v>435</v>
      </c>
      <c r="T1852" s="1" t="s">
        <v>6644</v>
      </c>
      <c r="U1852" s="1" t="s">
        <v>1077</v>
      </c>
      <c r="V1852" s="1" t="s">
        <v>6708</v>
      </c>
      <c r="Y1852" s="1" t="s">
        <v>3925</v>
      </c>
      <c r="Z1852" s="1" t="s">
        <v>8044</v>
      </c>
      <c r="AC1852" s="1">
        <v>15</v>
      </c>
      <c r="AD1852" s="1" t="s">
        <v>210</v>
      </c>
      <c r="AE1852" s="1" t="s">
        <v>7181</v>
      </c>
      <c r="AF1852" s="1" t="s">
        <v>156</v>
      </c>
      <c r="AG1852" s="1" t="s">
        <v>8798</v>
      </c>
    </row>
    <row r="1853" spans="1:73" ht="13.5" customHeight="1">
      <c r="A1853" s="2" t="str">
        <f t="shared" si="53"/>
        <v>1687_각북면_363</v>
      </c>
      <c r="B1853" s="1">
        <v>1687</v>
      </c>
      <c r="C1853" s="1" t="s">
        <v>11423</v>
      </c>
      <c r="D1853" s="1" t="s">
        <v>11426</v>
      </c>
      <c r="E1853" s="1">
        <v>1852</v>
      </c>
      <c r="F1853" s="1">
        <v>13</v>
      </c>
      <c r="G1853" s="1" t="s">
        <v>3857</v>
      </c>
      <c r="H1853" s="1" t="s">
        <v>6464</v>
      </c>
      <c r="I1853" s="1">
        <v>2</v>
      </c>
      <c r="L1853" s="1">
        <v>4</v>
      </c>
      <c r="M1853" s="1" t="s">
        <v>3943</v>
      </c>
      <c r="N1853" s="1" t="s">
        <v>9135</v>
      </c>
      <c r="T1853" s="1" t="s">
        <v>11563</v>
      </c>
      <c r="U1853" s="1" t="s">
        <v>275</v>
      </c>
      <c r="V1853" s="1" t="s">
        <v>6693</v>
      </c>
      <c r="Y1853" s="1" t="s">
        <v>3675</v>
      </c>
      <c r="Z1853" s="1" t="s">
        <v>8043</v>
      </c>
      <c r="AC1853" s="1">
        <v>18</v>
      </c>
      <c r="AD1853" s="1" t="s">
        <v>302</v>
      </c>
      <c r="AE1853" s="1" t="s">
        <v>8785</v>
      </c>
      <c r="AF1853" s="1" t="s">
        <v>156</v>
      </c>
      <c r="AG1853" s="1" t="s">
        <v>8798</v>
      </c>
    </row>
    <row r="1854" spans="1:73" ht="13.5" customHeight="1">
      <c r="A1854" s="2" t="str">
        <f t="shared" si="53"/>
        <v>1687_각북면_363</v>
      </c>
      <c r="B1854" s="1">
        <v>1687</v>
      </c>
      <c r="C1854" s="1" t="s">
        <v>11423</v>
      </c>
      <c r="D1854" s="1" t="s">
        <v>11426</v>
      </c>
      <c r="E1854" s="1">
        <v>1853</v>
      </c>
      <c r="F1854" s="1">
        <v>13</v>
      </c>
      <c r="G1854" s="1" t="s">
        <v>3857</v>
      </c>
      <c r="H1854" s="1" t="s">
        <v>6464</v>
      </c>
      <c r="I1854" s="1">
        <v>2</v>
      </c>
      <c r="L1854" s="1">
        <v>5</v>
      </c>
      <c r="M1854" s="1" t="s">
        <v>13134</v>
      </c>
      <c r="N1854" s="1" t="s">
        <v>13135</v>
      </c>
      <c r="T1854" s="1" t="s">
        <v>11527</v>
      </c>
      <c r="U1854" s="1" t="s">
        <v>42</v>
      </c>
      <c r="V1854" s="1" t="s">
        <v>6735</v>
      </c>
      <c r="W1854" s="1" t="s">
        <v>815</v>
      </c>
      <c r="X1854" s="1" t="s">
        <v>6990</v>
      </c>
      <c r="Y1854" s="1" t="s">
        <v>3926</v>
      </c>
      <c r="Z1854" s="1" t="s">
        <v>8042</v>
      </c>
      <c r="AC1854" s="1">
        <v>65</v>
      </c>
      <c r="AD1854" s="1" t="s">
        <v>76</v>
      </c>
      <c r="AE1854" s="1" t="s">
        <v>8744</v>
      </c>
      <c r="AJ1854" s="1" t="s">
        <v>17</v>
      </c>
      <c r="AK1854" s="1" t="s">
        <v>8918</v>
      </c>
      <c r="AL1854" s="1" t="s">
        <v>87</v>
      </c>
      <c r="AM1854" s="1" t="s">
        <v>8880</v>
      </c>
      <c r="AT1854" s="1" t="s">
        <v>144</v>
      </c>
      <c r="AU1854" s="1" t="s">
        <v>6759</v>
      </c>
      <c r="AV1854" s="1" t="s">
        <v>3918</v>
      </c>
      <c r="AW1854" s="1" t="s">
        <v>8041</v>
      </c>
      <c r="BG1854" s="1" t="s">
        <v>3599</v>
      </c>
      <c r="BH1854" s="1" t="s">
        <v>9250</v>
      </c>
      <c r="BI1854" s="1" t="s">
        <v>3896</v>
      </c>
      <c r="BJ1854" s="1" t="s">
        <v>10220</v>
      </c>
      <c r="BK1854" s="1" t="s">
        <v>47</v>
      </c>
      <c r="BL1854" s="1" t="s">
        <v>9039</v>
      </c>
      <c r="BM1854" s="1" t="s">
        <v>3919</v>
      </c>
      <c r="BN1854" s="1" t="s">
        <v>10545</v>
      </c>
      <c r="BO1854" s="1" t="s">
        <v>1702</v>
      </c>
      <c r="BP1854" s="1" t="s">
        <v>10026</v>
      </c>
      <c r="BQ1854" s="1" t="s">
        <v>3897</v>
      </c>
      <c r="BR1854" s="1" t="s">
        <v>11018</v>
      </c>
      <c r="BS1854" s="1" t="s">
        <v>227</v>
      </c>
      <c r="BT1854" s="1" t="s">
        <v>8859</v>
      </c>
    </row>
    <row r="1855" spans="1:73" ht="13.5" customHeight="1">
      <c r="A1855" s="2" t="str">
        <f t="shared" si="53"/>
        <v>1687_각북면_363</v>
      </c>
      <c r="B1855" s="1">
        <v>1687</v>
      </c>
      <c r="C1855" s="1" t="s">
        <v>11423</v>
      </c>
      <c r="D1855" s="1" t="s">
        <v>11426</v>
      </c>
      <c r="E1855" s="1">
        <v>1854</v>
      </c>
      <c r="F1855" s="1">
        <v>13</v>
      </c>
      <c r="G1855" s="1" t="s">
        <v>3857</v>
      </c>
      <c r="H1855" s="1" t="s">
        <v>6464</v>
      </c>
      <c r="I1855" s="1">
        <v>2</v>
      </c>
      <c r="L1855" s="1">
        <v>5</v>
      </c>
      <c r="M1855" s="1" t="s">
        <v>13134</v>
      </c>
      <c r="N1855" s="1" t="s">
        <v>13135</v>
      </c>
      <c r="S1855" s="1" t="s">
        <v>49</v>
      </c>
      <c r="T1855" s="1" t="s">
        <v>4842</v>
      </c>
      <c r="W1855" s="1" t="s">
        <v>167</v>
      </c>
      <c r="X1855" s="1" t="s">
        <v>8644</v>
      </c>
      <c r="Y1855" s="1" t="s">
        <v>140</v>
      </c>
      <c r="Z1855" s="1" t="s">
        <v>7100</v>
      </c>
      <c r="AC1855" s="1">
        <v>58</v>
      </c>
      <c r="AD1855" s="1" t="s">
        <v>440</v>
      </c>
      <c r="AE1855" s="1" t="s">
        <v>8791</v>
      </c>
      <c r="AJ1855" s="1" t="s">
        <v>17</v>
      </c>
      <c r="AK1855" s="1" t="s">
        <v>8918</v>
      </c>
      <c r="AL1855" s="1" t="s">
        <v>158</v>
      </c>
      <c r="AM1855" s="1" t="s">
        <v>8931</v>
      </c>
      <c r="AT1855" s="1" t="s">
        <v>144</v>
      </c>
      <c r="AU1855" s="1" t="s">
        <v>6759</v>
      </c>
      <c r="AV1855" s="1" t="s">
        <v>3927</v>
      </c>
      <c r="AW1855" s="1" t="s">
        <v>9501</v>
      </c>
      <c r="BG1855" s="1" t="s">
        <v>44</v>
      </c>
      <c r="BH1855" s="1" t="s">
        <v>6728</v>
      </c>
      <c r="BI1855" s="1" t="s">
        <v>1357</v>
      </c>
      <c r="BJ1855" s="1" t="s">
        <v>9293</v>
      </c>
      <c r="BK1855" s="1" t="s">
        <v>424</v>
      </c>
      <c r="BL1855" s="1" t="s">
        <v>9263</v>
      </c>
      <c r="BM1855" s="1" t="s">
        <v>1900</v>
      </c>
      <c r="BN1855" s="1" t="s">
        <v>7740</v>
      </c>
      <c r="BO1855" s="1" t="s">
        <v>144</v>
      </c>
      <c r="BP1855" s="1" t="s">
        <v>6759</v>
      </c>
      <c r="BQ1855" s="1" t="s">
        <v>3928</v>
      </c>
      <c r="BR1855" s="1" t="s">
        <v>12696</v>
      </c>
      <c r="BS1855" s="1" t="s">
        <v>227</v>
      </c>
      <c r="BT1855" s="1" t="s">
        <v>8859</v>
      </c>
    </row>
    <row r="1856" spans="1:73" ht="13.5" customHeight="1">
      <c r="A1856" s="2" t="str">
        <f t="shared" si="53"/>
        <v>1687_각북면_363</v>
      </c>
      <c r="B1856" s="1">
        <v>1687</v>
      </c>
      <c r="C1856" s="1" t="s">
        <v>11423</v>
      </c>
      <c r="D1856" s="1" t="s">
        <v>11426</v>
      </c>
      <c r="E1856" s="1">
        <v>1855</v>
      </c>
      <c r="F1856" s="1">
        <v>13</v>
      </c>
      <c r="G1856" s="1" t="s">
        <v>3857</v>
      </c>
      <c r="H1856" s="1" t="s">
        <v>6464</v>
      </c>
      <c r="I1856" s="1">
        <v>2</v>
      </c>
      <c r="L1856" s="1">
        <v>5</v>
      </c>
      <c r="M1856" s="1" t="s">
        <v>13134</v>
      </c>
      <c r="N1856" s="1" t="s">
        <v>13135</v>
      </c>
      <c r="S1856" s="1" t="s">
        <v>67</v>
      </c>
      <c r="T1856" s="1" t="s">
        <v>6597</v>
      </c>
      <c r="U1856" s="1" t="s">
        <v>468</v>
      </c>
      <c r="V1856" s="1" t="s">
        <v>6715</v>
      </c>
      <c r="Y1856" s="1" t="s">
        <v>3335</v>
      </c>
      <c r="Z1856" s="1" t="s">
        <v>7999</v>
      </c>
      <c r="AC1856" s="1">
        <v>24</v>
      </c>
      <c r="AD1856" s="1" t="s">
        <v>297</v>
      </c>
      <c r="AE1856" s="1" t="s">
        <v>8761</v>
      </c>
    </row>
    <row r="1857" spans="1:73" ht="13.5" customHeight="1">
      <c r="A1857" s="2" t="str">
        <f t="shared" si="53"/>
        <v>1687_각북면_363</v>
      </c>
      <c r="B1857" s="1">
        <v>1687</v>
      </c>
      <c r="C1857" s="1" t="s">
        <v>11423</v>
      </c>
      <c r="D1857" s="1" t="s">
        <v>11426</v>
      </c>
      <c r="E1857" s="1">
        <v>1856</v>
      </c>
      <c r="F1857" s="1">
        <v>13</v>
      </c>
      <c r="G1857" s="1" t="s">
        <v>3857</v>
      </c>
      <c r="H1857" s="1" t="s">
        <v>6464</v>
      </c>
      <c r="I1857" s="1">
        <v>2</v>
      </c>
      <c r="L1857" s="1">
        <v>5</v>
      </c>
      <c r="M1857" s="1" t="s">
        <v>13134</v>
      </c>
      <c r="N1857" s="1" t="s">
        <v>13135</v>
      </c>
      <c r="S1857" s="1" t="s">
        <v>200</v>
      </c>
      <c r="T1857" s="1" t="s">
        <v>11584</v>
      </c>
      <c r="U1857" s="1" t="s">
        <v>144</v>
      </c>
      <c r="V1857" s="1" t="s">
        <v>6759</v>
      </c>
      <c r="W1857" s="1" t="s">
        <v>815</v>
      </c>
      <c r="X1857" s="1" t="s">
        <v>6990</v>
      </c>
      <c r="Y1857" s="1" t="s">
        <v>3918</v>
      </c>
      <c r="Z1857" s="1" t="s">
        <v>8041</v>
      </c>
      <c r="AC1857" s="1">
        <v>93</v>
      </c>
      <c r="AD1857" s="1" t="s">
        <v>353</v>
      </c>
      <c r="AE1857" s="1" t="s">
        <v>8775</v>
      </c>
    </row>
    <row r="1858" spans="1:73" ht="13.5" customHeight="1">
      <c r="A1858" s="2" t="str">
        <f t="shared" si="53"/>
        <v>1687_각북면_363</v>
      </c>
      <c r="B1858" s="1">
        <v>1687</v>
      </c>
      <c r="C1858" s="1" t="s">
        <v>11423</v>
      </c>
      <c r="D1858" s="1" t="s">
        <v>11426</v>
      </c>
      <c r="E1858" s="1">
        <v>1857</v>
      </c>
      <c r="F1858" s="1">
        <v>13</v>
      </c>
      <c r="G1858" s="1" t="s">
        <v>3857</v>
      </c>
      <c r="H1858" s="1" t="s">
        <v>6464</v>
      </c>
      <c r="I1858" s="1">
        <v>2</v>
      </c>
      <c r="L1858" s="1">
        <v>5</v>
      </c>
      <c r="M1858" s="1" t="s">
        <v>13134</v>
      </c>
      <c r="N1858" s="1" t="s">
        <v>13135</v>
      </c>
      <c r="S1858" s="1" t="s">
        <v>1318</v>
      </c>
      <c r="T1858" s="1" t="s">
        <v>6629</v>
      </c>
      <c r="W1858" s="1" t="s">
        <v>2561</v>
      </c>
      <c r="X1858" s="1" t="s">
        <v>7002</v>
      </c>
      <c r="Y1858" s="1" t="s">
        <v>140</v>
      </c>
      <c r="Z1858" s="1" t="s">
        <v>7100</v>
      </c>
      <c r="AC1858" s="1">
        <v>67</v>
      </c>
      <c r="AD1858" s="1" t="s">
        <v>475</v>
      </c>
      <c r="AE1858" s="1" t="s">
        <v>8747</v>
      </c>
    </row>
    <row r="1859" spans="1:73" ht="13.5" customHeight="1">
      <c r="A1859" s="2" t="str">
        <f t="shared" si="53"/>
        <v>1687_각북면_363</v>
      </c>
      <c r="B1859" s="1">
        <v>1687</v>
      </c>
      <c r="C1859" s="1" t="s">
        <v>11423</v>
      </c>
      <c r="D1859" s="1" t="s">
        <v>11426</v>
      </c>
      <c r="E1859" s="1">
        <v>1858</v>
      </c>
      <c r="F1859" s="1">
        <v>13</v>
      </c>
      <c r="G1859" s="1" t="s">
        <v>3857</v>
      </c>
      <c r="H1859" s="1" t="s">
        <v>6464</v>
      </c>
      <c r="I1859" s="1">
        <v>2</v>
      </c>
      <c r="L1859" s="1">
        <v>5</v>
      </c>
      <c r="M1859" s="1" t="s">
        <v>13134</v>
      </c>
      <c r="N1859" s="1" t="s">
        <v>13135</v>
      </c>
      <c r="T1859" s="1" t="s">
        <v>11563</v>
      </c>
      <c r="U1859" s="1" t="s">
        <v>275</v>
      </c>
      <c r="V1859" s="1" t="s">
        <v>6693</v>
      </c>
      <c r="Y1859" s="1" t="s">
        <v>3133</v>
      </c>
      <c r="Z1859" s="1" t="s">
        <v>8040</v>
      </c>
      <c r="AF1859" s="1" t="s">
        <v>290</v>
      </c>
      <c r="AG1859" s="1" t="s">
        <v>11872</v>
      </c>
    </row>
    <row r="1860" spans="1:73" ht="13.5" customHeight="1">
      <c r="A1860" s="2" t="str">
        <f t="shared" si="53"/>
        <v>1687_각북면_363</v>
      </c>
      <c r="B1860" s="1">
        <v>1687</v>
      </c>
      <c r="C1860" s="1" t="s">
        <v>11423</v>
      </c>
      <c r="D1860" s="1" t="s">
        <v>11426</v>
      </c>
      <c r="E1860" s="1">
        <v>1859</v>
      </c>
      <c r="F1860" s="1">
        <v>13</v>
      </c>
      <c r="G1860" s="1" t="s">
        <v>3857</v>
      </c>
      <c r="H1860" s="1" t="s">
        <v>6464</v>
      </c>
      <c r="I1860" s="1">
        <v>2</v>
      </c>
      <c r="L1860" s="1">
        <v>5</v>
      </c>
      <c r="M1860" s="1" t="s">
        <v>13134</v>
      </c>
      <c r="N1860" s="1" t="s">
        <v>13135</v>
      </c>
      <c r="T1860" s="1" t="s">
        <v>11563</v>
      </c>
      <c r="U1860" s="1" t="s">
        <v>278</v>
      </c>
      <c r="V1860" s="1" t="s">
        <v>6692</v>
      </c>
      <c r="Y1860" s="1" t="s">
        <v>3929</v>
      </c>
      <c r="Z1860" s="1" t="s">
        <v>7912</v>
      </c>
      <c r="AC1860" s="1">
        <v>24</v>
      </c>
      <c r="AD1860" s="1" t="s">
        <v>297</v>
      </c>
      <c r="AE1860" s="1" t="s">
        <v>8761</v>
      </c>
      <c r="AT1860" s="1" t="s">
        <v>121</v>
      </c>
      <c r="AU1860" s="1" t="s">
        <v>6667</v>
      </c>
      <c r="AV1860" s="1" t="s">
        <v>604</v>
      </c>
      <c r="AW1860" s="1" t="s">
        <v>7020</v>
      </c>
      <c r="BB1860" s="1" t="s">
        <v>171</v>
      </c>
      <c r="BC1860" s="1" t="s">
        <v>6676</v>
      </c>
      <c r="BD1860" s="1" t="s">
        <v>3881</v>
      </c>
      <c r="BE1860" s="1" t="s">
        <v>7307</v>
      </c>
    </row>
    <row r="1861" spans="1:73" ht="13.5" customHeight="1">
      <c r="A1861" s="2" t="str">
        <f t="shared" si="53"/>
        <v>1687_각북면_363</v>
      </c>
      <c r="B1861" s="1">
        <v>1687</v>
      </c>
      <c r="C1861" s="1" t="s">
        <v>11423</v>
      </c>
      <c r="D1861" s="1" t="s">
        <v>11426</v>
      </c>
      <c r="E1861" s="1">
        <v>1860</v>
      </c>
      <c r="F1861" s="1">
        <v>13</v>
      </c>
      <c r="G1861" s="1" t="s">
        <v>3857</v>
      </c>
      <c r="H1861" s="1" t="s">
        <v>6464</v>
      </c>
      <c r="I1861" s="1">
        <v>2</v>
      </c>
      <c r="L1861" s="1">
        <v>5</v>
      </c>
      <c r="M1861" s="1" t="s">
        <v>13134</v>
      </c>
      <c r="N1861" s="1" t="s">
        <v>13135</v>
      </c>
      <c r="S1861" s="1" t="s">
        <v>151</v>
      </c>
      <c r="T1861" s="1" t="s">
        <v>6601</v>
      </c>
      <c r="U1861" s="1" t="s">
        <v>3930</v>
      </c>
      <c r="V1861" s="1" t="s">
        <v>6818</v>
      </c>
      <c r="Y1861" s="1" t="s">
        <v>3931</v>
      </c>
      <c r="Z1861" s="1" t="s">
        <v>8039</v>
      </c>
      <c r="AC1861" s="1">
        <v>30</v>
      </c>
      <c r="AD1861" s="1" t="s">
        <v>606</v>
      </c>
      <c r="AE1861" s="1" t="s">
        <v>7034</v>
      </c>
      <c r="AN1861" s="1" t="s">
        <v>118</v>
      </c>
      <c r="AO1861" s="1" t="s">
        <v>8999</v>
      </c>
      <c r="AP1861" s="1" t="s">
        <v>119</v>
      </c>
      <c r="AQ1861" s="1" t="s">
        <v>6694</v>
      </c>
      <c r="AR1861" s="1" t="s">
        <v>3932</v>
      </c>
      <c r="AS1861" s="1" t="s">
        <v>12079</v>
      </c>
    </row>
    <row r="1862" spans="1:73" ht="13.5" customHeight="1">
      <c r="A1862" s="2" t="str">
        <f t="shared" si="53"/>
        <v>1687_각북면_363</v>
      </c>
      <c r="B1862" s="1">
        <v>1687</v>
      </c>
      <c r="C1862" s="1" t="s">
        <v>11423</v>
      </c>
      <c r="D1862" s="1" t="s">
        <v>11426</v>
      </c>
      <c r="E1862" s="1">
        <v>1861</v>
      </c>
      <c r="F1862" s="1">
        <v>13</v>
      </c>
      <c r="G1862" s="1" t="s">
        <v>3857</v>
      </c>
      <c r="H1862" s="1" t="s">
        <v>6464</v>
      </c>
      <c r="I1862" s="1">
        <v>3</v>
      </c>
      <c r="J1862" s="1" t="s">
        <v>3933</v>
      </c>
      <c r="K1862" s="1" t="s">
        <v>6528</v>
      </c>
      <c r="L1862" s="1">
        <v>1</v>
      </c>
      <c r="M1862" s="1" t="s">
        <v>3935</v>
      </c>
      <c r="N1862" s="1" t="s">
        <v>8038</v>
      </c>
      <c r="T1862" s="1" t="s">
        <v>11527</v>
      </c>
      <c r="U1862" s="1" t="s">
        <v>3934</v>
      </c>
      <c r="V1862" s="1" t="s">
        <v>11644</v>
      </c>
      <c r="Y1862" s="1" t="s">
        <v>3935</v>
      </c>
      <c r="Z1862" s="1" t="s">
        <v>8038</v>
      </c>
      <c r="AC1862" s="1">
        <v>45</v>
      </c>
      <c r="AD1862" s="1" t="s">
        <v>141</v>
      </c>
      <c r="AE1862" s="1" t="s">
        <v>8758</v>
      </c>
      <c r="AJ1862" s="1" t="s">
        <v>17</v>
      </c>
      <c r="AK1862" s="1" t="s">
        <v>8918</v>
      </c>
      <c r="AL1862" s="1" t="s">
        <v>199</v>
      </c>
      <c r="AM1862" s="1" t="s">
        <v>8930</v>
      </c>
      <c r="AT1862" s="1" t="s">
        <v>186</v>
      </c>
      <c r="AU1862" s="1" t="s">
        <v>12111</v>
      </c>
      <c r="AV1862" s="1" t="s">
        <v>871</v>
      </c>
      <c r="AW1862" s="1" t="s">
        <v>7346</v>
      </c>
      <c r="BB1862" s="1" t="s">
        <v>50</v>
      </c>
      <c r="BC1862" s="1" t="s">
        <v>11472</v>
      </c>
      <c r="BD1862" s="1" t="s">
        <v>3936</v>
      </c>
      <c r="BE1862" s="1" t="s">
        <v>12224</v>
      </c>
      <c r="BG1862" s="1" t="s">
        <v>144</v>
      </c>
      <c r="BH1862" s="1" t="s">
        <v>6759</v>
      </c>
      <c r="BI1862" s="1" t="s">
        <v>3937</v>
      </c>
      <c r="BJ1862" s="1" t="s">
        <v>10219</v>
      </c>
      <c r="BK1862" s="1" t="s">
        <v>186</v>
      </c>
      <c r="BL1862" s="1" t="s">
        <v>12273</v>
      </c>
      <c r="BM1862" s="1" t="s">
        <v>3736</v>
      </c>
      <c r="BN1862" s="1" t="s">
        <v>10589</v>
      </c>
      <c r="BO1862" s="1" t="s">
        <v>1752</v>
      </c>
      <c r="BP1862" s="1" t="s">
        <v>6808</v>
      </c>
      <c r="BQ1862" s="1" t="s">
        <v>3938</v>
      </c>
      <c r="BR1862" s="1" t="s">
        <v>12511</v>
      </c>
      <c r="BS1862" s="1" t="s">
        <v>41</v>
      </c>
      <c r="BT1862" s="1" t="s">
        <v>11911</v>
      </c>
    </row>
    <row r="1863" spans="1:73" ht="13.5" customHeight="1">
      <c r="A1863" s="2" t="str">
        <f t="shared" si="53"/>
        <v>1687_각북면_363</v>
      </c>
      <c r="B1863" s="1">
        <v>1687</v>
      </c>
      <c r="C1863" s="1" t="s">
        <v>11423</v>
      </c>
      <c r="D1863" s="1" t="s">
        <v>11426</v>
      </c>
      <c r="E1863" s="1">
        <v>1862</v>
      </c>
      <c r="F1863" s="1">
        <v>13</v>
      </c>
      <c r="G1863" s="1" t="s">
        <v>3857</v>
      </c>
      <c r="H1863" s="1" t="s">
        <v>6464</v>
      </c>
      <c r="I1863" s="1">
        <v>3</v>
      </c>
      <c r="L1863" s="1">
        <v>1</v>
      </c>
      <c r="M1863" s="1" t="s">
        <v>3935</v>
      </c>
      <c r="N1863" s="1" t="s">
        <v>8038</v>
      </c>
      <c r="S1863" s="1" t="s">
        <v>49</v>
      </c>
      <c r="T1863" s="1" t="s">
        <v>4842</v>
      </c>
      <c r="U1863" s="1" t="s">
        <v>115</v>
      </c>
      <c r="V1863" s="1" t="s">
        <v>6665</v>
      </c>
      <c r="Y1863" s="1" t="s">
        <v>3939</v>
      </c>
      <c r="Z1863" s="1" t="s">
        <v>8037</v>
      </c>
      <c r="AC1863" s="1">
        <v>32</v>
      </c>
      <c r="AD1863" s="1" t="s">
        <v>660</v>
      </c>
      <c r="AE1863" s="1" t="s">
        <v>8752</v>
      </c>
      <c r="AJ1863" s="1" t="s">
        <v>17</v>
      </c>
      <c r="AK1863" s="1" t="s">
        <v>8918</v>
      </c>
      <c r="AL1863" s="1" t="s">
        <v>227</v>
      </c>
      <c r="AM1863" s="1" t="s">
        <v>8859</v>
      </c>
      <c r="AN1863" s="1" t="s">
        <v>227</v>
      </c>
      <c r="AO1863" s="1" t="s">
        <v>8859</v>
      </c>
      <c r="AP1863" s="1" t="s">
        <v>197</v>
      </c>
      <c r="AQ1863" s="1" t="s">
        <v>6836</v>
      </c>
      <c r="AR1863" s="1" t="s">
        <v>3940</v>
      </c>
      <c r="AS1863" s="1" t="s">
        <v>9136</v>
      </c>
      <c r="AT1863" s="1" t="s">
        <v>121</v>
      </c>
      <c r="AU1863" s="1" t="s">
        <v>6667</v>
      </c>
      <c r="AV1863" s="1" t="s">
        <v>13614</v>
      </c>
      <c r="AW1863" s="1" t="s">
        <v>12147</v>
      </c>
      <c r="BB1863" s="1" t="s">
        <v>171</v>
      </c>
      <c r="BC1863" s="1" t="s">
        <v>6676</v>
      </c>
      <c r="BD1863" s="1" t="s">
        <v>2826</v>
      </c>
      <c r="BE1863" s="1" t="s">
        <v>7736</v>
      </c>
      <c r="BG1863" s="1" t="s">
        <v>121</v>
      </c>
      <c r="BH1863" s="1" t="s">
        <v>6667</v>
      </c>
      <c r="BI1863" s="1" t="s">
        <v>13629</v>
      </c>
      <c r="BJ1863" s="1" t="s">
        <v>12303</v>
      </c>
      <c r="BK1863" s="1" t="s">
        <v>121</v>
      </c>
      <c r="BL1863" s="1" t="s">
        <v>6667</v>
      </c>
      <c r="BM1863" s="1" t="s">
        <v>161</v>
      </c>
      <c r="BN1863" s="1" t="s">
        <v>7052</v>
      </c>
      <c r="BO1863" s="1" t="s">
        <v>121</v>
      </c>
      <c r="BP1863" s="1" t="s">
        <v>6667</v>
      </c>
      <c r="BQ1863" s="1" t="s">
        <v>590</v>
      </c>
      <c r="BR1863" s="1" t="s">
        <v>7306</v>
      </c>
      <c r="BS1863" s="1" t="s">
        <v>158</v>
      </c>
      <c r="BT1863" s="1" t="s">
        <v>8931</v>
      </c>
    </row>
    <row r="1864" spans="1:73" ht="13.5" customHeight="1">
      <c r="A1864" s="2" t="str">
        <f t="shared" si="53"/>
        <v>1687_각북면_363</v>
      </c>
      <c r="B1864" s="1">
        <v>1687</v>
      </c>
      <c r="C1864" s="1" t="s">
        <v>11423</v>
      </c>
      <c r="D1864" s="1" t="s">
        <v>11426</v>
      </c>
      <c r="E1864" s="1">
        <v>1863</v>
      </c>
      <c r="F1864" s="1">
        <v>13</v>
      </c>
      <c r="G1864" s="1" t="s">
        <v>3857</v>
      </c>
      <c r="H1864" s="1" t="s">
        <v>6464</v>
      </c>
      <c r="I1864" s="1">
        <v>3</v>
      </c>
      <c r="L1864" s="1">
        <v>1</v>
      </c>
      <c r="M1864" s="1" t="s">
        <v>3935</v>
      </c>
      <c r="N1864" s="1" t="s">
        <v>8038</v>
      </c>
      <c r="S1864" s="1" t="s">
        <v>67</v>
      </c>
      <c r="T1864" s="1" t="s">
        <v>6597</v>
      </c>
      <c r="U1864" s="1" t="s">
        <v>121</v>
      </c>
      <c r="V1864" s="1" t="s">
        <v>6667</v>
      </c>
      <c r="Y1864" s="1" t="s">
        <v>3941</v>
      </c>
      <c r="Z1864" s="1" t="s">
        <v>8036</v>
      </c>
      <c r="AC1864" s="1">
        <v>16</v>
      </c>
      <c r="AD1864" s="1" t="s">
        <v>69</v>
      </c>
      <c r="AE1864" s="1" t="s">
        <v>8755</v>
      </c>
    </row>
    <row r="1865" spans="1:73" ht="13.5" customHeight="1">
      <c r="A1865" s="2" t="str">
        <f t="shared" si="53"/>
        <v>1687_각북면_363</v>
      </c>
      <c r="B1865" s="1">
        <v>1687</v>
      </c>
      <c r="C1865" s="1" t="s">
        <v>11423</v>
      </c>
      <c r="D1865" s="1" t="s">
        <v>11426</v>
      </c>
      <c r="E1865" s="1">
        <v>1864</v>
      </c>
      <c r="F1865" s="1">
        <v>13</v>
      </c>
      <c r="G1865" s="1" t="s">
        <v>3857</v>
      </c>
      <c r="H1865" s="1" t="s">
        <v>6464</v>
      </c>
      <c r="I1865" s="1">
        <v>3</v>
      </c>
      <c r="L1865" s="1">
        <v>1</v>
      </c>
      <c r="M1865" s="1" t="s">
        <v>3935</v>
      </c>
      <c r="N1865" s="1" t="s">
        <v>8038</v>
      </c>
      <c r="S1865" s="1" t="s">
        <v>63</v>
      </c>
      <c r="T1865" s="1" t="s">
        <v>6596</v>
      </c>
      <c r="Y1865" s="1" t="s">
        <v>11280</v>
      </c>
      <c r="Z1865" s="1" t="s">
        <v>11684</v>
      </c>
      <c r="AC1865" s="1">
        <v>8</v>
      </c>
      <c r="AD1865" s="1" t="s">
        <v>503</v>
      </c>
      <c r="AE1865" s="1" t="s">
        <v>8136</v>
      </c>
    </row>
    <row r="1866" spans="1:73" ht="13.5" customHeight="1">
      <c r="A1866" s="2" t="str">
        <f t="shared" si="53"/>
        <v>1687_각북면_363</v>
      </c>
      <c r="B1866" s="1">
        <v>1687</v>
      </c>
      <c r="C1866" s="1" t="s">
        <v>11423</v>
      </c>
      <c r="D1866" s="1" t="s">
        <v>11426</v>
      </c>
      <c r="E1866" s="1">
        <v>1865</v>
      </c>
      <c r="F1866" s="1">
        <v>13</v>
      </c>
      <c r="G1866" s="1" t="s">
        <v>3857</v>
      </c>
      <c r="H1866" s="1" t="s">
        <v>6464</v>
      </c>
      <c r="I1866" s="1">
        <v>3</v>
      </c>
      <c r="L1866" s="1">
        <v>1</v>
      </c>
      <c r="M1866" s="1" t="s">
        <v>3935</v>
      </c>
      <c r="N1866" s="1" t="s">
        <v>8038</v>
      </c>
      <c r="S1866" s="1" t="s">
        <v>63</v>
      </c>
      <c r="T1866" s="1" t="s">
        <v>6596</v>
      </c>
      <c r="Y1866" s="1" t="s">
        <v>3942</v>
      </c>
      <c r="Z1866" s="1" t="s">
        <v>8035</v>
      </c>
      <c r="AC1866" s="1">
        <v>4</v>
      </c>
      <c r="AD1866" s="1" t="s">
        <v>103</v>
      </c>
      <c r="AE1866" s="1" t="s">
        <v>8773</v>
      </c>
      <c r="AF1866" s="1" t="s">
        <v>156</v>
      </c>
      <c r="AG1866" s="1" t="s">
        <v>8798</v>
      </c>
    </row>
    <row r="1867" spans="1:73" ht="13.5" customHeight="1">
      <c r="A1867" s="2" t="str">
        <f t="shared" si="53"/>
        <v>1687_각북면_363</v>
      </c>
      <c r="B1867" s="1">
        <v>1687</v>
      </c>
      <c r="C1867" s="1" t="s">
        <v>11423</v>
      </c>
      <c r="D1867" s="1" t="s">
        <v>11426</v>
      </c>
      <c r="E1867" s="1">
        <v>1866</v>
      </c>
      <c r="F1867" s="1">
        <v>13</v>
      </c>
      <c r="G1867" s="1" t="s">
        <v>3857</v>
      </c>
      <c r="H1867" s="1" t="s">
        <v>6464</v>
      </c>
      <c r="I1867" s="1">
        <v>3</v>
      </c>
      <c r="L1867" s="1">
        <v>2</v>
      </c>
      <c r="M1867" s="1" t="s">
        <v>3611</v>
      </c>
      <c r="N1867" s="1" t="s">
        <v>8034</v>
      </c>
      <c r="T1867" s="1" t="s">
        <v>11527</v>
      </c>
      <c r="U1867" s="1" t="s">
        <v>3930</v>
      </c>
      <c r="V1867" s="1" t="s">
        <v>6818</v>
      </c>
      <c r="Y1867" s="1" t="s">
        <v>3611</v>
      </c>
      <c r="Z1867" s="1" t="s">
        <v>8034</v>
      </c>
      <c r="AC1867" s="1">
        <v>39</v>
      </c>
      <c r="AD1867" s="1" t="s">
        <v>387</v>
      </c>
      <c r="AE1867" s="1" t="s">
        <v>8746</v>
      </c>
      <c r="AJ1867" s="1" t="s">
        <v>17</v>
      </c>
      <c r="AK1867" s="1" t="s">
        <v>8918</v>
      </c>
      <c r="AL1867" s="1" t="s">
        <v>190</v>
      </c>
      <c r="AM1867" s="1" t="s">
        <v>8852</v>
      </c>
      <c r="AN1867" s="1" t="s">
        <v>492</v>
      </c>
      <c r="AO1867" s="1" t="s">
        <v>6594</v>
      </c>
      <c r="AR1867" s="1" t="s">
        <v>3943</v>
      </c>
      <c r="AS1867" s="1" t="s">
        <v>9135</v>
      </c>
      <c r="AT1867" s="1" t="s">
        <v>121</v>
      </c>
      <c r="AU1867" s="1" t="s">
        <v>6667</v>
      </c>
      <c r="AV1867" s="1" t="s">
        <v>1590</v>
      </c>
      <c r="AW1867" s="1" t="s">
        <v>9308</v>
      </c>
      <c r="BB1867" s="1" t="s">
        <v>50</v>
      </c>
      <c r="BC1867" s="1" t="s">
        <v>11472</v>
      </c>
      <c r="BD1867" s="1" t="s">
        <v>3944</v>
      </c>
      <c r="BE1867" s="1" t="s">
        <v>12220</v>
      </c>
      <c r="BG1867" s="1" t="s">
        <v>121</v>
      </c>
      <c r="BH1867" s="1" t="s">
        <v>6667</v>
      </c>
      <c r="BI1867" s="1" t="s">
        <v>3945</v>
      </c>
      <c r="BJ1867" s="1" t="s">
        <v>10214</v>
      </c>
      <c r="BM1867" s="1" t="s">
        <v>164</v>
      </c>
      <c r="BN1867" s="1" t="s">
        <v>10510</v>
      </c>
      <c r="BQ1867" s="1" t="s">
        <v>164</v>
      </c>
      <c r="BR1867" s="1" t="s">
        <v>10510</v>
      </c>
      <c r="BU1867" s="1" t="s">
        <v>174</v>
      </c>
    </row>
    <row r="1868" spans="1:73" ht="13.5" customHeight="1">
      <c r="A1868" s="2" t="str">
        <f t="shared" si="53"/>
        <v>1687_각북면_363</v>
      </c>
      <c r="B1868" s="1">
        <v>1687</v>
      </c>
      <c r="C1868" s="1" t="s">
        <v>11423</v>
      </c>
      <c r="D1868" s="1" t="s">
        <v>11426</v>
      </c>
      <c r="E1868" s="1">
        <v>1867</v>
      </c>
      <c r="F1868" s="1">
        <v>13</v>
      </c>
      <c r="G1868" s="1" t="s">
        <v>3857</v>
      </c>
      <c r="H1868" s="1" t="s">
        <v>6464</v>
      </c>
      <c r="I1868" s="1">
        <v>3</v>
      </c>
      <c r="L1868" s="1">
        <v>2</v>
      </c>
      <c r="M1868" s="1" t="s">
        <v>3611</v>
      </c>
      <c r="N1868" s="1" t="s">
        <v>8034</v>
      </c>
      <c r="S1868" s="1" t="s">
        <v>49</v>
      </c>
      <c r="T1868" s="1" t="s">
        <v>4842</v>
      </c>
      <c r="U1868" s="1" t="s">
        <v>50</v>
      </c>
      <c r="V1868" s="1" t="s">
        <v>11472</v>
      </c>
      <c r="W1868" s="1" t="s">
        <v>167</v>
      </c>
      <c r="X1868" s="1" t="s">
        <v>8644</v>
      </c>
      <c r="Y1868" s="1" t="s">
        <v>3946</v>
      </c>
      <c r="Z1868" s="1" t="s">
        <v>8033</v>
      </c>
      <c r="AC1868" s="1">
        <v>25</v>
      </c>
      <c r="AD1868" s="1" t="s">
        <v>529</v>
      </c>
      <c r="AE1868" s="1" t="s">
        <v>8769</v>
      </c>
      <c r="AJ1868" s="1" t="s">
        <v>17</v>
      </c>
      <c r="AK1868" s="1" t="s">
        <v>8918</v>
      </c>
      <c r="AL1868" s="1" t="s">
        <v>729</v>
      </c>
      <c r="AM1868" s="1" t="s">
        <v>8886</v>
      </c>
      <c r="AT1868" s="1" t="s">
        <v>44</v>
      </c>
      <c r="AU1868" s="1" t="s">
        <v>6728</v>
      </c>
      <c r="AV1868" s="1" t="s">
        <v>3947</v>
      </c>
      <c r="AW1868" s="1" t="s">
        <v>12180</v>
      </c>
      <c r="BG1868" s="1" t="s">
        <v>44</v>
      </c>
      <c r="BH1868" s="1" t="s">
        <v>6728</v>
      </c>
      <c r="BI1868" s="1" t="s">
        <v>2121</v>
      </c>
      <c r="BJ1868" s="1" t="s">
        <v>7646</v>
      </c>
      <c r="BM1868" s="1" t="s">
        <v>164</v>
      </c>
      <c r="BN1868" s="1" t="s">
        <v>10510</v>
      </c>
      <c r="BQ1868" s="1" t="s">
        <v>164</v>
      </c>
      <c r="BR1868" s="1" t="s">
        <v>10510</v>
      </c>
      <c r="BU1868" s="1" t="s">
        <v>174</v>
      </c>
    </row>
    <row r="1869" spans="1:73" ht="13.5" customHeight="1">
      <c r="A1869" s="2" t="str">
        <f t="shared" si="53"/>
        <v>1687_각북면_363</v>
      </c>
      <c r="B1869" s="1">
        <v>1687</v>
      </c>
      <c r="C1869" s="1" t="s">
        <v>11423</v>
      </c>
      <c r="D1869" s="1" t="s">
        <v>11426</v>
      </c>
      <c r="E1869" s="1">
        <v>1868</v>
      </c>
      <c r="F1869" s="1">
        <v>13</v>
      </c>
      <c r="G1869" s="1" t="s">
        <v>3857</v>
      </c>
      <c r="H1869" s="1" t="s">
        <v>6464</v>
      </c>
      <c r="I1869" s="1">
        <v>3</v>
      </c>
      <c r="L1869" s="1">
        <v>2</v>
      </c>
      <c r="M1869" s="1" t="s">
        <v>3611</v>
      </c>
      <c r="N1869" s="1" t="s">
        <v>8034</v>
      </c>
      <c r="S1869" s="1" t="s">
        <v>67</v>
      </c>
      <c r="T1869" s="1" t="s">
        <v>6597</v>
      </c>
      <c r="U1869" s="1" t="s">
        <v>121</v>
      </c>
      <c r="V1869" s="1" t="s">
        <v>6667</v>
      </c>
      <c r="Y1869" s="1" t="s">
        <v>3948</v>
      </c>
      <c r="Z1869" s="1" t="s">
        <v>7622</v>
      </c>
      <c r="AC1869" s="1">
        <v>4</v>
      </c>
      <c r="AD1869" s="1" t="s">
        <v>103</v>
      </c>
      <c r="AE1869" s="1" t="s">
        <v>8773</v>
      </c>
      <c r="AF1869" s="1" t="s">
        <v>156</v>
      </c>
      <c r="AG1869" s="1" t="s">
        <v>8798</v>
      </c>
    </row>
    <row r="1870" spans="1:73" ht="13.5" customHeight="1">
      <c r="A1870" s="2" t="str">
        <f t="shared" si="53"/>
        <v>1687_각북면_363</v>
      </c>
      <c r="B1870" s="1">
        <v>1687</v>
      </c>
      <c r="C1870" s="1" t="s">
        <v>11423</v>
      </c>
      <c r="D1870" s="1" t="s">
        <v>11426</v>
      </c>
      <c r="E1870" s="1">
        <v>1869</v>
      </c>
      <c r="F1870" s="1">
        <v>13</v>
      </c>
      <c r="G1870" s="1" t="s">
        <v>3857</v>
      </c>
      <c r="H1870" s="1" t="s">
        <v>6464</v>
      </c>
      <c r="I1870" s="1">
        <v>3</v>
      </c>
      <c r="L1870" s="1">
        <v>3</v>
      </c>
      <c r="M1870" s="1" t="s">
        <v>1292</v>
      </c>
      <c r="N1870" s="1" t="s">
        <v>8032</v>
      </c>
      <c r="T1870" s="1" t="s">
        <v>11527</v>
      </c>
      <c r="U1870" s="1" t="s">
        <v>3949</v>
      </c>
      <c r="V1870" s="1" t="s">
        <v>11529</v>
      </c>
      <c r="Y1870" s="1" t="s">
        <v>1292</v>
      </c>
      <c r="Z1870" s="1" t="s">
        <v>8032</v>
      </c>
      <c r="AC1870" s="1">
        <v>29</v>
      </c>
      <c r="AD1870" s="1" t="s">
        <v>238</v>
      </c>
      <c r="AE1870" s="1" t="s">
        <v>8751</v>
      </c>
      <c r="AJ1870" s="1" t="s">
        <v>17</v>
      </c>
      <c r="AK1870" s="1" t="s">
        <v>8918</v>
      </c>
      <c r="AL1870" s="1" t="s">
        <v>41</v>
      </c>
      <c r="AM1870" s="1" t="s">
        <v>11911</v>
      </c>
      <c r="AT1870" s="1" t="s">
        <v>468</v>
      </c>
      <c r="AU1870" s="1" t="s">
        <v>6715</v>
      </c>
      <c r="AV1870" s="1" t="s">
        <v>3950</v>
      </c>
      <c r="AW1870" s="1" t="s">
        <v>12125</v>
      </c>
      <c r="BB1870" s="1" t="s">
        <v>182</v>
      </c>
      <c r="BC1870" s="1" t="s">
        <v>12214</v>
      </c>
      <c r="BD1870" s="1" t="s">
        <v>3862</v>
      </c>
      <c r="BE1870" s="1" t="s">
        <v>8063</v>
      </c>
      <c r="BG1870" s="1" t="s">
        <v>44</v>
      </c>
      <c r="BH1870" s="1" t="s">
        <v>6728</v>
      </c>
      <c r="BI1870" s="1" t="s">
        <v>124</v>
      </c>
      <c r="BJ1870" s="1" t="s">
        <v>7056</v>
      </c>
      <c r="BK1870" s="1" t="s">
        <v>44</v>
      </c>
      <c r="BL1870" s="1" t="s">
        <v>6728</v>
      </c>
      <c r="BM1870" s="1" t="s">
        <v>3860</v>
      </c>
      <c r="BN1870" s="1" t="s">
        <v>9518</v>
      </c>
      <c r="BO1870" s="1" t="s">
        <v>186</v>
      </c>
      <c r="BP1870" s="1" t="s">
        <v>12273</v>
      </c>
      <c r="BQ1870" s="1" t="s">
        <v>1069</v>
      </c>
      <c r="BR1870" s="1" t="s">
        <v>8375</v>
      </c>
      <c r="BS1870" s="1" t="s">
        <v>227</v>
      </c>
      <c r="BT1870" s="1" t="s">
        <v>8859</v>
      </c>
    </row>
    <row r="1871" spans="1:73" ht="13.5" customHeight="1">
      <c r="A1871" s="2" t="str">
        <f t="shared" si="53"/>
        <v>1687_각북면_363</v>
      </c>
      <c r="B1871" s="1">
        <v>1687</v>
      </c>
      <c r="C1871" s="1" t="s">
        <v>11423</v>
      </c>
      <c r="D1871" s="1" t="s">
        <v>11426</v>
      </c>
      <c r="E1871" s="1">
        <v>1870</v>
      </c>
      <c r="F1871" s="1">
        <v>13</v>
      </c>
      <c r="G1871" s="1" t="s">
        <v>3857</v>
      </c>
      <c r="H1871" s="1" t="s">
        <v>6464</v>
      </c>
      <c r="I1871" s="1">
        <v>3</v>
      </c>
      <c r="L1871" s="1">
        <v>3</v>
      </c>
      <c r="M1871" s="1" t="s">
        <v>1292</v>
      </c>
      <c r="N1871" s="1" t="s">
        <v>8032</v>
      </c>
      <c r="S1871" s="1" t="s">
        <v>49</v>
      </c>
      <c r="T1871" s="1" t="s">
        <v>4842</v>
      </c>
      <c r="U1871" s="1" t="s">
        <v>50</v>
      </c>
      <c r="V1871" s="1" t="s">
        <v>11472</v>
      </c>
      <c r="W1871" s="1" t="s">
        <v>365</v>
      </c>
      <c r="X1871" s="1" t="s">
        <v>6999</v>
      </c>
      <c r="Y1871" s="1" t="s">
        <v>6362</v>
      </c>
      <c r="Z1871" s="1" t="s">
        <v>8031</v>
      </c>
      <c r="AC1871" s="1">
        <v>32</v>
      </c>
      <c r="AD1871" s="1" t="s">
        <v>660</v>
      </c>
      <c r="AE1871" s="1" t="s">
        <v>8752</v>
      </c>
      <c r="AJ1871" s="1" t="s">
        <v>17</v>
      </c>
      <c r="AK1871" s="1" t="s">
        <v>8918</v>
      </c>
      <c r="AL1871" s="1" t="s">
        <v>227</v>
      </c>
      <c r="AM1871" s="1" t="s">
        <v>8859</v>
      </c>
      <c r="AT1871" s="1" t="s">
        <v>144</v>
      </c>
      <c r="AU1871" s="1" t="s">
        <v>6759</v>
      </c>
      <c r="AV1871" s="1" t="s">
        <v>708</v>
      </c>
      <c r="AW1871" s="1" t="s">
        <v>7345</v>
      </c>
      <c r="BG1871" s="1" t="s">
        <v>144</v>
      </c>
      <c r="BH1871" s="1" t="s">
        <v>6759</v>
      </c>
      <c r="BI1871" s="1" t="s">
        <v>3951</v>
      </c>
      <c r="BJ1871" s="1" t="s">
        <v>9523</v>
      </c>
      <c r="BK1871" s="1" t="s">
        <v>44</v>
      </c>
      <c r="BL1871" s="1" t="s">
        <v>6728</v>
      </c>
      <c r="BM1871" s="1" t="s">
        <v>3713</v>
      </c>
      <c r="BN1871" s="1" t="s">
        <v>9328</v>
      </c>
      <c r="BO1871" s="1" t="s">
        <v>44</v>
      </c>
      <c r="BP1871" s="1" t="s">
        <v>6728</v>
      </c>
      <c r="BQ1871" s="1" t="s">
        <v>3952</v>
      </c>
      <c r="BR1871" s="1" t="s">
        <v>11017</v>
      </c>
      <c r="BS1871" s="1" t="s">
        <v>227</v>
      </c>
      <c r="BT1871" s="1" t="s">
        <v>8859</v>
      </c>
    </row>
    <row r="1872" spans="1:73" ht="13.5" customHeight="1">
      <c r="A1872" s="2" t="str">
        <f t="shared" si="53"/>
        <v>1687_각북면_363</v>
      </c>
      <c r="B1872" s="1">
        <v>1687</v>
      </c>
      <c r="C1872" s="1" t="s">
        <v>11423</v>
      </c>
      <c r="D1872" s="1" t="s">
        <v>11426</v>
      </c>
      <c r="E1872" s="1">
        <v>1871</v>
      </c>
      <c r="F1872" s="1">
        <v>13</v>
      </c>
      <c r="G1872" s="1" t="s">
        <v>3857</v>
      </c>
      <c r="H1872" s="1" t="s">
        <v>6464</v>
      </c>
      <c r="I1872" s="1">
        <v>3</v>
      </c>
      <c r="L1872" s="1">
        <v>3</v>
      </c>
      <c r="M1872" s="1" t="s">
        <v>1292</v>
      </c>
      <c r="N1872" s="1" t="s">
        <v>8032</v>
      </c>
      <c r="S1872" s="1" t="s">
        <v>67</v>
      </c>
      <c r="T1872" s="1" t="s">
        <v>6597</v>
      </c>
      <c r="Y1872" s="1" t="s">
        <v>1608</v>
      </c>
      <c r="Z1872" s="1" t="s">
        <v>8030</v>
      </c>
      <c r="AC1872" s="1">
        <v>7</v>
      </c>
      <c r="AD1872" s="1" t="s">
        <v>475</v>
      </c>
      <c r="AE1872" s="1" t="s">
        <v>8747</v>
      </c>
      <c r="AF1872" s="1" t="s">
        <v>156</v>
      </c>
      <c r="AG1872" s="1" t="s">
        <v>8798</v>
      </c>
    </row>
    <row r="1873" spans="1:72" ht="13.5" customHeight="1">
      <c r="A1873" s="2" t="str">
        <f t="shared" si="53"/>
        <v>1687_각북면_363</v>
      </c>
      <c r="B1873" s="1">
        <v>1687</v>
      </c>
      <c r="C1873" s="1" t="s">
        <v>11423</v>
      </c>
      <c r="D1873" s="1" t="s">
        <v>11426</v>
      </c>
      <c r="E1873" s="1">
        <v>1872</v>
      </c>
      <c r="F1873" s="1">
        <v>13</v>
      </c>
      <c r="G1873" s="1" t="s">
        <v>3857</v>
      </c>
      <c r="H1873" s="1" t="s">
        <v>6464</v>
      </c>
      <c r="I1873" s="1">
        <v>3</v>
      </c>
      <c r="L1873" s="1">
        <v>3</v>
      </c>
      <c r="M1873" s="1" t="s">
        <v>1292</v>
      </c>
      <c r="N1873" s="1" t="s">
        <v>8032</v>
      </c>
      <c r="S1873" s="1" t="s">
        <v>72</v>
      </c>
      <c r="T1873" s="1" t="s">
        <v>6595</v>
      </c>
      <c r="Y1873" s="1" t="s">
        <v>3953</v>
      </c>
      <c r="Z1873" s="1" t="s">
        <v>8029</v>
      </c>
      <c r="AC1873" s="1">
        <v>5</v>
      </c>
      <c r="AD1873" s="1" t="s">
        <v>76</v>
      </c>
      <c r="AE1873" s="1" t="s">
        <v>8744</v>
      </c>
      <c r="AF1873" s="1" t="s">
        <v>156</v>
      </c>
      <c r="AG1873" s="1" t="s">
        <v>8798</v>
      </c>
    </row>
    <row r="1874" spans="1:72" ht="13.5" customHeight="1">
      <c r="A1874" s="2" t="str">
        <f t="shared" si="53"/>
        <v>1687_각북면_363</v>
      </c>
      <c r="B1874" s="1">
        <v>1687</v>
      </c>
      <c r="C1874" s="1" t="s">
        <v>11423</v>
      </c>
      <c r="D1874" s="1" t="s">
        <v>11426</v>
      </c>
      <c r="E1874" s="1">
        <v>1873</v>
      </c>
      <c r="F1874" s="1">
        <v>13</v>
      </c>
      <c r="G1874" s="1" t="s">
        <v>3857</v>
      </c>
      <c r="H1874" s="1" t="s">
        <v>6464</v>
      </c>
      <c r="I1874" s="1">
        <v>3</v>
      </c>
      <c r="L1874" s="1">
        <v>4</v>
      </c>
      <c r="M1874" s="1" t="s">
        <v>3954</v>
      </c>
      <c r="N1874" s="1" t="s">
        <v>8028</v>
      </c>
      <c r="O1874" s="1" t="s">
        <v>6</v>
      </c>
      <c r="P1874" s="1" t="s">
        <v>6577</v>
      </c>
      <c r="T1874" s="1" t="s">
        <v>11527</v>
      </c>
      <c r="U1874" s="1" t="s">
        <v>3555</v>
      </c>
      <c r="V1874" s="1" t="s">
        <v>6669</v>
      </c>
      <c r="Y1874" s="1" t="s">
        <v>3954</v>
      </c>
      <c r="Z1874" s="1" t="s">
        <v>8028</v>
      </c>
      <c r="AC1874" s="1">
        <v>55</v>
      </c>
      <c r="AD1874" s="1" t="s">
        <v>653</v>
      </c>
      <c r="AE1874" s="1" t="s">
        <v>8780</v>
      </c>
      <c r="AJ1874" s="1" t="s">
        <v>17</v>
      </c>
      <c r="AK1874" s="1" t="s">
        <v>8918</v>
      </c>
      <c r="AL1874" s="1" t="s">
        <v>41</v>
      </c>
      <c r="AM1874" s="1" t="s">
        <v>11911</v>
      </c>
      <c r="AN1874" s="1" t="s">
        <v>87</v>
      </c>
      <c r="AO1874" s="1" t="s">
        <v>8880</v>
      </c>
      <c r="AR1874" s="1" t="s">
        <v>3955</v>
      </c>
      <c r="AS1874" s="1" t="s">
        <v>9134</v>
      </c>
      <c r="AT1874" s="1" t="s">
        <v>44</v>
      </c>
      <c r="AU1874" s="1" t="s">
        <v>6728</v>
      </c>
      <c r="AV1874" s="1" t="s">
        <v>124</v>
      </c>
      <c r="AW1874" s="1" t="s">
        <v>7056</v>
      </c>
      <c r="BB1874" s="1" t="s">
        <v>171</v>
      </c>
      <c r="BC1874" s="1" t="s">
        <v>6676</v>
      </c>
      <c r="BD1874" s="1" t="s">
        <v>3790</v>
      </c>
      <c r="BE1874" s="1" t="s">
        <v>7795</v>
      </c>
      <c r="BG1874" s="1" t="s">
        <v>44</v>
      </c>
      <c r="BH1874" s="1" t="s">
        <v>6728</v>
      </c>
      <c r="BI1874" s="1" t="s">
        <v>3860</v>
      </c>
      <c r="BJ1874" s="1" t="s">
        <v>12298</v>
      </c>
      <c r="BK1874" s="1" t="s">
        <v>44</v>
      </c>
      <c r="BL1874" s="1" t="s">
        <v>6728</v>
      </c>
      <c r="BM1874" s="1" t="s">
        <v>232</v>
      </c>
      <c r="BN1874" s="1" t="s">
        <v>7400</v>
      </c>
      <c r="BO1874" s="1" t="s">
        <v>121</v>
      </c>
      <c r="BP1874" s="1" t="s">
        <v>6667</v>
      </c>
      <c r="BQ1874" s="1" t="s">
        <v>124</v>
      </c>
      <c r="BR1874" s="1" t="s">
        <v>7056</v>
      </c>
      <c r="BS1874" s="1" t="s">
        <v>53</v>
      </c>
      <c r="BT1874" s="1" t="s">
        <v>8954</v>
      </c>
    </row>
    <row r="1875" spans="1:72" ht="13.5" customHeight="1">
      <c r="A1875" s="2" t="str">
        <f t="shared" si="53"/>
        <v>1687_각북면_363</v>
      </c>
      <c r="B1875" s="1">
        <v>1687</v>
      </c>
      <c r="C1875" s="1" t="s">
        <v>11423</v>
      </c>
      <c r="D1875" s="1" t="s">
        <v>11426</v>
      </c>
      <c r="E1875" s="1">
        <v>1874</v>
      </c>
      <c r="F1875" s="1">
        <v>13</v>
      </c>
      <c r="G1875" s="1" t="s">
        <v>3857</v>
      </c>
      <c r="H1875" s="1" t="s">
        <v>6464</v>
      </c>
      <c r="I1875" s="1">
        <v>3</v>
      </c>
      <c r="L1875" s="1">
        <v>4</v>
      </c>
      <c r="M1875" s="1" t="s">
        <v>3954</v>
      </c>
      <c r="N1875" s="1" t="s">
        <v>8028</v>
      </c>
      <c r="S1875" s="1" t="s">
        <v>49</v>
      </c>
      <c r="T1875" s="1" t="s">
        <v>4842</v>
      </c>
      <c r="U1875" s="1" t="s">
        <v>115</v>
      </c>
      <c r="V1875" s="1" t="s">
        <v>6665</v>
      </c>
      <c r="Y1875" s="1" t="s">
        <v>490</v>
      </c>
      <c r="Z1875" s="1" t="s">
        <v>7056</v>
      </c>
      <c r="AC1875" s="1">
        <v>40</v>
      </c>
      <c r="AD1875" s="1" t="s">
        <v>189</v>
      </c>
      <c r="AE1875" s="1" t="s">
        <v>8767</v>
      </c>
      <c r="AJ1875" s="1" t="s">
        <v>17</v>
      </c>
      <c r="AK1875" s="1" t="s">
        <v>8918</v>
      </c>
      <c r="AL1875" s="1" t="s">
        <v>59</v>
      </c>
      <c r="AM1875" s="1" t="s">
        <v>8921</v>
      </c>
      <c r="AN1875" s="1" t="s">
        <v>118</v>
      </c>
      <c r="AO1875" s="1" t="s">
        <v>8999</v>
      </c>
      <c r="AP1875" s="1" t="s">
        <v>119</v>
      </c>
      <c r="AQ1875" s="1" t="s">
        <v>6694</v>
      </c>
      <c r="AR1875" s="1" t="s">
        <v>3956</v>
      </c>
      <c r="AS1875" s="1" t="s">
        <v>12070</v>
      </c>
      <c r="AT1875" s="1" t="s">
        <v>2147</v>
      </c>
      <c r="AU1875" s="1" t="s">
        <v>6673</v>
      </c>
      <c r="AV1875" s="1" t="s">
        <v>3957</v>
      </c>
      <c r="AW1875" s="1" t="s">
        <v>9546</v>
      </c>
      <c r="BB1875" s="1" t="s">
        <v>171</v>
      </c>
      <c r="BC1875" s="1" t="s">
        <v>6676</v>
      </c>
      <c r="BD1875" s="1" t="s">
        <v>3958</v>
      </c>
      <c r="BE1875" s="1" t="s">
        <v>9893</v>
      </c>
      <c r="BG1875" s="1" t="s">
        <v>373</v>
      </c>
      <c r="BH1875" s="1" t="s">
        <v>6687</v>
      </c>
      <c r="BI1875" s="1" t="s">
        <v>3959</v>
      </c>
      <c r="BJ1875" s="1" t="s">
        <v>10218</v>
      </c>
      <c r="BM1875" s="1" t="s">
        <v>164</v>
      </c>
      <c r="BN1875" s="1" t="s">
        <v>10510</v>
      </c>
      <c r="BO1875" s="1" t="s">
        <v>121</v>
      </c>
      <c r="BP1875" s="1" t="s">
        <v>6667</v>
      </c>
      <c r="BQ1875" s="1" t="s">
        <v>792</v>
      </c>
      <c r="BR1875" s="1" t="s">
        <v>8512</v>
      </c>
      <c r="BS1875" s="1" t="s">
        <v>227</v>
      </c>
      <c r="BT1875" s="1" t="s">
        <v>8859</v>
      </c>
    </row>
    <row r="1876" spans="1:72" ht="13.5" customHeight="1">
      <c r="A1876" s="2" t="str">
        <f t="shared" si="53"/>
        <v>1687_각북면_363</v>
      </c>
      <c r="B1876" s="1">
        <v>1687</v>
      </c>
      <c r="C1876" s="1" t="s">
        <v>11423</v>
      </c>
      <c r="D1876" s="1" t="s">
        <v>11426</v>
      </c>
      <c r="E1876" s="1">
        <v>1875</v>
      </c>
      <c r="F1876" s="1">
        <v>13</v>
      </c>
      <c r="G1876" s="1" t="s">
        <v>3857</v>
      </c>
      <c r="H1876" s="1" t="s">
        <v>6464</v>
      </c>
      <c r="I1876" s="1">
        <v>3</v>
      </c>
      <c r="L1876" s="1">
        <v>4</v>
      </c>
      <c r="M1876" s="1" t="s">
        <v>3954</v>
      </c>
      <c r="N1876" s="1" t="s">
        <v>8028</v>
      </c>
      <c r="S1876" s="1" t="s">
        <v>67</v>
      </c>
      <c r="T1876" s="1" t="s">
        <v>6597</v>
      </c>
      <c r="Y1876" s="1" t="s">
        <v>1210</v>
      </c>
      <c r="Z1876" s="1" t="s">
        <v>7545</v>
      </c>
      <c r="AC1876" s="1">
        <v>15</v>
      </c>
      <c r="AD1876" s="1" t="s">
        <v>210</v>
      </c>
      <c r="AE1876" s="1" t="s">
        <v>7181</v>
      </c>
    </row>
    <row r="1877" spans="1:72" ht="13.5" customHeight="1">
      <c r="A1877" s="2" t="str">
        <f t="shared" si="53"/>
        <v>1687_각북면_363</v>
      </c>
      <c r="B1877" s="1">
        <v>1687</v>
      </c>
      <c r="C1877" s="1" t="s">
        <v>11423</v>
      </c>
      <c r="D1877" s="1" t="s">
        <v>11426</v>
      </c>
      <c r="E1877" s="1">
        <v>1876</v>
      </c>
      <c r="F1877" s="1">
        <v>13</v>
      </c>
      <c r="G1877" s="1" t="s">
        <v>3857</v>
      </c>
      <c r="H1877" s="1" t="s">
        <v>6464</v>
      </c>
      <c r="I1877" s="1">
        <v>3</v>
      </c>
      <c r="L1877" s="1">
        <v>4</v>
      </c>
      <c r="M1877" s="1" t="s">
        <v>3954</v>
      </c>
      <c r="N1877" s="1" t="s">
        <v>8028</v>
      </c>
      <c r="S1877" s="1" t="s">
        <v>72</v>
      </c>
      <c r="T1877" s="1" t="s">
        <v>6595</v>
      </c>
      <c r="Y1877" s="1" t="s">
        <v>897</v>
      </c>
      <c r="Z1877" s="1" t="s">
        <v>7195</v>
      </c>
      <c r="AC1877" s="1">
        <v>8</v>
      </c>
      <c r="AD1877" s="1" t="s">
        <v>503</v>
      </c>
      <c r="AE1877" s="1" t="s">
        <v>8136</v>
      </c>
    </row>
    <row r="1878" spans="1:72" ht="13.5" customHeight="1">
      <c r="A1878" s="2" t="str">
        <f t="shared" si="53"/>
        <v>1687_각북면_363</v>
      </c>
      <c r="B1878" s="1">
        <v>1687</v>
      </c>
      <c r="C1878" s="1" t="s">
        <v>11423</v>
      </c>
      <c r="D1878" s="1" t="s">
        <v>11426</v>
      </c>
      <c r="E1878" s="1">
        <v>1877</v>
      </c>
      <c r="F1878" s="1">
        <v>13</v>
      </c>
      <c r="G1878" s="1" t="s">
        <v>3857</v>
      </c>
      <c r="H1878" s="1" t="s">
        <v>6464</v>
      </c>
      <c r="I1878" s="1">
        <v>3</v>
      </c>
      <c r="L1878" s="1">
        <v>5</v>
      </c>
      <c r="M1878" s="1" t="s">
        <v>13136</v>
      </c>
      <c r="N1878" s="1" t="s">
        <v>13137</v>
      </c>
      <c r="O1878" s="1" t="s">
        <v>6</v>
      </c>
      <c r="P1878" s="1" t="s">
        <v>6577</v>
      </c>
      <c r="T1878" s="1" t="s">
        <v>11527</v>
      </c>
      <c r="U1878" s="1" t="s">
        <v>3960</v>
      </c>
      <c r="V1878" s="1" t="s">
        <v>11623</v>
      </c>
      <c r="W1878" s="1" t="s">
        <v>3448</v>
      </c>
      <c r="X1878" s="1" t="s">
        <v>7011</v>
      </c>
      <c r="Y1878" s="1" t="s">
        <v>3844</v>
      </c>
      <c r="Z1878" s="1" t="s">
        <v>8027</v>
      </c>
      <c r="AC1878" s="1">
        <v>71</v>
      </c>
      <c r="AD1878" s="1" t="s">
        <v>71</v>
      </c>
      <c r="AE1878" s="1" t="s">
        <v>8756</v>
      </c>
      <c r="AJ1878" s="1" t="s">
        <v>17</v>
      </c>
      <c r="AK1878" s="1" t="s">
        <v>8918</v>
      </c>
      <c r="AL1878" s="1" t="s">
        <v>199</v>
      </c>
      <c r="AM1878" s="1" t="s">
        <v>8930</v>
      </c>
      <c r="AT1878" s="1" t="s">
        <v>144</v>
      </c>
      <c r="AU1878" s="1" t="s">
        <v>6759</v>
      </c>
      <c r="AV1878" s="1" t="s">
        <v>3961</v>
      </c>
      <c r="AW1878" s="1" t="s">
        <v>9545</v>
      </c>
      <c r="BG1878" s="1" t="s">
        <v>144</v>
      </c>
      <c r="BH1878" s="1" t="s">
        <v>6759</v>
      </c>
      <c r="BI1878" s="1" t="s">
        <v>3962</v>
      </c>
      <c r="BJ1878" s="1" t="s">
        <v>9763</v>
      </c>
      <c r="BK1878" s="1" t="s">
        <v>3963</v>
      </c>
      <c r="BL1878" s="1" t="s">
        <v>10431</v>
      </c>
      <c r="BM1878" s="1" t="s">
        <v>2508</v>
      </c>
      <c r="BN1878" s="1" t="s">
        <v>10306</v>
      </c>
      <c r="BO1878" s="1" t="s">
        <v>631</v>
      </c>
      <c r="BP1878" s="1" t="s">
        <v>10000</v>
      </c>
      <c r="BQ1878" s="1" t="s">
        <v>3964</v>
      </c>
      <c r="BR1878" s="1" t="s">
        <v>11016</v>
      </c>
      <c r="BS1878" s="1" t="s">
        <v>2938</v>
      </c>
      <c r="BT1878" s="1" t="s">
        <v>8950</v>
      </c>
    </row>
    <row r="1879" spans="1:72" ht="13.5" customHeight="1">
      <c r="A1879" s="2" t="str">
        <f t="shared" si="53"/>
        <v>1687_각북면_363</v>
      </c>
      <c r="B1879" s="1">
        <v>1687</v>
      </c>
      <c r="C1879" s="1" t="s">
        <v>11423</v>
      </c>
      <c r="D1879" s="1" t="s">
        <v>11426</v>
      </c>
      <c r="E1879" s="1">
        <v>1878</v>
      </c>
      <c r="F1879" s="1">
        <v>13</v>
      </c>
      <c r="G1879" s="1" t="s">
        <v>3857</v>
      </c>
      <c r="H1879" s="1" t="s">
        <v>6464</v>
      </c>
      <c r="I1879" s="1">
        <v>3</v>
      </c>
      <c r="L1879" s="1">
        <v>5</v>
      </c>
      <c r="M1879" s="1" t="s">
        <v>13136</v>
      </c>
      <c r="N1879" s="1" t="s">
        <v>13137</v>
      </c>
      <c r="S1879" s="1" t="s">
        <v>49</v>
      </c>
      <c r="T1879" s="1" t="s">
        <v>4842</v>
      </c>
      <c r="U1879" s="1" t="s">
        <v>3205</v>
      </c>
      <c r="V1879" s="1" t="s">
        <v>6723</v>
      </c>
      <c r="W1879" s="1" t="s">
        <v>2253</v>
      </c>
      <c r="X1879" s="1" t="s">
        <v>9644</v>
      </c>
      <c r="Y1879" s="1" t="s">
        <v>140</v>
      </c>
      <c r="Z1879" s="1" t="s">
        <v>7100</v>
      </c>
      <c r="AC1879" s="1">
        <v>47</v>
      </c>
      <c r="AD1879" s="1" t="s">
        <v>89</v>
      </c>
      <c r="AE1879" s="1" t="s">
        <v>8784</v>
      </c>
      <c r="AJ1879" s="1" t="s">
        <v>17</v>
      </c>
      <c r="AK1879" s="1" t="s">
        <v>8918</v>
      </c>
      <c r="AL1879" s="1" t="s">
        <v>53</v>
      </c>
      <c r="AM1879" s="1" t="s">
        <v>8954</v>
      </c>
      <c r="AT1879" s="1" t="s">
        <v>373</v>
      </c>
      <c r="AU1879" s="1" t="s">
        <v>6687</v>
      </c>
      <c r="AV1879" s="1" t="s">
        <v>1337</v>
      </c>
      <c r="AW1879" s="1" t="s">
        <v>8570</v>
      </c>
      <c r="BG1879" s="1" t="s">
        <v>373</v>
      </c>
      <c r="BH1879" s="1" t="s">
        <v>6687</v>
      </c>
      <c r="BI1879" s="1" t="s">
        <v>3965</v>
      </c>
      <c r="BJ1879" s="1" t="s">
        <v>10217</v>
      </c>
      <c r="BK1879" s="1" t="s">
        <v>373</v>
      </c>
      <c r="BL1879" s="1" t="s">
        <v>6687</v>
      </c>
      <c r="BM1879" s="1" t="s">
        <v>3966</v>
      </c>
      <c r="BN1879" s="1" t="s">
        <v>10625</v>
      </c>
      <c r="BO1879" s="1" t="s">
        <v>373</v>
      </c>
      <c r="BP1879" s="1" t="s">
        <v>6687</v>
      </c>
      <c r="BQ1879" s="1" t="s">
        <v>3967</v>
      </c>
      <c r="BR1879" s="1" t="s">
        <v>11015</v>
      </c>
      <c r="BS1879" s="1" t="s">
        <v>53</v>
      </c>
      <c r="BT1879" s="1" t="s">
        <v>8954</v>
      </c>
    </row>
    <row r="1880" spans="1:72" ht="13.5" customHeight="1">
      <c r="A1880" s="2" t="str">
        <f t="shared" si="53"/>
        <v>1687_각북면_363</v>
      </c>
      <c r="B1880" s="1">
        <v>1687</v>
      </c>
      <c r="C1880" s="1" t="s">
        <v>11423</v>
      </c>
      <c r="D1880" s="1" t="s">
        <v>11426</v>
      </c>
      <c r="E1880" s="1">
        <v>1879</v>
      </c>
      <c r="F1880" s="1">
        <v>13</v>
      </c>
      <c r="G1880" s="1" t="s">
        <v>3857</v>
      </c>
      <c r="H1880" s="1" t="s">
        <v>6464</v>
      </c>
      <c r="I1880" s="1">
        <v>3</v>
      </c>
      <c r="L1880" s="1">
        <v>5</v>
      </c>
      <c r="M1880" s="1" t="s">
        <v>13136</v>
      </c>
      <c r="N1880" s="1" t="s">
        <v>13137</v>
      </c>
      <c r="S1880" s="1" t="s">
        <v>134</v>
      </c>
      <c r="T1880" s="1" t="s">
        <v>6598</v>
      </c>
      <c r="Y1880" s="1" t="s">
        <v>140</v>
      </c>
      <c r="Z1880" s="1" t="s">
        <v>7100</v>
      </c>
      <c r="AC1880" s="1">
        <v>16</v>
      </c>
      <c r="AD1880" s="1" t="s">
        <v>69</v>
      </c>
      <c r="AE1880" s="1" t="s">
        <v>8755</v>
      </c>
    </row>
    <row r="1881" spans="1:72" ht="13.5" customHeight="1">
      <c r="A1881" s="2" t="str">
        <f t="shared" si="53"/>
        <v>1687_각북면_363</v>
      </c>
      <c r="B1881" s="1">
        <v>1687</v>
      </c>
      <c r="C1881" s="1" t="s">
        <v>11423</v>
      </c>
      <c r="D1881" s="1" t="s">
        <v>11426</v>
      </c>
      <c r="E1881" s="1">
        <v>1880</v>
      </c>
      <c r="F1881" s="1">
        <v>13</v>
      </c>
      <c r="G1881" s="1" t="s">
        <v>3857</v>
      </c>
      <c r="H1881" s="1" t="s">
        <v>6464</v>
      </c>
      <c r="I1881" s="1">
        <v>3</v>
      </c>
      <c r="L1881" s="1">
        <v>5</v>
      </c>
      <c r="M1881" s="1" t="s">
        <v>13136</v>
      </c>
      <c r="N1881" s="1" t="s">
        <v>13137</v>
      </c>
      <c r="S1881" s="1" t="s">
        <v>63</v>
      </c>
      <c r="T1881" s="1" t="s">
        <v>6596</v>
      </c>
      <c r="Y1881" s="1" t="s">
        <v>3968</v>
      </c>
      <c r="Z1881" s="1" t="s">
        <v>8026</v>
      </c>
      <c r="AC1881" s="1">
        <v>9</v>
      </c>
      <c r="AD1881" s="1" t="s">
        <v>253</v>
      </c>
      <c r="AE1881" s="1" t="s">
        <v>8793</v>
      </c>
    </row>
    <row r="1882" spans="1:72" ht="13.5" customHeight="1">
      <c r="A1882" s="2" t="str">
        <f t="shared" ref="A1882:A1919" si="54">HYPERLINK("http://kyu.snu.ac.kr/sdhj/index.jsp?type=hj/GK14817_00IH_0001_0364.jpg","1687_각북면_364")</f>
        <v>1687_각북면_364</v>
      </c>
      <c r="B1882" s="1">
        <v>1687</v>
      </c>
      <c r="C1882" s="1" t="s">
        <v>11423</v>
      </c>
      <c r="D1882" s="1" t="s">
        <v>11426</v>
      </c>
      <c r="E1882" s="1">
        <v>1881</v>
      </c>
      <c r="F1882" s="1">
        <v>14</v>
      </c>
      <c r="G1882" s="1" t="s">
        <v>3969</v>
      </c>
      <c r="H1882" s="1" t="s">
        <v>6463</v>
      </c>
      <c r="I1882" s="1">
        <v>1</v>
      </c>
      <c r="J1882" s="1" t="s">
        <v>3970</v>
      </c>
      <c r="K1882" s="1" t="s">
        <v>6527</v>
      </c>
      <c r="L1882" s="1">
        <v>1</v>
      </c>
      <c r="M1882" s="1" t="s">
        <v>13138</v>
      </c>
      <c r="N1882" s="1" t="s">
        <v>13139</v>
      </c>
      <c r="T1882" s="1" t="s">
        <v>11527</v>
      </c>
      <c r="U1882" s="1" t="s">
        <v>3971</v>
      </c>
      <c r="V1882" s="1" t="s">
        <v>6817</v>
      </c>
      <c r="W1882" s="1" t="s">
        <v>272</v>
      </c>
      <c r="X1882" s="1" t="s">
        <v>6993</v>
      </c>
      <c r="Y1882" s="1" t="s">
        <v>834</v>
      </c>
      <c r="Z1882" s="1" t="s">
        <v>7475</v>
      </c>
      <c r="AC1882" s="1">
        <v>33</v>
      </c>
      <c r="AD1882" s="1" t="s">
        <v>353</v>
      </c>
      <c r="AE1882" s="1" t="s">
        <v>8775</v>
      </c>
      <c r="AJ1882" s="1" t="s">
        <v>17</v>
      </c>
      <c r="AK1882" s="1" t="s">
        <v>8918</v>
      </c>
      <c r="AL1882" s="1" t="s">
        <v>159</v>
      </c>
      <c r="AM1882" s="1" t="s">
        <v>8879</v>
      </c>
      <c r="AT1882" s="1" t="s">
        <v>186</v>
      </c>
      <c r="AU1882" s="1" t="s">
        <v>12111</v>
      </c>
      <c r="AV1882" s="1" t="s">
        <v>590</v>
      </c>
      <c r="AW1882" s="1" t="s">
        <v>7306</v>
      </c>
      <c r="BG1882" s="1" t="s">
        <v>121</v>
      </c>
      <c r="BH1882" s="1" t="s">
        <v>6667</v>
      </c>
      <c r="BI1882" s="1" t="s">
        <v>3972</v>
      </c>
      <c r="BJ1882" s="1" t="s">
        <v>8879</v>
      </c>
      <c r="BK1882" s="1" t="s">
        <v>121</v>
      </c>
      <c r="BL1882" s="1" t="s">
        <v>6667</v>
      </c>
      <c r="BM1882" s="1" t="s">
        <v>3973</v>
      </c>
      <c r="BN1882" s="1" t="s">
        <v>10621</v>
      </c>
      <c r="BO1882" s="1" t="s">
        <v>82</v>
      </c>
      <c r="BP1882" s="1" t="s">
        <v>9231</v>
      </c>
      <c r="BQ1882" s="1" t="s">
        <v>11340</v>
      </c>
      <c r="BR1882" s="1" t="s">
        <v>11014</v>
      </c>
      <c r="BS1882" s="1" t="s">
        <v>227</v>
      </c>
      <c r="BT1882" s="1" t="s">
        <v>8859</v>
      </c>
    </row>
    <row r="1883" spans="1:72" ht="13.5" customHeight="1">
      <c r="A1883" s="2" t="str">
        <f t="shared" si="54"/>
        <v>1687_각북면_364</v>
      </c>
      <c r="B1883" s="1">
        <v>1687</v>
      </c>
      <c r="C1883" s="1" t="s">
        <v>11423</v>
      </c>
      <c r="D1883" s="1" t="s">
        <v>11426</v>
      </c>
      <c r="E1883" s="1">
        <v>1882</v>
      </c>
      <c r="F1883" s="1">
        <v>14</v>
      </c>
      <c r="G1883" s="1" t="s">
        <v>3969</v>
      </c>
      <c r="H1883" s="1" t="s">
        <v>6463</v>
      </c>
      <c r="I1883" s="1">
        <v>1</v>
      </c>
      <c r="L1883" s="1">
        <v>1</v>
      </c>
      <c r="M1883" s="1" t="s">
        <v>13138</v>
      </c>
      <c r="N1883" s="1" t="s">
        <v>13139</v>
      </c>
      <c r="S1883" s="1" t="s">
        <v>49</v>
      </c>
      <c r="T1883" s="1" t="s">
        <v>4842</v>
      </c>
      <c r="U1883" s="1" t="s">
        <v>50</v>
      </c>
      <c r="V1883" s="1" t="s">
        <v>11472</v>
      </c>
      <c r="W1883" s="1" t="s">
        <v>51</v>
      </c>
      <c r="X1883" s="1" t="s">
        <v>6986</v>
      </c>
      <c r="Y1883" s="1" t="s">
        <v>3974</v>
      </c>
      <c r="Z1883" s="1" t="s">
        <v>8025</v>
      </c>
      <c r="AC1883" s="1">
        <v>30</v>
      </c>
      <c r="AD1883" s="1" t="s">
        <v>606</v>
      </c>
      <c r="AE1883" s="1" t="s">
        <v>7034</v>
      </c>
      <c r="AJ1883" s="1" t="s">
        <v>17</v>
      </c>
      <c r="AK1883" s="1" t="s">
        <v>8918</v>
      </c>
      <c r="AL1883" s="1" t="s">
        <v>53</v>
      </c>
      <c r="AM1883" s="1" t="s">
        <v>8954</v>
      </c>
      <c r="AT1883" s="1" t="s">
        <v>201</v>
      </c>
      <c r="AU1883" s="1" t="s">
        <v>11464</v>
      </c>
      <c r="AV1883" s="1" t="s">
        <v>153</v>
      </c>
      <c r="AW1883" s="1" t="s">
        <v>7044</v>
      </c>
      <c r="BG1883" s="1" t="s">
        <v>44</v>
      </c>
      <c r="BH1883" s="1" t="s">
        <v>6728</v>
      </c>
      <c r="BI1883" s="1" t="s">
        <v>1230</v>
      </c>
      <c r="BJ1883" s="1" t="s">
        <v>6986</v>
      </c>
      <c r="BK1883" s="1" t="s">
        <v>44</v>
      </c>
      <c r="BL1883" s="1" t="s">
        <v>6728</v>
      </c>
      <c r="BM1883" s="1" t="s">
        <v>13572</v>
      </c>
      <c r="BN1883" s="1" t="s">
        <v>9299</v>
      </c>
      <c r="BO1883" s="1" t="s">
        <v>44</v>
      </c>
      <c r="BP1883" s="1" t="s">
        <v>6728</v>
      </c>
      <c r="BQ1883" s="1" t="s">
        <v>3975</v>
      </c>
      <c r="BR1883" s="1" t="s">
        <v>12423</v>
      </c>
      <c r="BS1883" s="1" t="s">
        <v>190</v>
      </c>
      <c r="BT1883" s="1" t="s">
        <v>8852</v>
      </c>
    </row>
    <row r="1884" spans="1:72" ht="13.5" customHeight="1">
      <c r="A1884" s="2" t="str">
        <f t="shared" si="54"/>
        <v>1687_각북면_364</v>
      </c>
      <c r="B1884" s="1">
        <v>1687</v>
      </c>
      <c r="C1884" s="1" t="s">
        <v>11423</v>
      </c>
      <c r="D1884" s="1" t="s">
        <v>11426</v>
      </c>
      <c r="E1884" s="1">
        <v>1883</v>
      </c>
      <c r="F1884" s="1">
        <v>14</v>
      </c>
      <c r="G1884" s="1" t="s">
        <v>3969</v>
      </c>
      <c r="H1884" s="1" t="s">
        <v>6463</v>
      </c>
      <c r="I1884" s="1">
        <v>1</v>
      </c>
      <c r="L1884" s="1">
        <v>1</v>
      </c>
      <c r="M1884" s="1" t="s">
        <v>13138</v>
      </c>
      <c r="N1884" s="1" t="s">
        <v>13139</v>
      </c>
      <c r="S1884" s="1" t="s">
        <v>200</v>
      </c>
      <c r="T1884" s="1" t="s">
        <v>11584</v>
      </c>
      <c r="U1884" s="1" t="s">
        <v>3865</v>
      </c>
      <c r="V1884" s="1" t="s">
        <v>11662</v>
      </c>
      <c r="Y1884" s="1" t="s">
        <v>590</v>
      </c>
      <c r="Z1884" s="1" t="s">
        <v>7306</v>
      </c>
      <c r="AC1884" s="1">
        <v>58</v>
      </c>
      <c r="AD1884" s="1" t="s">
        <v>440</v>
      </c>
      <c r="AE1884" s="1" t="s">
        <v>8791</v>
      </c>
    </row>
    <row r="1885" spans="1:72" ht="13.5" customHeight="1">
      <c r="A1885" s="2" t="str">
        <f t="shared" si="54"/>
        <v>1687_각북면_364</v>
      </c>
      <c r="B1885" s="1">
        <v>1687</v>
      </c>
      <c r="C1885" s="1" t="s">
        <v>11423</v>
      </c>
      <c r="D1885" s="1" t="s">
        <v>11426</v>
      </c>
      <c r="E1885" s="1">
        <v>1884</v>
      </c>
      <c r="F1885" s="1">
        <v>14</v>
      </c>
      <c r="G1885" s="1" t="s">
        <v>3969</v>
      </c>
      <c r="H1885" s="1" t="s">
        <v>6463</v>
      </c>
      <c r="I1885" s="1">
        <v>1</v>
      </c>
      <c r="L1885" s="1">
        <v>1</v>
      </c>
      <c r="M1885" s="1" t="s">
        <v>13138</v>
      </c>
      <c r="N1885" s="1" t="s">
        <v>13139</v>
      </c>
      <c r="S1885" s="1" t="s">
        <v>60</v>
      </c>
      <c r="T1885" s="1" t="s">
        <v>6604</v>
      </c>
      <c r="U1885" s="1" t="s">
        <v>50</v>
      </c>
      <c r="V1885" s="1" t="s">
        <v>11472</v>
      </c>
      <c r="W1885" s="1" t="s">
        <v>2262</v>
      </c>
      <c r="X1885" s="1" t="s">
        <v>7010</v>
      </c>
      <c r="Y1885" s="1" t="s">
        <v>914</v>
      </c>
      <c r="Z1885" s="1" t="s">
        <v>8024</v>
      </c>
      <c r="AC1885" s="1">
        <v>60</v>
      </c>
      <c r="AD1885" s="1" t="s">
        <v>220</v>
      </c>
      <c r="AE1885" s="1" t="s">
        <v>8764</v>
      </c>
    </row>
    <row r="1886" spans="1:72" ht="13.5" customHeight="1">
      <c r="A1886" s="2" t="str">
        <f t="shared" si="54"/>
        <v>1687_각북면_364</v>
      </c>
      <c r="B1886" s="1">
        <v>1687</v>
      </c>
      <c r="C1886" s="1" t="s">
        <v>11423</v>
      </c>
      <c r="D1886" s="1" t="s">
        <v>11426</v>
      </c>
      <c r="E1886" s="1">
        <v>1885</v>
      </c>
      <c r="F1886" s="1">
        <v>14</v>
      </c>
      <c r="G1886" s="1" t="s">
        <v>3969</v>
      </c>
      <c r="H1886" s="1" t="s">
        <v>6463</v>
      </c>
      <c r="I1886" s="1">
        <v>1</v>
      </c>
      <c r="L1886" s="1">
        <v>1</v>
      </c>
      <c r="M1886" s="1" t="s">
        <v>13138</v>
      </c>
      <c r="N1886" s="1" t="s">
        <v>13139</v>
      </c>
      <c r="S1886" s="1" t="s">
        <v>72</v>
      </c>
      <c r="T1886" s="1" t="s">
        <v>6595</v>
      </c>
      <c r="Y1886" s="1" t="s">
        <v>3976</v>
      </c>
      <c r="Z1886" s="1" t="s">
        <v>7109</v>
      </c>
      <c r="AC1886" s="1">
        <v>2</v>
      </c>
      <c r="AD1886" s="1" t="s">
        <v>168</v>
      </c>
      <c r="AE1886" s="1" t="s">
        <v>6664</v>
      </c>
      <c r="AF1886" s="1" t="s">
        <v>156</v>
      </c>
      <c r="AG1886" s="1" t="s">
        <v>8798</v>
      </c>
    </row>
    <row r="1887" spans="1:72" ht="13.5" customHeight="1">
      <c r="A1887" s="2" t="str">
        <f t="shared" si="54"/>
        <v>1687_각북면_364</v>
      </c>
      <c r="B1887" s="1">
        <v>1687</v>
      </c>
      <c r="C1887" s="1" t="s">
        <v>11423</v>
      </c>
      <c r="D1887" s="1" t="s">
        <v>11426</v>
      </c>
      <c r="E1887" s="1">
        <v>1886</v>
      </c>
      <c r="F1887" s="1">
        <v>14</v>
      </c>
      <c r="G1887" s="1" t="s">
        <v>3969</v>
      </c>
      <c r="H1887" s="1" t="s">
        <v>6463</v>
      </c>
      <c r="I1887" s="1">
        <v>1</v>
      </c>
      <c r="L1887" s="1">
        <v>2</v>
      </c>
      <c r="M1887" s="1" t="s">
        <v>13140</v>
      </c>
      <c r="N1887" s="1" t="s">
        <v>13141</v>
      </c>
      <c r="T1887" s="1" t="s">
        <v>11527</v>
      </c>
      <c r="U1887" s="1" t="s">
        <v>3977</v>
      </c>
      <c r="V1887" s="1" t="s">
        <v>6715</v>
      </c>
      <c r="W1887" s="1" t="s">
        <v>152</v>
      </c>
      <c r="X1887" s="1" t="s">
        <v>6978</v>
      </c>
      <c r="Y1887" s="1" t="s">
        <v>3978</v>
      </c>
      <c r="Z1887" s="1" t="s">
        <v>7817</v>
      </c>
      <c r="AC1887" s="1">
        <v>56</v>
      </c>
      <c r="AD1887" s="1" t="s">
        <v>483</v>
      </c>
      <c r="AE1887" s="1" t="s">
        <v>8794</v>
      </c>
      <c r="AJ1887" s="1" t="s">
        <v>17</v>
      </c>
      <c r="AK1887" s="1" t="s">
        <v>8918</v>
      </c>
      <c r="AL1887" s="1" t="s">
        <v>227</v>
      </c>
      <c r="AM1887" s="1" t="s">
        <v>8859</v>
      </c>
      <c r="AT1887" s="1" t="s">
        <v>759</v>
      </c>
      <c r="AU1887" s="1" t="s">
        <v>9026</v>
      </c>
      <c r="AV1887" s="1" t="s">
        <v>143</v>
      </c>
      <c r="AW1887" s="1" t="s">
        <v>9544</v>
      </c>
      <c r="BG1887" s="1" t="s">
        <v>761</v>
      </c>
      <c r="BH1887" s="1" t="s">
        <v>6938</v>
      </c>
      <c r="BI1887" s="1" t="s">
        <v>3979</v>
      </c>
      <c r="BJ1887" s="1" t="s">
        <v>9731</v>
      </c>
      <c r="BK1887" s="1" t="s">
        <v>763</v>
      </c>
      <c r="BL1887" s="1" t="s">
        <v>10424</v>
      </c>
      <c r="BM1887" s="1" t="s">
        <v>3980</v>
      </c>
      <c r="BN1887" s="1" t="s">
        <v>10351</v>
      </c>
      <c r="BO1887" s="1" t="s">
        <v>11559</v>
      </c>
      <c r="BP1887" s="1" t="s">
        <v>11559</v>
      </c>
      <c r="BQ1887" s="1" t="s">
        <v>3981</v>
      </c>
      <c r="BR1887" s="1" t="s">
        <v>12605</v>
      </c>
      <c r="BS1887" s="1" t="s">
        <v>158</v>
      </c>
      <c r="BT1887" s="1" t="s">
        <v>8931</v>
      </c>
    </row>
    <row r="1888" spans="1:72" ht="13.5" customHeight="1">
      <c r="A1888" s="2" t="str">
        <f t="shared" si="54"/>
        <v>1687_각북면_364</v>
      </c>
      <c r="B1888" s="1">
        <v>1687</v>
      </c>
      <c r="C1888" s="1" t="s">
        <v>11423</v>
      </c>
      <c r="D1888" s="1" t="s">
        <v>11426</v>
      </c>
      <c r="E1888" s="1">
        <v>1887</v>
      </c>
      <c r="F1888" s="1">
        <v>14</v>
      </c>
      <c r="G1888" s="1" t="s">
        <v>3969</v>
      </c>
      <c r="H1888" s="1" t="s">
        <v>6463</v>
      </c>
      <c r="I1888" s="1">
        <v>1</v>
      </c>
      <c r="L1888" s="1">
        <v>2</v>
      </c>
      <c r="M1888" s="1" t="s">
        <v>13140</v>
      </c>
      <c r="N1888" s="1" t="s">
        <v>13141</v>
      </c>
      <c r="S1888" s="1" t="s">
        <v>49</v>
      </c>
      <c r="T1888" s="1" t="s">
        <v>4842</v>
      </c>
      <c r="W1888" s="1" t="s">
        <v>1065</v>
      </c>
      <c r="X1888" s="1" t="s">
        <v>6987</v>
      </c>
      <c r="Y1888" s="1" t="s">
        <v>140</v>
      </c>
      <c r="Z1888" s="1" t="s">
        <v>7100</v>
      </c>
      <c r="AC1888" s="1">
        <v>53</v>
      </c>
      <c r="AD1888" s="1" t="s">
        <v>681</v>
      </c>
      <c r="AE1888" s="1" t="s">
        <v>8795</v>
      </c>
      <c r="AJ1888" s="1" t="s">
        <v>17</v>
      </c>
      <c r="AK1888" s="1" t="s">
        <v>8918</v>
      </c>
      <c r="AL1888" s="1" t="s">
        <v>227</v>
      </c>
      <c r="AM1888" s="1" t="s">
        <v>8859</v>
      </c>
      <c r="AT1888" s="1" t="s">
        <v>44</v>
      </c>
      <c r="AU1888" s="1" t="s">
        <v>6728</v>
      </c>
      <c r="AV1888" s="1" t="s">
        <v>3982</v>
      </c>
      <c r="AW1888" s="1" t="s">
        <v>9543</v>
      </c>
      <c r="BG1888" s="1" t="s">
        <v>44</v>
      </c>
      <c r="BH1888" s="1" t="s">
        <v>6728</v>
      </c>
      <c r="BI1888" s="1" t="s">
        <v>385</v>
      </c>
      <c r="BJ1888" s="1" t="s">
        <v>7808</v>
      </c>
      <c r="BK1888" s="1" t="s">
        <v>112</v>
      </c>
      <c r="BL1888" s="1" t="s">
        <v>6734</v>
      </c>
      <c r="BM1888" s="1" t="s">
        <v>3983</v>
      </c>
      <c r="BN1888" s="1" t="s">
        <v>10624</v>
      </c>
      <c r="BO1888" s="1" t="s">
        <v>112</v>
      </c>
      <c r="BP1888" s="1" t="s">
        <v>6734</v>
      </c>
      <c r="BQ1888" s="1" t="s">
        <v>3984</v>
      </c>
      <c r="BR1888" s="1" t="s">
        <v>11013</v>
      </c>
      <c r="BS1888" s="1" t="s">
        <v>1594</v>
      </c>
      <c r="BT1888" s="1" t="s">
        <v>8967</v>
      </c>
    </row>
    <row r="1889" spans="1:72" ht="13.5" customHeight="1">
      <c r="A1889" s="2" t="str">
        <f t="shared" si="54"/>
        <v>1687_각북면_364</v>
      </c>
      <c r="B1889" s="1">
        <v>1687</v>
      </c>
      <c r="C1889" s="1" t="s">
        <v>11423</v>
      </c>
      <c r="D1889" s="1" t="s">
        <v>11426</v>
      </c>
      <c r="E1889" s="1">
        <v>1888</v>
      </c>
      <c r="F1889" s="1">
        <v>14</v>
      </c>
      <c r="G1889" s="1" t="s">
        <v>3969</v>
      </c>
      <c r="H1889" s="1" t="s">
        <v>6463</v>
      </c>
      <c r="I1889" s="1">
        <v>1</v>
      </c>
      <c r="L1889" s="1">
        <v>2</v>
      </c>
      <c r="M1889" s="1" t="s">
        <v>13140</v>
      </c>
      <c r="N1889" s="1" t="s">
        <v>13141</v>
      </c>
      <c r="S1889" s="1" t="s">
        <v>67</v>
      </c>
      <c r="T1889" s="1" t="s">
        <v>6597</v>
      </c>
      <c r="U1889" s="1" t="s">
        <v>3985</v>
      </c>
      <c r="V1889" s="1" t="s">
        <v>6816</v>
      </c>
      <c r="Y1889" s="1" t="s">
        <v>3986</v>
      </c>
      <c r="Z1889" s="1" t="s">
        <v>7261</v>
      </c>
      <c r="AC1889" s="1">
        <v>27</v>
      </c>
      <c r="AD1889" s="1" t="s">
        <v>379</v>
      </c>
      <c r="AE1889" s="1" t="s">
        <v>8768</v>
      </c>
    </row>
    <row r="1890" spans="1:72" ht="13.5" customHeight="1">
      <c r="A1890" s="2" t="str">
        <f t="shared" si="54"/>
        <v>1687_각북면_364</v>
      </c>
      <c r="B1890" s="1">
        <v>1687</v>
      </c>
      <c r="C1890" s="1" t="s">
        <v>11423</v>
      </c>
      <c r="D1890" s="1" t="s">
        <v>11426</v>
      </c>
      <c r="E1890" s="1">
        <v>1889</v>
      </c>
      <c r="F1890" s="1">
        <v>14</v>
      </c>
      <c r="G1890" s="1" t="s">
        <v>3969</v>
      </c>
      <c r="H1890" s="1" t="s">
        <v>6463</v>
      </c>
      <c r="I1890" s="1">
        <v>1</v>
      </c>
      <c r="L1890" s="1">
        <v>2</v>
      </c>
      <c r="M1890" s="1" t="s">
        <v>13140</v>
      </c>
      <c r="N1890" s="1" t="s">
        <v>13141</v>
      </c>
      <c r="S1890" s="1" t="s">
        <v>329</v>
      </c>
      <c r="T1890" s="1" t="s">
        <v>6594</v>
      </c>
      <c r="W1890" s="1" t="s">
        <v>843</v>
      </c>
      <c r="X1890" s="1" t="s">
        <v>6988</v>
      </c>
      <c r="Y1890" s="1" t="s">
        <v>140</v>
      </c>
      <c r="Z1890" s="1" t="s">
        <v>7100</v>
      </c>
      <c r="AC1890" s="1">
        <v>28</v>
      </c>
      <c r="AD1890" s="1" t="s">
        <v>703</v>
      </c>
      <c r="AE1890" s="1" t="s">
        <v>8759</v>
      </c>
      <c r="AJ1890" s="1" t="s">
        <v>17</v>
      </c>
      <c r="AK1890" s="1" t="s">
        <v>8918</v>
      </c>
      <c r="AL1890" s="1" t="s">
        <v>41</v>
      </c>
      <c r="AM1890" s="1" t="s">
        <v>11911</v>
      </c>
    </row>
    <row r="1891" spans="1:72" ht="13.5" customHeight="1">
      <c r="A1891" s="2" t="str">
        <f t="shared" si="54"/>
        <v>1687_각북면_364</v>
      </c>
      <c r="B1891" s="1">
        <v>1687</v>
      </c>
      <c r="C1891" s="1" t="s">
        <v>11423</v>
      </c>
      <c r="D1891" s="1" t="s">
        <v>11426</v>
      </c>
      <c r="E1891" s="1">
        <v>1890</v>
      </c>
      <c r="F1891" s="1">
        <v>14</v>
      </c>
      <c r="G1891" s="1" t="s">
        <v>3969</v>
      </c>
      <c r="H1891" s="1" t="s">
        <v>6463</v>
      </c>
      <c r="I1891" s="1">
        <v>1</v>
      </c>
      <c r="L1891" s="1">
        <v>2</v>
      </c>
      <c r="M1891" s="1" t="s">
        <v>13140</v>
      </c>
      <c r="N1891" s="1" t="s">
        <v>13141</v>
      </c>
      <c r="S1891" s="1" t="s">
        <v>261</v>
      </c>
      <c r="T1891" s="1" t="s">
        <v>6605</v>
      </c>
      <c r="W1891" s="1" t="s">
        <v>167</v>
      </c>
      <c r="X1891" s="1" t="s">
        <v>8644</v>
      </c>
      <c r="Y1891" s="1" t="s">
        <v>140</v>
      </c>
      <c r="Z1891" s="1" t="s">
        <v>7100</v>
      </c>
      <c r="AF1891" s="1" t="s">
        <v>74</v>
      </c>
      <c r="AG1891" s="1" t="s">
        <v>8800</v>
      </c>
    </row>
    <row r="1892" spans="1:72" ht="13.5" customHeight="1">
      <c r="A1892" s="2" t="str">
        <f t="shared" si="54"/>
        <v>1687_각북면_364</v>
      </c>
      <c r="B1892" s="1">
        <v>1687</v>
      </c>
      <c r="C1892" s="1" t="s">
        <v>11423</v>
      </c>
      <c r="D1892" s="1" t="s">
        <v>11426</v>
      </c>
      <c r="E1892" s="1">
        <v>1891</v>
      </c>
      <c r="F1892" s="1">
        <v>14</v>
      </c>
      <c r="G1892" s="1" t="s">
        <v>3969</v>
      </c>
      <c r="H1892" s="1" t="s">
        <v>6463</v>
      </c>
      <c r="I1892" s="1">
        <v>1</v>
      </c>
      <c r="L1892" s="1">
        <v>2</v>
      </c>
      <c r="M1892" s="1" t="s">
        <v>13140</v>
      </c>
      <c r="N1892" s="1" t="s">
        <v>13141</v>
      </c>
      <c r="S1892" s="1" t="s">
        <v>72</v>
      </c>
      <c r="T1892" s="1" t="s">
        <v>6595</v>
      </c>
      <c r="Y1892" s="1" t="s">
        <v>3987</v>
      </c>
      <c r="Z1892" s="1" t="s">
        <v>7983</v>
      </c>
      <c r="AF1892" s="1" t="s">
        <v>290</v>
      </c>
      <c r="AG1892" s="1" t="s">
        <v>11872</v>
      </c>
    </row>
    <row r="1893" spans="1:72" ht="13.5" customHeight="1">
      <c r="A1893" s="2" t="str">
        <f t="shared" si="54"/>
        <v>1687_각북면_364</v>
      </c>
      <c r="B1893" s="1">
        <v>1687</v>
      </c>
      <c r="C1893" s="1" t="s">
        <v>11423</v>
      </c>
      <c r="D1893" s="1" t="s">
        <v>11426</v>
      </c>
      <c r="E1893" s="1">
        <v>1892</v>
      </c>
      <c r="F1893" s="1">
        <v>14</v>
      </c>
      <c r="G1893" s="1" t="s">
        <v>3969</v>
      </c>
      <c r="H1893" s="1" t="s">
        <v>6463</v>
      </c>
      <c r="I1893" s="1">
        <v>1</v>
      </c>
      <c r="L1893" s="1">
        <v>3</v>
      </c>
      <c r="M1893" s="1" t="s">
        <v>13142</v>
      </c>
      <c r="N1893" s="1" t="s">
        <v>13143</v>
      </c>
      <c r="T1893" s="1" t="s">
        <v>11527</v>
      </c>
      <c r="U1893" s="1" t="s">
        <v>3785</v>
      </c>
      <c r="V1893" s="1" t="s">
        <v>6733</v>
      </c>
      <c r="W1893" s="1" t="s">
        <v>152</v>
      </c>
      <c r="X1893" s="1" t="s">
        <v>6978</v>
      </c>
      <c r="Y1893" s="1" t="s">
        <v>3988</v>
      </c>
      <c r="Z1893" s="1" t="s">
        <v>8023</v>
      </c>
      <c r="AC1893" s="1">
        <v>30</v>
      </c>
      <c r="AD1893" s="1" t="s">
        <v>606</v>
      </c>
      <c r="AE1893" s="1" t="s">
        <v>7034</v>
      </c>
      <c r="AJ1893" s="1" t="s">
        <v>17</v>
      </c>
      <c r="AK1893" s="1" t="s">
        <v>8918</v>
      </c>
      <c r="AL1893" s="1" t="s">
        <v>227</v>
      </c>
      <c r="AM1893" s="1" t="s">
        <v>8859</v>
      </c>
      <c r="AT1893" s="1" t="s">
        <v>44</v>
      </c>
      <c r="AU1893" s="1" t="s">
        <v>6728</v>
      </c>
      <c r="AV1893" s="1" t="s">
        <v>601</v>
      </c>
      <c r="AW1893" s="1" t="s">
        <v>7064</v>
      </c>
      <c r="BG1893" s="1" t="s">
        <v>759</v>
      </c>
      <c r="BH1893" s="1" t="s">
        <v>9026</v>
      </c>
      <c r="BI1893" s="1" t="s">
        <v>143</v>
      </c>
      <c r="BJ1893" s="1" t="s">
        <v>9544</v>
      </c>
      <c r="BK1893" s="1" t="s">
        <v>761</v>
      </c>
      <c r="BL1893" s="1" t="s">
        <v>6938</v>
      </c>
      <c r="BM1893" s="1" t="s">
        <v>762</v>
      </c>
      <c r="BN1893" s="1" t="s">
        <v>9731</v>
      </c>
      <c r="BO1893" s="1" t="s">
        <v>44</v>
      </c>
      <c r="BP1893" s="1" t="s">
        <v>6728</v>
      </c>
      <c r="BQ1893" s="1" t="s">
        <v>3989</v>
      </c>
      <c r="BR1893" s="1" t="s">
        <v>12444</v>
      </c>
      <c r="BS1893" s="1" t="s">
        <v>41</v>
      </c>
      <c r="BT1893" s="1" t="s">
        <v>11911</v>
      </c>
    </row>
    <row r="1894" spans="1:72" ht="13.5" customHeight="1">
      <c r="A1894" s="2" t="str">
        <f t="shared" si="54"/>
        <v>1687_각북면_364</v>
      </c>
      <c r="B1894" s="1">
        <v>1687</v>
      </c>
      <c r="C1894" s="1" t="s">
        <v>11423</v>
      </c>
      <c r="D1894" s="1" t="s">
        <v>11426</v>
      </c>
      <c r="E1894" s="1">
        <v>1893</v>
      </c>
      <c r="F1894" s="1">
        <v>14</v>
      </c>
      <c r="G1894" s="1" t="s">
        <v>3969</v>
      </c>
      <c r="H1894" s="1" t="s">
        <v>6463</v>
      </c>
      <c r="I1894" s="1">
        <v>1</v>
      </c>
      <c r="L1894" s="1">
        <v>3</v>
      </c>
      <c r="M1894" s="1" t="s">
        <v>13142</v>
      </c>
      <c r="N1894" s="1" t="s">
        <v>13143</v>
      </c>
      <c r="S1894" s="1" t="s">
        <v>49</v>
      </c>
      <c r="T1894" s="1" t="s">
        <v>4842</v>
      </c>
      <c r="W1894" s="1" t="s">
        <v>3990</v>
      </c>
      <c r="X1894" s="1" t="s">
        <v>7009</v>
      </c>
      <c r="Y1894" s="1" t="s">
        <v>140</v>
      </c>
      <c r="Z1894" s="1" t="s">
        <v>7100</v>
      </c>
      <c r="AC1894" s="1">
        <v>29</v>
      </c>
      <c r="AD1894" s="1" t="s">
        <v>238</v>
      </c>
      <c r="AE1894" s="1" t="s">
        <v>8751</v>
      </c>
      <c r="AJ1894" s="1" t="s">
        <v>17</v>
      </c>
      <c r="AK1894" s="1" t="s">
        <v>8918</v>
      </c>
      <c r="AL1894" s="1" t="s">
        <v>87</v>
      </c>
      <c r="AM1894" s="1" t="s">
        <v>8880</v>
      </c>
      <c r="AT1894" s="1" t="s">
        <v>42</v>
      </c>
      <c r="AU1894" s="1" t="s">
        <v>6735</v>
      </c>
      <c r="AV1894" s="1" t="s">
        <v>3991</v>
      </c>
      <c r="AW1894" s="1" t="s">
        <v>9542</v>
      </c>
      <c r="BG1894" s="1" t="s">
        <v>1752</v>
      </c>
      <c r="BH1894" s="1" t="s">
        <v>6808</v>
      </c>
      <c r="BI1894" s="1" t="s">
        <v>1633</v>
      </c>
      <c r="BJ1894" s="1" t="s">
        <v>8558</v>
      </c>
      <c r="BK1894" s="1" t="s">
        <v>1752</v>
      </c>
      <c r="BL1894" s="1" t="s">
        <v>6808</v>
      </c>
      <c r="BM1894" s="1" t="s">
        <v>3992</v>
      </c>
      <c r="BN1894" s="1" t="s">
        <v>10288</v>
      </c>
      <c r="BO1894" s="1" t="s">
        <v>759</v>
      </c>
      <c r="BP1894" s="1" t="s">
        <v>9026</v>
      </c>
      <c r="BQ1894" s="1" t="s">
        <v>3993</v>
      </c>
      <c r="BR1894" s="1" t="s">
        <v>12586</v>
      </c>
      <c r="BS1894" s="1" t="s">
        <v>158</v>
      </c>
      <c r="BT1894" s="1" t="s">
        <v>8931</v>
      </c>
    </row>
    <row r="1895" spans="1:72" ht="13.5" customHeight="1">
      <c r="A1895" s="2" t="str">
        <f t="shared" si="54"/>
        <v>1687_각북면_364</v>
      </c>
      <c r="B1895" s="1">
        <v>1687</v>
      </c>
      <c r="C1895" s="1" t="s">
        <v>11423</v>
      </c>
      <c r="D1895" s="1" t="s">
        <v>11426</v>
      </c>
      <c r="E1895" s="1">
        <v>1894</v>
      </c>
      <c r="F1895" s="1">
        <v>14</v>
      </c>
      <c r="G1895" s="1" t="s">
        <v>3969</v>
      </c>
      <c r="H1895" s="1" t="s">
        <v>6463</v>
      </c>
      <c r="I1895" s="1">
        <v>1</v>
      </c>
      <c r="L1895" s="1">
        <v>3</v>
      </c>
      <c r="M1895" s="1" t="s">
        <v>13142</v>
      </c>
      <c r="N1895" s="1" t="s">
        <v>13143</v>
      </c>
      <c r="S1895" s="1" t="s">
        <v>261</v>
      </c>
      <c r="T1895" s="1" t="s">
        <v>6605</v>
      </c>
      <c r="W1895" s="1" t="s">
        <v>38</v>
      </c>
      <c r="X1895" s="1" t="s">
        <v>11733</v>
      </c>
      <c r="Y1895" s="1" t="s">
        <v>140</v>
      </c>
      <c r="Z1895" s="1" t="s">
        <v>7100</v>
      </c>
      <c r="AC1895" s="1">
        <v>63</v>
      </c>
      <c r="AD1895" s="1" t="s">
        <v>138</v>
      </c>
      <c r="AE1895" s="1" t="s">
        <v>8754</v>
      </c>
    </row>
    <row r="1896" spans="1:72" ht="13.5" customHeight="1">
      <c r="A1896" s="2" t="str">
        <f t="shared" si="54"/>
        <v>1687_각북면_364</v>
      </c>
      <c r="B1896" s="1">
        <v>1687</v>
      </c>
      <c r="C1896" s="1" t="s">
        <v>11423</v>
      </c>
      <c r="D1896" s="1" t="s">
        <v>11426</v>
      </c>
      <c r="E1896" s="1">
        <v>1895</v>
      </c>
      <c r="F1896" s="1">
        <v>14</v>
      </c>
      <c r="G1896" s="1" t="s">
        <v>3969</v>
      </c>
      <c r="H1896" s="1" t="s">
        <v>6463</v>
      </c>
      <c r="I1896" s="1">
        <v>1</v>
      </c>
      <c r="L1896" s="1">
        <v>3</v>
      </c>
      <c r="M1896" s="1" t="s">
        <v>13142</v>
      </c>
      <c r="N1896" s="1" t="s">
        <v>13143</v>
      </c>
      <c r="S1896" s="1" t="s">
        <v>204</v>
      </c>
      <c r="T1896" s="1" t="s">
        <v>6633</v>
      </c>
      <c r="U1896" s="1" t="s">
        <v>3994</v>
      </c>
      <c r="V1896" s="1" t="s">
        <v>6815</v>
      </c>
      <c r="Y1896" s="1" t="s">
        <v>3995</v>
      </c>
      <c r="Z1896" s="1" t="s">
        <v>8022</v>
      </c>
      <c r="AF1896" s="1" t="s">
        <v>132</v>
      </c>
      <c r="AG1896" s="1" t="s">
        <v>8809</v>
      </c>
      <c r="AH1896" s="1" t="s">
        <v>3996</v>
      </c>
      <c r="AI1896" s="1" t="s">
        <v>8881</v>
      </c>
    </row>
    <row r="1897" spans="1:72" ht="13.5" customHeight="1">
      <c r="A1897" s="2" t="str">
        <f t="shared" si="54"/>
        <v>1687_각북면_364</v>
      </c>
      <c r="B1897" s="1">
        <v>1687</v>
      </c>
      <c r="C1897" s="1" t="s">
        <v>11423</v>
      </c>
      <c r="D1897" s="1" t="s">
        <v>11426</v>
      </c>
      <c r="E1897" s="1">
        <v>1896</v>
      </c>
      <c r="F1897" s="1">
        <v>14</v>
      </c>
      <c r="G1897" s="1" t="s">
        <v>3969</v>
      </c>
      <c r="H1897" s="1" t="s">
        <v>6463</v>
      </c>
      <c r="I1897" s="1">
        <v>1</v>
      </c>
      <c r="L1897" s="1">
        <v>4</v>
      </c>
      <c r="M1897" s="1" t="s">
        <v>1530</v>
      </c>
      <c r="N1897" s="1" t="s">
        <v>8021</v>
      </c>
      <c r="T1897" s="1" t="s">
        <v>11527</v>
      </c>
      <c r="U1897" s="1" t="s">
        <v>3709</v>
      </c>
      <c r="V1897" s="1" t="s">
        <v>11710</v>
      </c>
      <c r="Y1897" s="1" t="s">
        <v>1530</v>
      </c>
      <c r="Z1897" s="1" t="s">
        <v>8021</v>
      </c>
      <c r="AC1897" s="1">
        <v>48</v>
      </c>
      <c r="AD1897" s="1" t="s">
        <v>351</v>
      </c>
      <c r="AE1897" s="1" t="s">
        <v>7146</v>
      </c>
      <c r="AJ1897" s="1" t="s">
        <v>17</v>
      </c>
      <c r="AK1897" s="1" t="s">
        <v>8918</v>
      </c>
      <c r="AL1897" s="1" t="s">
        <v>159</v>
      </c>
      <c r="AM1897" s="1" t="s">
        <v>8879</v>
      </c>
      <c r="AT1897" s="1" t="s">
        <v>186</v>
      </c>
      <c r="AU1897" s="1" t="s">
        <v>12111</v>
      </c>
      <c r="AV1897" s="1" t="s">
        <v>538</v>
      </c>
      <c r="AW1897" s="1" t="s">
        <v>7176</v>
      </c>
      <c r="BB1897" s="1" t="s">
        <v>182</v>
      </c>
      <c r="BC1897" s="1" t="s">
        <v>12214</v>
      </c>
      <c r="BD1897" s="1" t="s">
        <v>3997</v>
      </c>
      <c r="BE1897" s="1" t="s">
        <v>9892</v>
      </c>
      <c r="BG1897" s="1" t="s">
        <v>121</v>
      </c>
      <c r="BH1897" s="1" t="s">
        <v>6667</v>
      </c>
      <c r="BI1897" s="1" t="s">
        <v>3972</v>
      </c>
      <c r="BJ1897" s="1" t="s">
        <v>8879</v>
      </c>
      <c r="BK1897" s="1" t="s">
        <v>121</v>
      </c>
      <c r="BL1897" s="1" t="s">
        <v>6667</v>
      </c>
      <c r="BM1897" s="1" t="s">
        <v>3973</v>
      </c>
      <c r="BN1897" s="1" t="s">
        <v>10621</v>
      </c>
      <c r="BO1897" s="1" t="s">
        <v>916</v>
      </c>
      <c r="BP1897" s="1" t="s">
        <v>9244</v>
      </c>
      <c r="BQ1897" s="1" t="s">
        <v>2091</v>
      </c>
      <c r="BR1897" s="1" t="s">
        <v>9562</v>
      </c>
      <c r="BS1897" s="1" t="s">
        <v>227</v>
      </c>
      <c r="BT1897" s="1" t="s">
        <v>8859</v>
      </c>
    </row>
    <row r="1898" spans="1:72" ht="13.5" customHeight="1">
      <c r="A1898" s="2" t="str">
        <f t="shared" si="54"/>
        <v>1687_각북면_364</v>
      </c>
      <c r="B1898" s="1">
        <v>1687</v>
      </c>
      <c r="C1898" s="1" t="s">
        <v>11423</v>
      </c>
      <c r="D1898" s="1" t="s">
        <v>11426</v>
      </c>
      <c r="E1898" s="1">
        <v>1897</v>
      </c>
      <c r="F1898" s="1">
        <v>14</v>
      </c>
      <c r="G1898" s="1" t="s">
        <v>3969</v>
      </c>
      <c r="H1898" s="1" t="s">
        <v>6463</v>
      </c>
      <c r="I1898" s="1">
        <v>1</v>
      </c>
      <c r="L1898" s="1">
        <v>4</v>
      </c>
      <c r="M1898" s="1" t="s">
        <v>1530</v>
      </c>
      <c r="N1898" s="1" t="s">
        <v>8021</v>
      </c>
      <c r="S1898" s="1" t="s">
        <v>49</v>
      </c>
      <c r="T1898" s="1" t="s">
        <v>4842</v>
      </c>
      <c r="U1898" s="1" t="s">
        <v>2613</v>
      </c>
      <c r="V1898" s="1" t="s">
        <v>6716</v>
      </c>
      <c r="Y1898" s="1" t="s">
        <v>706</v>
      </c>
      <c r="Z1898" s="1" t="s">
        <v>7127</v>
      </c>
      <c r="AC1898" s="1">
        <v>46</v>
      </c>
      <c r="AD1898" s="1" t="s">
        <v>550</v>
      </c>
      <c r="AE1898" s="1" t="s">
        <v>8787</v>
      </c>
      <c r="AJ1898" s="1" t="s">
        <v>17</v>
      </c>
      <c r="AK1898" s="1" t="s">
        <v>8918</v>
      </c>
      <c r="AL1898" s="1" t="s">
        <v>227</v>
      </c>
      <c r="AM1898" s="1" t="s">
        <v>8859</v>
      </c>
      <c r="AT1898" s="1" t="s">
        <v>121</v>
      </c>
      <c r="AU1898" s="1" t="s">
        <v>6667</v>
      </c>
      <c r="AV1898" s="1" t="s">
        <v>2176</v>
      </c>
      <c r="AW1898" s="1" t="s">
        <v>8450</v>
      </c>
      <c r="BB1898" s="1" t="s">
        <v>171</v>
      </c>
      <c r="BC1898" s="1" t="s">
        <v>6676</v>
      </c>
      <c r="BD1898" s="1" t="s">
        <v>751</v>
      </c>
      <c r="BE1898" s="1" t="s">
        <v>7403</v>
      </c>
      <c r="BG1898" s="1" t="s">
        <v>121</v>
      </c>
      <c r="BH1898" s="1" t="s">
        <v>6667</v>
      </c>
      <c r="BI1898" s="1" t="s">
        <v>3998</v>
      </c>
      <c r="BJ1898" s="1" t="s">
        <v>10216</v>
      </c>
      <c r="BK1898" s="1" t="s">
        <v>121</v>
      </c>
      <c r="BL1898" s="1" t="s">
        <v>6667</v>
      </c>
      <c r="BM1898" s="1" t="s">
        <v>3999</v>
      </c>
      <c r="BN1898" s="1" t="s">
        <v>10623</v>
      </c>
      <c r="BO1898" s="1" t="s">
        <v>121</v>
      </c>
      <c r="BP1898" s="1" t="s">
        <v>6667</v>
      </c>
      <c r="BQ1898" s="1" t="s">
        <v>540</v>
      </c>
      <c r="BR1898" s="1" t="s">
        <v>8684</v>
      </c>
      <c r="BS1898" s="1" t="s">
        <v>190</v>
      </c>
      <c r="BT1898" s="1" t="s">
        <v>8852</v>
      </c>
    </row>
    <row r="1899" spans="1:72" ht="13.5" customHeight="1">
      <c r="A1899" s="2" t="str">
        <f t="shared" si="54"/>
        <v>1687_각북면_364</v>
      </c>
      <c r="B1899" s="1">
        <v>1687</v>
      </c>
      <c r="C1899" s="1" t="s">
        <v>11423</v>
      </c>
      <c r="D1899" s="1" t="s">
        <v>11426</v>
      </c>
      <c r="E1899" s="1">
        <v>1898</v>
      </c>
      <c r="F1899" s="1">
        <v>14</v>
      </c>
      <c r="G1899" s="1" t="s">
        <v>3969</v>
      </c>
      <c r="H1899" s="1" t="s">
        <v>6463</v>
      </c>
      <c r="I1899" s="1">
        <v>1</v>
      </c>
      <c r="L1899" s="1">
        <v>4</v>
      </c>
      <c r="M1899" s="1" t="s">
        <v>1530</v>
      </c>
      <c r="N1899" s="1" t="s">
        <v>8021</v>
      </c>
      <c r="S1899" s="1" t="s">
        <v>261</v>
      </c>
      <c r="T1899" s="1" t="s">
        <v>6605</v>
      </c>
      <c r="U1899" s="1" t="s">
        <v>182</v>
      </c>
      <c r="V1899" s="1" t="s">
        <v>11663</v>
      </c>
      <c r="Y1899" s="1" t="s">
        <v>4000</v>
      </c>
      <c r="Z1899" s="1" t="s">
        <v>8020</v>
      </c>
      <c r="AC1899" s="1">
        <v>81</v>
      </c>
      <c r="AD1899" s="1" t="s">
        <v>264</v>
      </c>
      <c r="AE1899" s="1" t="s">
        <v>8750</v>
      </c>
    </row>
    <row r="1900" spans="1:72" ht="13.5" customHeight="1">
      <c r="A1900" s="2" t="str">
        <f t="shared" si="54"/>
        <v>1687_각북면_364</v>
      </c>
      <c r="B1900" s="1">
        <v>1687</v>
      </c>
      <c r="C1900" s="1" t="s">
        <v>11423</v>
      </c>
      <c r="D1900" s="1" t="s">
        <v>11426</v>
      </c>
      <c r="E1900" s="1">
        <v>1899</v>
      </c>
      <c r="F1900" s="1">
        <v>14</v>
      </c>
      <c r="G1900" s="1" t="s">
        <v>3969</v>
      </c>
      <c r="H1900" s="1" t="s">
        <v>6463</v>
      </c>
      <c r="I1900" s="1">
        <v>1</v>
      </c>
      <c r="L1900" s="1">
        <v>4</v>
      </c>
      <c r="M1900" s="1" t="s">
        <v>1530</v>
      </c>
      <c r="N1900" s="1" t="s">
        <v>8021</v>
      </c>
      <c r="S1900" s="1" t="s">
        <v>72</v>
      </c>
      <c r="T1900" s="1" t="s">
        <v>6595</v>
      </c>
      <c r="U1900" s="1" t="s">
        <v>4001</v>
      </c>
      <c r="V1900" s="1" t="s">
        <v>6730</v>
      </c>
      <c r="W1900" s="1" t="s">
        <v>272</v>
      </c>
      <c r="X1900" s="1" t="s">
        <v>6993</v>
      </c>
      <c r="Y1900" s="1" t="s">
        <v>4002</v>
      </c>
      <c r="Z1900" s="1" t="s">
        <v>7539</v>
      </c>
      <c r="AC1900" s="1">
        <v>17</v>
      </c>
      <c r="AD1900" s="1" t="s">
        <v>773</v>
      </c>
      <c r="AE1900" s="1" t="s">
        <v>8783</v>
      </c>
    </row>
    <row r="1901" spans="1:72" ht="13.5" customHeight="1">
      <c r="A1901" s="2" t="str">
        <f t="shared" si="54"/>
        <v>1687_각북면_364</v>
      </c>
      <c r="B1901" s="1">
        <v>1687</v>
      </c>
      <c r="C1901" s="1" t="s">
        <v>11423</v>
      </c>
      <c r="D1901" s="1" t="s">
        <v>11426</v>
      </c>
      <c r="E1901" s="1">
        <v>1900</v>
      </c>
      <c r="F1901" s="1">
        <v>14</v>
      </c>
      <c r="G1901" s="1" t="s">
        <v>3969</v>
      </c>
      <c r="H1901" s="1" t="s">
        <v>6463</v>
      </c>
      <c r="I1901" s="1">
        <v>1</v>
      </c>
      <c r="L1901" s="1">
        <v>4</v>
      </c>
      <c r="M1901" s="1" t="s">
        <v>1530</v>
      </c>
      <c r="N1901" s="1" t="s">
        <v>8021</v>
      </c>
      <c r="S1901" s="1" t="s">
        <v>329</v>
      </c>
      <c r="T1901" s="1" t="s">
        <v>6594</v>
      </c>
      <c r="U1901" s="1" t="s">
        <v>50</v>
      </c>
      <c r="V1901" s="1" t="s">
        <v>11472</v>
      </c>
      <c r="W1901" s="1" t="s">
        <v>4003</v>
      </c>
      <c r="X1901" s="1" t="s">
        <v>6989</v>
      </c>
      <c r="Y1901" s="1" t="s">
        <v>140</v>
      </c>
      <c r="Z1901" s="1" t="s">
        <v>7100</v>
      </c>
      <c r="AC1901" s="1">
        <v>24</v>
      </c>
      <c r="AD1901" s="1" t="s">
        <v>297</v>
      </c>
      <c r="AE1901" s="1" t="s">
        <v>8761</v>
      </c>
      <c r="AF1901" s="1" t="s">
        <v>156</v>
      </c>
      <c r="AG1901" s="1" t="s">
        <v>8798</v>
      </c>
    </row>
    <row r="1902" spans="1:72" ht="13.5" customHeight="1">
      <c r="A1902" s="2" t="str">
        <f t="shared" si="54"/>
        <v>1687_각북면_364</v>
      </c>
      <c r="B1902" s="1">
        <v>1687</v>
      </c>
      <c r="C1902" s="1" t="s">
        <v>11423</v>
      </c>
      <c r="D1902" s="1" t="s">
        <v>11426</v>
      </c>
      <c r="E1902" s="1">
        <v>1901</v>
      </c>
      <c r="F1902" s="1">
        <v>14</v>
      </c>
      <c r="G1902" s="1" t="s">
        <v>3969</v>
      </c>
      <c r="H1902" s="1" t="s">
        <v>6463</v>
      </c>
      <c r="I1902" s="1">
        <v>1</v>
      </c>
      <c r="L1902" s="1">
        <v>4</v>
      </c>
      <c r="M1902" s="1" t="s">
        <v>1530</v>
      </c>
      <c r="N1902" s="1" t="s">
        <v>8021</v>
      </c>
      <c r="S1902" s="1" t="s">
        <v>72</v>
      </c>
      <c r="T1902" s="1" t="s">
        <v>6595</v>
      </c>
      <c r="U1902" s="1" t="s">
        <v>4004</v>
      </c>
      <c r="V1902" s="1" t="s">
        <v>6814</v>
      </c>
      <c r="Y1902" s="1" t="s">
        <v>664</v>
      </c>
      <c r="Z1902" s="1" t="s">
        <v>7504</v>
      </c>
      <c r="AC1902" s="1">
        <v>13</v>
      </c>
      <c r="AD1902" s="1" t="s">
        <v>149</v>
      </c>
      <c r="AE1902" s="1" t="s">
        <v>8757</v>
      </c>
    </row>
    <row r="1903" spans="1:72" ht="13.5" customHeight="1">
      <c r="A1903" s="2" t="str">
        <f t="shared" si="54"/>
        <v>1687_각북면_364</v>
      </c>
      <c r="B1903" s="1">
        <v>1687</v>
      </c>
      <c r="C1903" s="1" t="s">
        <v>11423</v>
      </c>
      <c r="D1903" s="1" t="s">
        <v>11426</v>
      </c>
      <c r="E1903" s="1">
        <v>1902</v>
      </c>
      <c r="F1903" s="1">
        <v>14</v>
      </c>
      <c r="G1903" s="1" t="s">
        <v>3969</v>
      </c>
      <c r="H1903" s="1" t="s">
        <v>6463</v>
      </c>
      <c r="I1903" s="1">
        <v>1</v>
      </c>
      <c r="L1903" s="1">
        <v>5</v>
      </c>
      <c r="M1903" s="1" t="s">
        <v>390</v>
      </c>
      <c r="N1903" s="1" t="s">
        <v>8019</v>
      </c>
      <c r="T1903" s="1" t="s">
        <v>11527</v>
      </c>
      <c r="U1903" s="1" t="s">
        <v>4005</v>
      </c>
      <c r="V1903" s="1" t="s">
        <v>11712</v>
      </c>
      <c r="Y1903" s="1" t="s">
        <v>390</v>
      </c>
      <c r="Z1903" s="1" t="s">
        <v>8019</v>
      </c>
      <c r="AC1903" s="1">
        <v>64</v>
      </c>
      <c r="AD1903" s="1" t="s">
        <v>103</v>
      </c>
      <c r="AE1903" s="1" t="s">
        <v>8773</v>
      </c>
      <c r="AJ1903" s="1" t="s">
        <v>17</v>
      </c>
      <c r="AK1903" s="1" t="s">
        <v>8918</v>
      </c>
      <c r="AL1903" s="1" t="s">
        <v>159</v>
      </c>
      <c r="AM1903" s="1" t="s">
        <v>8879</v>
      </c>
      <c r="AT1903" s="1" t="s">
        <v>121</v>
      </c>
      <c r="AU1903" s="1" t="s">
        <v>6667</v>
      </c>
      <c r="AV1903" s="1" t="s">
        <v>538</v>
      </c>
      <c r="AW1903" s="1" t="s">
        <v>7176</v>
      </c>
      <c r="BB1903" s="1" t="s">
        <v>182</v>
      </c>
      <c r="BC1903" s="1" t="s">
        <v>12214</v>
      </c>
      <c r="BD1903" s="1" t="s">
        <v>4000</v>
      </c>
      <c r="BE1903" s="1" t="s">
        <v>8020</v>
      </c>
      <c r="BG1903" s="1" t="s">
        <v>121</v>
      </c>
      <c r="BH1903" s="1" t="s">
        <v>6667</v>
      </c>
      <c r="BI1903" s="1" t="s">
        <v>2183</v>
      </c>
      <c r="BJ1903" s="1" t="s">
        <v>10083</v>
      </c>
      <c r="BK1903" s="1" t="s">
        <v>121</v>
      </c>
      <c r="BL1903" s="1" t="s">
        <v>6667</v>
      </c>
      <c r="BM1903" s="1" t="s">
        <v>3973</v>
      </c>
      <c r="BN1903" s="1" t="s">
        <v>10621</v>
      </c>
      <c r="BO1903" s="1" t="s">
        <v>4006</v>
      </c>
      <c r="BP1903" s="1" t="s">
        <v>10773</v>
      </c>
      <c r="BQ1903" s="1" t="s">
        <v>2091</v>
      </c>
      <c r="BR1903" s="1" t="s">
        <v>9562</v>
      </c>
      <c r="BS1903" s="1" t="s">
        <v>227</v>
      </c>
      <c r="BT1903" s="1" t="s">
        <v>8859</v>
      </c>
    </row>
    <row r="1904" spans="1:72" ht="13.5" customHeight="1">
      <c r="A1904" s="2" t="str">
        <f t="shared" si="54"/>
        <v>1687_각북면_364</v>
      </c>
      <c r="B1904" s="1">
        <v>1687</v>
      </c>
      <c r="C1904" s="1" t="s">
        <v>11423</v>
      </c>
      <c r="D1904" s="1" t="s">
        <v>11426</v>
      </c>
      <c r="E1904" s="1">
        <v>1903</v>
      </c>
      <c r="F1904" s="1">
        <v>14</v>
      </c>
      <c r="G1904" s="1" t="s">
        <v>3969</v>
      </c>
      <c r="H1904" s="1" t="s">
        <v>6463</v>
      </c>
      <c r="I1904" s="1">
        <v>1</v>
      </c>
      <c r="L1904" s="1">
        <v>5</v>
      </c>
      <c r="M1904" s="1" t="s">
        <v>390</v>
      </c>
      <c r="N1904" s="1" t="s">
        <v>8019</v>
      </c>
      <c r="S1904" s="1" t="s">
        <v>49</v>
      </c>
      <c r="T1904" s="1" t="s">
        <v>4842</v>
      </c>
      <c r="U1904" s="1" t="s">
        <v>115</v>
      </c>
      <c r="V1904" s="1" t="s">
        <v>6665</v>
      </c>
      <c r="Y1904" s="1" t="s">
        <v>6360</v>
      </c>
      <c r="Z1904" s="1" t="s">
        <v>7697</v>
      </c>
      <c r="AC1904" s="1">
        <v>40</v>
      </c>
      <c r="AD1904" s="1" t="s">
        <v>189</v>
      </c>
      <c r="AE1904" s="1" t="s">
        <v>8767</v>
      </c>
      <c r="AJ1904" s="1" t="s">
        <v>17</v>
      </c>
      <c r="AK1904" s="1" t="s">
        <v>8918</v>
      </c>
      <c r="AL1904" s="1" t="s">
        <v>227</v>
      </c>
      <c r="AM1904" s="1" t="s">
        <v>8859</v>
      </c>
      <c r="AN1904" s="1" t="s">
        <v>492</v>
      </c>
      <c r="AO1904" s="1" t="s">
        <v>6594</v>
      </c>
      <c r="AP1904" s="1" t="s">
        <v>44</v>
      </c>
      <c r="AQ1904" s="1" t="s">
        <v>6728</v>
      </c>
      <c r="AR1904" s="1" t="s">
        <v>4007</v>
      </c>
      <c r="AS1904" s="1" t="s">
        <v>9133</v>
      </c>
      <c r="AT1904" s="1" t="s">
        <v>44</v>
      </c>
      <c r="AU1904" s="1" t="s">
        <v>6728</v>
      </c>
      <c r="AV1904" s="1" t="s">
        <v>4008</v>
      </c>
      <c r="AW1904" s="1" t="s">
        <v>9541</v>
      </c>
      <c r="BB1904" s="1" t="s">
        <v>171</v>
      </c>
      <c r="BC1904" s="1" t="s">
        <v>6676</v>
      </c>
      <c r="BD1904" s="1" t="s">
        <v>4009</v>
      </c>
      <c r="BE1904" s="1" t="s">
        <v>9891</v>
      </c>
      <c r="BG1904" s="1" t="s">
        <v>44</v>
      </c>
      <c r="BH1904" s="1" t="s">
        <v>6728</v>
      </c>
      <c r="BI1904" s="1" t="s">
        <v>6413</v>
      </c>
      <c r="BJ1904" s="1" t="s">
        <v>10215</v>
      </c>
      <c r="BK1904" s="1" t="s">
        <v>44</v>
      </c>
      <c r="BL1904" s="1" t="s">
        <v>6728</v>
      </c>
      <c r="BM1904" s="1" t="s">
        <v>712</v>
      </c>
      <c r="BN1904" s="1" t="s">
        <v>7933</v>
      </c>
      <c r="BO1904" s="1" t="s">
        <v>121</v>
      </c>
      <c r="BP1904" s="1" t="s">
        <v>6667</v>
      </c>
      <c r="BQ1904" s="1" t="s">
        <v>1944</v>
      </c>
      <c r="BR1904" s="1" t="s">
        <v>8497</v>
      </c>
      <c r="BS1904" s="1" t="s">
        <v>729</v>
      </c>
      <c r="BT1904" s="1" t="s">
        <v>8886</v>
      </c>
    </row>
    <row r="1905" spans="1:73" ht="13.5" customHeight="1">
      <c r="A1905" s="2" t="str">
        <f t="shared" si="54"/>
        <v>1687_각북면_364</v>
      </c>
      <c r="B1905" s="1">
        <v>1687</v>
      </c>
      <c r="C1905" s="1" t="s">
        <v>11423</v>
      </c>
      <c r="D1905" s="1" t="s">
        <v>11426</v>
      </c>
      <c r="E1905" s="1">
        <v>1904</v>
      </c>
      <c r="F1905" s="1">
        <v>14</v>
      </c>
      <c r="G1905" s="1" t="s">
        <v>3969</v>
      </c>
      <c r="H1905" s="1" t="s">
        <v>6463</v>
      </c>
      <c r="I1905" s="1">
        <v>1</v>
      </c>
      <c r="L1905" s="1">
        <v>5</v>
      </c>
      <c r="M1905" s="1" t="s">
        <v>390</v>
      </c>
      <c r="N1905" s="1" t="s">
        <v>8019</v>
      </c>
      <c r="S1905" s="1" t="s">
        <v>134</v>
      </c>
      <c r="T1905" s="1" t="s">
        <v>6598</v>
      </c>
      <c r="Y1905" s="1" t="s">
        <v>4010</v>
      </c>
      <c r="Z1905" s="1" t="s">
        <v>7658</v>
      </c>
      <c r="AC1905" s="1">
        <v>5</v>
      </c>
      <c r="AD1905" s="1" t="s">
        <v>76</v>
      </c>
      <c r="AE1905" s="1" t="s">
        <v>8744</v>
      </c>
    </row>
    <row r="1906" spans="1:73" ht="13.5" customHeight="1">
      <c r="A1906" s="2" t="str">
        <f t="shared" si="54"/>
        <v>1687_각북면_364</v>
      </c>
      <c r="B1906" s="1">
        <v>1687</v>
      </c>
      <c r="C1906" s="1" t="s">
        <v>11423</v>
      </c>
      <c r="D1906" s="1" t="s">
        <v>11426</v>
      </c>
      <c r="E1906" s="1">
        <v>1905</v>
      </c>
      <c r="F1906" s="1">
        <v>14</v>
      </c>
      <c r="G1906" s="1" t="s">
        <v>3969</v>
      </c>
      <c r="H1906" s="1" t="s">
        <v>6463</v>
      </c>
      <c r="I1906" s="1">
        <v>1</v>
      </c>
      <c r="L1906" s="1">
        <v>5</v>
      </c>
      <c r="M1906" s="1" t="s">
        <v>390</v>
      </c>
      <c r="N1906" s="1" t="s">
        <v>8019</v>
      </c>
      <c r="S1906" s="1" t="s">
        <v>72</v>
      </c>
      <c r="T1906" s="1" t="s">
        <v>6595</v>
      </c>
      <c r="Y1906" s="1" t="s">
        <v>73</v>
      </c>
      <c r="Z1906" s="1" t="s">
        <v>8018</v>
      </c>
      <c r="AC1906" s="1">
        <v>8</v>
      </c>
      <c r="AD1906" s="1" t="s">
        <v>503</v>
      </c>
      <c r="AE1906" s="1" t="s">
        <v>8136</v>
      </c>
      <c r="AF1906" s="1" t="s">
        <v>156</v>
      </c>
      <c r="AG1906" s="1" t="s">
        <v>8798</v>
      </c>
    </row>
    <row r="1907" spans="1:73" ht="13.5" customHeight="1">
      <c r="A1907" s="2" t="str">
        <f t="shared" si="54"/>
        <v>1687_각북면_364</v>
      </c>
      <c r="B1907" s="1">
        <v>1687</v>
      </c>
      <c r="C1907" s="1" t="s">
        <v>11423</v>
      </c>
      <c r="D1907" s="1" t="s">
        <v>11426</v>
      </c>
      <c r="E1907" s="1">
        <v>1906</v>
      </c>
      <c r="F1907" s="1">
        <v>14</v>
      </c>
      <c r="G1907" s="1" t="s">
        <v>3969</v>
      </c>
      <c r="H1907" s="1" t="s">
        <v>6463</v>
      </c>
      <c r="I1907" s="1">
        <v>2</v>
      </c>
      <c r="J1907" s="1" t="s">
        <v>4011</v>
      </c>
      <c r="K1907" s="1" t="s">
        <v>11525</v>
      </c>
      <c r="L1907" s="1">
        <v>1</v>
      </c>
      <c r="M1907" s="1" t="s">
        <v>4013</v>
      </c>
      <c r="N1907" s="1" t="s">
        <v>8017</v>
      </c>
      <c r="T1907" s="1" t="s">
        <v>11527</v>
      </c>
      <c r="U1907" s="1" t="s">
        <v>4012</v>
      </c>
      <c r="V1907" s="1" t="s">
        <v>11546</v>
      </c>
      <c r="Y1907" s="1" t="s">
        <v>4013</v>
      </c>
      <c r="Z1907" s="1" t="s">
        <v>8017</v>
      </c>
      <c r="AC1907" s="1">
        <v>31</v>
      </c>
      <c r="AD1907" s="1" t="s">
        <v>130</v>
      </c>
      <c r="AE1907" s="1" t="s">
        <v>8774</v>
      </c>
      <c r="AJ1907" s="1" t="s">
        <v>17</v>
      </c>
      <c r="AK1907" s="1" t="s">
        <v>8918</v>
      </c>
      <c r="AL1907" s="1" t="s">
        <v>159</v>
      </c>
      <c r="AM1907" s="1" t="s">
        <v>8879</v>
      </c>
      <c r="AT1907" s="1" t="s">
        <v>186</v>
      </c>
      <c r="AU1907" s="1" t="s">
        <v>12111</v>
      </c>
      <c r="AV1907" s="1" t="s">
        <v>390</v>
      </c>
      <c r="AW1907" s="1" t="s">
        <v>8019</v>
      </c>
      <c r="BB1907" s="1" t="s">
        <v>182</v>
      </c>
      <c r="BC1907" s="1" t="s">
        <v>12214</v>
      </c>
      <c r="BD1907" s="1" t="s">
        <v>4014</v>
      </c>
      <c r="BE1907" s="1" t="s">
        <v>9861</v>
      </c>
      <c r="BG1907" s="1" t="s">
        <v>186</v>
      </c>
      <c r="BH1907" s="1" t="s">
        <v>12273</v>
      </c>
      <c r="BI1907" s="1" t="s">
        <v>538</v>
      </c>
      <c r="BJ1907" s="1" t="s">
        <v>7176</v>
      </c>
      <c r="BK1907" s="1" t="s">
        <v>121</v>
      </c>
      <c r="BL1907" s="1" t="s">
        <v>6667</v>
      </c>
      <c r="BM1907" s="1" t="s">
        <v>3972</v>
      </c>
      <c r="BN1907" s="1" t="s">
        <v>8879</v>
      </c>
      <c r="BO1907" s="1" t="s">
        <v>373</v>
      </c>
      <c r="BP1907" s="1" t="s">
        <v>6687</v>
      </c>
      <c r="BQ1907" s="1" t="s">
        <v>11341</v>
      </c>
      <c r="BR1907" s="1" t="s">
        <v>12398</v>
      </c>
      <c r="BS1907" s="1" t="s">
        <v>11342</v>
      </c>
      <c r="BT1907" s="1" t="s">
        <v>11343</v>
      </c>
    </row>
    <row r="1908" spans="1:73" ht="13.5" customHeight="1">
      <c r="A1908" s="2" t="str">
        <f t="shared" si="54"/>
        <v>1687_각북면_364</v>
      </c>
      <c r="B1908" s="1">
        <v>1687</v>
      </c>
      <c r="C1908" s="1" t="s">
        <v>11423</v>
      </c>
      <c r="D1908" s="1" t="s">
        <v>11426</v>
      </c>
      <c r="E1908" s="1">
        <v>1907</v>
      </c>
      <c r="F1908" s="1">
        <v>14</v>
      </c>
      <c r="G1908" s="1" t="s">
        <v>3969</v>
      </c>
      <c r="H1908" s="1" t="s">
        <v>6463</v>
      </c>
      <c r="I1908" s="1">
        <v>2</v>
      </c>
      <c r="L1908" s="1">
        <v>1</v>
      </c>
      <c r="M1908" s="1" t="s">
        <v>4013</v>
      </c>
      <c r="N1908" s="1" t="s">
        <v>8017</v>
      </c>
      <c r="S1908" s="1" t="s">
        <v>49</v>
      </c>
      <c r="T1908" s="1" t="s">
        <v>4842</v>
      </c>
      <c r="U1908" s="1" t="s">
        <v>4015</v>
      </c>
      <c r="V1908" s="1" t="s">
        <v>6813</v>
      </c>
      <c r="Y1908" s="1" t="s">
        <v>4016</v>
      </c>
      <c r="Z1908" s="1" t="s">
        <v>7651</v>
      </c>
      <c r="AC1908" s="1">
        <v>32</v>
      </c>
      <c r="AD1908" s="1" t="s">
        <v>660</v>
      </c>
      <c r="AE1908" s="1" t="s">
        <v>8752</v>
      </c>
      <c r="AJ1908" s="1" t="s">
        <v>17</v>
      </c>
      <c r="AK1908" s="1" t="s">
        <v>8918</v>
      </c>
      <c r="AL1908" s="1" t="s">
        <v>190</v>
      </c>
      <c r="AM1908" s="1" t="s">
        <v>8852</v>
      </c>
      <c r="AT1908" s="1" t="s">
        <v>44</v>
      </c>
      <c r="AU1908" s="1" t="s">
        <v>6728</v>
      </c>
      <c r="AV1908" s="1" t="s">
        <v>4017</v>
      </c>
      <c r="AW1908" s="1" t="s">
        <v>9540</v>
      </c>
      <c r="BB1908" s="1" t="s">
        <v>171</v>
      </c>
      <c r="BC1908" s="1" t="s">
        <v>6676</v>
      </c>
      <c r="BD1908" s="1" t="s">
        <v>3477</v>
      </c>
      <c r="BE1908" s="1" t="s">
        <v>8157</v>
      </c>
      <c r="BG1908" s="1" t="s">
        <v>44</v>
      </c>
      <c r="BH1908" s="1" t="s">
        <v>6728</v>
      </c>
      <c r="BI1908" s="1" t="s">
        <v>3945</v>
      </c>
      <c r="BJ1908" s="1" t="s">
        <v>10214</v>
      </c>
      <c r="BM1908" s="1" t="s">
        <v>164</v>
      </c>
      <c r="BN1908" s="1" t="s">
        <v>10510</v>
      </c>
      <c r="BQ1908" s="1" t="s">
        <v>164</v>
      </c>
      <c r="BR1908" s="1" t="s">
        <v>10510</v>
      </c>
      <c r="BU1908" s="1" t="s">
        <v>174</v>
      </c>
    </row>
    <row r="1909" spans="1:73" ht="13.5" customHeight="1">
      <c r="A1909" s="2" t="str">
        <f t="shared" si="54"/>
        <v>1687_각북면_364</v>
      </c>
      <c r="B1909" s="1">
        <v>1687</v>
      </c>
      <c r="C1909" s="1" t="s">
        <v>11423</v>
      </c>
      <c r="D1909" s="1" t="s">
        <v>11426</v>
      </c>
      <c r="E1909" s="1">
        <v>1908</v>
      </c>
      <c r="F1909" s="1">
        <v>14</v>
      </c>
      <c r="G1909" s="1" t="s">
        <v>3969</v>
      </c>
      <c r="H1909" s="1" t="s">
        <v>6463</v>
      </c>
      <c r="I1909" s="1">
        <v>2</v>
      </c>
      <c r="L1909" s="1">
        <v>2</v>
      </c>
      <c r="M1909" s="1" t="s">
        <v>4018</v>
      </c>
      <c r="N1909" s="1" t="s">
        <v>8016</v>
      </c>
      <c r="T1909" s="1" t="s">
        <v>11527</v>
      </c>
      <c r="U1909" s="1" t="s">
        <v>4005</v>
      </c>
      <c r="V1909" s="1" t="s">
        <v>11712</v>
      </c>
      <c r="Y1909" s="1" t="s">
        <v>4018</v>
      </c>
      <c r="Z1909" s="1" t="s">
        <v>8016</v>
      </c>
      <c r="AC1909" s="1">
        <v>27</v>
      </c>
      <c r="AD1909" s="1" t="s">
        <v>703</v>
      </c>
      <c r="AE1909" s="1" t="s">
        <v>8759</v>
      </c>
      <c r="AJ1909" s="1" t="s">
        <v>17</v>
      </c>
      <c r="AK1909" s="1" t="s">
        <v>8918</v>
      </c>
      <c r="AL1909" s="1" t="s">
        <v>159</v>
      </c>
      <c r="AM1909" s="1" t="s">
        <v>8879</v>
      </c>
      <c r="AT1909" s="1" t="s">
        <v>186</v>
      </c>
      <c r="AU1909" s="1" t="s">
        <v>12111</v>
      </c>
      <c r="AV1909" s="1" t="s">
        <v>3931</v>
      </c>
      <c r="AW1909" s="1" t="s">
        <v>8039</v>
      </c>
      <c r="BB1909" s="1" t="s">
        <v>182</v>
      </c>
      <c r="BC1909" s="1" t="s">
        <v>12214</v>
      </c>
      <c r="BD1909" s="1" t="s">
        <v>4019</v>
      </c>
      <c r="BE1909" s="1" t="s">
        <v>8015</v>
      </c>
      <c r="BG1909" s="1" t="s">
        <v>186</v>
      </c>
      <c r="BH1909" s="1" t="s">
        <v>12273</v>
      </c>
      <c r="BI1909" s="1" t="s">
        <v>538</v>
      </c>
      <c r="BJ1909" s="1" t="s">
        <v>7176</v>
      </c>
      <c r="BK1909" s="1" t="s">
        <v>121</v>
      </c>
      <c r="BL1909" s="1" t="s">
        <v>6667</v>
      </c>
      <c r="BM1909" s="1" t="s">
        <v>159</v>
      </c>
      <c r="BN1909" s="1" t="s">
        <v>8879</v>
      </c>
      <c r="BO1909" s="1" t="s">
        <v>180</v>
      </c>
      <c r="BP1909" s="1" t="s">
        <v>11467</v>
      </c>
      <c r="BQ1909" s="1" t="s">
        <v>4020</v>
      </c>
      <c r="BR1909" s="1" t="s">
        <v>11012</v>
      </c>
      <c r="BS1909" s="1" t="s">
        <v>227</v>
      </c>
      <c r="BT1909" s="1" t="s">
        <v>8859</v>
      </c>
    </row>
    <row r="1910" spans="1:73" ht="13.5" customHeight="1">
      <c r="A1910" s="2" t="str">
        <f t="shared" si="54"/>
        <v>1687_각북면_364</v>
      </c>
      <c r="B1910" s="1">
        <v>1687</v>
      </c>
      <c r="C1910" s="1" t="s">
        <v>11423</v>
      </c>
      <c r="D1910" s="1" t="s">
        <v>11426</v>
      </c>
      <c r="E1910" s="1">
        <v>1909</v>
      </c>
      <c r="F1910" s="1">
        <v>14</v>
      </c>
      <c r="G1910" s="1" t="s">
        <v>3969</v>
      </c>
      <c r="H1910" s="1" t="s">
        <v>6463</v>
      </c>
      <c r="I1910" s="1">
        <v>2</v>
      </c>
      <c r="L1910" s="1">
        <v>2</v>
      </c>
      <c r="M1910" s="1" t="s">
        <v>4018</v>
      </c>
      <c r="N1910" s="1" t="s">
        <v>8016</v>
      </c>
      <c r="S1910" s="1" t="s">
        <v>49</v>
      </c>
      <c r="T1910" s="1" t="s">
        <v>4842</v>
      </c>
      <c r="U1910" s="1" t="s">
        <v>115</v>
      </c>
      <c r="V1910" s="1" t="s">
        <v>6665</v>
      </c>
      <c r="Y1910" s="1" t="s">
        <v>925</v>
      </c>
      <c r="Z1910" s="1" t="s">
        <v>7095</v>
      </c>
      <c r="AC1910" s="1">
        <v>28</v>
      </c>
      <c r="AD1910" s="1" t="s">
        <v>703</v>
      </c>
      <c r="AE1910" s="1" t="s">
        <v>8759</v>
      </c>
      <c r="AJ1910" s="1" t="s">
        <v>17</v>
      </c>
      <c r="AK1910" s="1" t="s">
        <v>8918</v>
      </c>
      <c r="AL1910" s="1" t="s">
        <v>227</v>
      </c>
      <c r="AM1910" s="1" t="s">
        <v>8859</v>
      </c>
      <c r="AN1910" s="1" t="s">
        <v>118</v>
      </c>
      <c r="AO1910" s="1" t="s">
        <v>8999</v>
      </c>
      <c r="AP1910" s="1" t="s">
        <v>119</v>
      </c>
      <c r="AQ1910" s="1" t="s">
        <v>6694</v>
      </c>
      <c r="AR1910" s="1" t="s">
        <v>1920</v>
      </c>
      <c r="AS1910" s="1" t="s">
        <v>9068</v>
      </c>
      <c r="AT1910" s="1" t="s">
        <v>44</v>
      </c>
      <c r="AU1910" s="1" t="s">
        <v>6728</v>
      </c>
      <c r="AV1910" s="1" t="s">
        <v>4021</v>
      </c>
      <c r="AW1910" s="1" t="s">
        <v>9538</v>
      </c>
      <c r="BB1910" s="1" t="s">
        <v>171</v>
      </c>
      <c r="BC1910" s="1" t="s">
        <v>6676</v>
      </c>
      <c r="BD1910" s="1" t="s">
        <v>289</v>
      </c>
      <c r="BE1910" s="1" t="s">
        <v>7876</v>
      </c>
      <c r="BG1910" s="1" t="s">
        <v>579</v>
      </c>
      <c r="BH1910" s="1" t="s">
        <v>9216</v>
      </c>
      <c r="BI1910" s="1" t="s">
        <v>583</v>
      </c>
      <c r="BJ1910" s="1" t="s">
        <v>7409</v>
      </c>
      <c r="BK1910" s="1" t="s">
        <v>4022</v>
      </c>
      <c r="BL1910" s="1" t="s">
        <v>12333</v>
      </c>
      <c r="BM1910" s="1" t="s">
        <v>4023</v>
      </c>
      <c r="BN1910" s="1" t="s">
        <v>9418</v>
      </c>
      <c r="BO1910" s="1" t="s">
        <v>144</v>
      </c>
      <c r="BP1910" s="1" t="s">
        <v>6759</v>
      </c>
      <c r="BQ1910" s="1" t="s">
        <v>1991</v>
      </c>
      <c r="BR1910" s="1" t="s">
        <v>12460</v>
      </c>
      <c r="BS1910" s="1" t="s">
        <v>41</v>
      </c>
      <c r="BT1910" s="1" t="s">
        <v>11911</v>
      </c>
    </row>
    <row r="1911" spans="1:73" ht="13.5" customHeight="1">
      <c r="A1911" s="2" t="str">
        <f t="shared" si="54"/>
        <v>1687_각북면_364</v>
      </c>
      <c r="B1911" s="1">
        <v>1687</v>
      </c>
      <c r="C1911" s="1" t="s">
        <v>11423</v>
      </c>
      <c r="D1911" s="1" t="s">
        <v>11426</v>
      </c>
      <c r="E1911" s="1">
        <v>1910</v>
      </c>
      <c r="F1911" s="1">
        <v>14</v>
      </c>
      <c r="G1911" s="1" t="s">
        <v>3969</v>
      </c>
      <c r="H1911" s="1" t="s">
        <v>6463</v>
      </c>
      <c r="I1911" s="1">
        <v>2</v>
      </c>
      <c r="L1911" s="1">
        <v>2</v>
      </c>
      <c r="M1911" s="1" t="s">
        <v>4018</v>
      </c>
      <c r="N1911" s="1" t="s">
        <v>8016</v>
      </c>
      <c r="S1911" s="1" t="s">
        <v>261</v>
      </c>
      <c r="T1911" s="1" t="s">
        <v>6605</v>
      </c>
      <c r="U1911" s="1" t="s">
        <v>182</v>
      </c>
      <c r="V1911" s="1" t="s">
        <v>11663</v>
      </c>
      <c r="Y1911" s="1" t="s">
        <v>4019</v>
      </c>
      <c r="Z1911" s="1" t="s">
        <v>8015</v>
      </c>
      <c r="AC1911" s="1">
        <v>64</v>
      </c>
      <c r="AD1911" s="1" t="s">
        <v>103</v>
      </c>
      <c r="AE1911" s="1" t="s">
        <v>8773</v>
      </c>
    </row>
    <row r="1912" spans="1:73" ht="13.5" customHeight="1">
      <c r="A1912" s="2" t="str">
        <f t="shared" si="54"/>
        <v>1687_각북면_364</v>
      </c>
      <c r="B1912" s="1">
        <v>1687</v>
      </c>
      <c r="C1912" s="1" t="s">
        <v>11423</v>
      </c>
      <c r="D1912" s="1" t="s">
        <v>11426</v>
      </c>
      <c r="E1912" s="1">
        <v>1911</v>
      </c>
      <c r="F1912" s="1">
        <v>14</v>
      </c>
      <c r="G1912" s="1" t="s">
        <v>3969</v>
      </c>
      <c r="H1912" s="1" t="s">
        <v>6463</v>
      </c>
      <c r="I1912" s="1">
        <v>2</v>
      </c>
      <c r="L1912" s="1">
        <v>2</v>
      </c>
      <c r="M1912" s="1" t="s">
        <v>4018</v>
      </c>
      <c r="N1912" s="1" t="s">
        <v>8016</v>
      </c>
      <c r="S1912" s="1" t="s">
        <v>72</v>
      </c>
      <c r="T1912" s="1" t="s">
        <v>6595</v>
      </c>
      <c r="Y1912" s="1" t="s">
        <v>496</v>
      </c>
      <c r="Z1912" s="1" t="s">
        <v>7088</v>
      </c>
      <c r="AC1912" s="1">
        <v>4</v>
      </c>
      <c r="AD1912" s="1" t="s">
        <v>103</v>
      </c>
      <c r="AE1912" s="1" t="s">
        <v>8773</v>
      </c>
    </row>
    <row r="1913" spans="1:73" ht="13.5" customHeight="1">
      <c r="A1913" s="2" t="str">
        <f t="shared" si="54"/>
        <v>1687_각북면_364</v>
      </c>
      <c r="B1913" s="1">
        <v>1687</v>
      </c>
      <c r="C1913" s="1" t="s">
        <v>11423</v>
      </c>
      <c r="D1913" s="1" t="s">
        <v>11426</v>
      </c>
      <c r="E1913" s="1">
        <v>1912</v>
      </c>
      <c r="F1913" s="1">
        <v>14</v>
      </c>
      <c r="G1913" s="1" t="s">
        <v>3969</v>
      </c>
      <c r="H1913" s="1" t="s">
        <v>6463</v>
      </c>
      <c r="I1913" s="1">
        <v>2</v>
      </c>
      <c r="L1913" s="1">
        <v>3</v>
      </c>
      <c r="M1913" s="1" t="s">
        <v>4024</v>
      </c>
      <c r="N1913" s="1" t="s">
        <v>7555</v>
      </c>
      <c r="T1913" s="1" t="s">
        <v>11527</v>
      </c>
      <c r="U1913" s="1" t="s">
        <v>3555</v>
      </c>
      <c r="V1913" s="1" t="s">
        <v>6669</v>
      </c>
      <c r="Y1913" s="1" t="s">
        <v>4024</v>
      </c>
      <c r="Z1913" s="1" t="s">
        <v>7555</v>
      </c>
      <c r="AC1913" s="1">
        <v>38</v>
      </c>
      <c r="AD1913" s="1" t="s">
        <v>294</v>
      </c>
      <c r="AE1913" s="1" t="s">
        <v>8781</v>
      </c>
      <c r="AJ1913" s="1" t="s">
        <v>17</v>
      </c>
      <c r="AK1913" s="1" t="s">
        <v>8918</v>
      </c>
      <c r="AL1913" s="1" t="s">
        <v>159</v>
      </c>
      <c r="AM1913" s="1" t="s">
        <v>8879</v>
      </c>
      <c r="AN1913" s="1" t="s">
        <v>118</v>
      </c>
      <c r="AO1913" s="1" t="s">
        <v>8999</v>
      </c>
      <c r="AP1913" s="1" t="s">
        <v>119</v>
      </c>
      <c r="AQ1913" s="1" t="s">
        <v>6694</v>
      </c>
      <c r="AR1913" s="1" t="s">
        <v>4025</v>
      </c>
      <c r="AS1913" s="1" t="s">
        <v>9132</v>
      </c>
      <c r="AT1913" s="1" t="s">
        <v>186</v>
      </c>
      <c r="AU1913" s="1" t="s">
        <v>12111</v>
      </c>
      <c r="AV1913" s="1" t="s">
        <v>4026</v>
      </c>
      <c r="AW1913" s="1" t="s">
        <v>9539</v>
      </c>
      <c r="BB1913" s="1" t="s">
        <v>171</v>
      </c>
      <c r="BC1913" s="1" t="s">
        <v>6676</v>
      </c>
      <c r="BD1913" s="1" t="s">
        <v>4027</v>
      </c>
      <c r="BE1913" s="1" t="s">
        <v>7404</v>
      </c>
      <c r="BG1913" s="1" t="s">
        <v>121</v>
      </c>
      <c r="BH1913" s="1" t="s">
        <v>6667</v>
      </c>
      <c r="BI1913" s="1" t="s">
        <v>2183</v>
      </c>
      <c r="BJ1913" s="1" t="s">
        <v>10083</v>
      </c>
      <c r="BK1913" s="1" t="s">
        <v>121</v>
      </c>
      <c r="BL1913" s="1" t="s">
        <v>6667</v>
      </c>
      <c r="BM1913" s="1" t="s">
        <v>4028</v>
      </c>
      <c r="BN1913" s="1" t="s">
        <v>10621</v>
      </c>
      <c r="BO1913" s="1" t="s">
        <v>44</v>
      </c>
      <c r="BP1913" s="1" t="s">
        <v>6728</v>
      </c>
      <c r="BQ1913" s="1" t="s">
        <v>2347</v>
      </c>
      <c r="BR1913" s="1" t="s">
        <v>12284</v>
      </c>
      <c r="BS1913" s="1" t="s">
        <v>41</v>
      </c>
      <c r="BT1913" s="1" t="s">
        <v>11911</v>
      </c>
    </row>
    <row r="1914" spans="1:73" ht="13.5" customHeight="1">
      <c r="A1914" s="2" t="str">
        <f t="shared" si="54"/>
        <v>1687_각북면_364</v>
      </c>
      <c r="B1914" s="1">
        <v>1687</v>
      </c>
      <c r="C1914" s="1" t="s">
        <v>11423</v>
      </c>
      <c r="D1914" s="1" t="s">
        <v>11426</v>
      </c>
      <c r="E1914" s="1">
        <v>1913</v>
      </c>
      <c r="F1914" s="1">
        <v>14</v>
      </c>
      <c r="G1914" s="1" t="s">
        <v>3969</v>
      </c>
      <c r="H1914" s="1" t="s">
        <v>6463</v>
      </c>
      <c r="I1914" s="1">
        <v>2</v>
      </c>
      <c r="L1914" s="1">
        <v>3</v>
      </c>
      <c r="M1914" s="1" t="s">
        <v>4024</v>
      </c>
      <c r="N1914" s="1" t="s">
        <v>7555</v>
      </c>
      <c r="S1914" s="1" t="s">
        <v>49</v>
      </c>
      <c r="T1914" s="1" t="s">
        <v>4842</v>
      </c>
      <c r="U1914" s="1" t="s">
        <v>115</v>
      </c>
      <c r="V1914" s="1" t="s">
        <v>6665</v>
      </c>
      <c r="Y1914" s="1" t="s">
        <v>4029</v>
      </c>
      <c r="Z1914" s="1" t="s">
        <v>7079</v>
      </c>
      <c r="AC1914" s="1">
        <v>28</v>
      </c>
      <c r="AD1914" s="1" t="s">
        <v>703</v>
      </c>
      <c r="AE1914" s="1" t="s">
        <v>8759</v>
      </c>
      <c r="AJ1914" s="1" t="s">
        <v>17</v>
      </c>
      <c r="AK1914" s="1" t="s">
        <v>8918</v>
      </c>
      <c r="AL1914" s="1" t="s">
        <v>227</v>
      </c>
      <c r="AM1914" s="1" t="s">
        <v>8859</v>
      </c>
      <c r="AN1914" s="1" t="s">
        <v>158</v>
      </c>
      <c r="AO1914" s="1" t="s">
        <v>8931</v>
      </c>
      <c r="AP1914" s="1" t="s">
        <v>119</v>
      </c>
      <c r="AQ1914" s="1" t="s">
        <v>6694</v>
      </c>
      <c r="AR1914" s="1" t="s">
        <v>4030</v>
      </c>
      <c r="AS1914" s="1" t="s">
        <v>12077</v>
      </c>
      <c r="AT1914" s="1" t="s">
        <v>121</v>
      </c>
      <c r="AU1914" s="1" t="s">
        <v>6667</v>
      </c>
      <c r="AV1914" s="1" t="s">
        <v>4031</v>
      </c>
      <c r="AW1914" s="1" t="s">
        <v>7886</v>
      </c>
      <c r="BB1914" s="1" t="s">
        <v>50</v>
      </c>
      <c r="BC1914" s="1" t="s">
        <v>11472</v>
      </c>
      <c r="BD1914" s="1" t="s">
        <v>4032</v>
      </c>
      <c r="BE1914" s="1" t="s">
        <v>9890</v>
      </c>
      <c r="BG1914" s="1" t="s">
        <v>121</v>
      </c>
      <c r="BH1914" s="1" t="s">
        <v>6667</v>
      </c>
      <c r="BI1914" s="1" t="s">
        <v>1379</v>
      </c>
      <c r="BJ1914" s="1" t="s">
        <v>9477</v>
      </c>
      <c r="BK1914" s="1" t="s">
        <v>44</v>
      </c>
      <c r="BL1914" s="1" t="s">
        <v>6728</v>
      </c>
      <c r="BM1914" s="1" t="s">
        <v>4033</v>
      </c>
      <c r="BN1914" s="1" t="s">
        <v>12364</v>
      </c>
      <c r="BQ1914" s="1" t="s">
        <v>2185</v>
      </c>
      <c r="BR1914" s="1" t="s">
        <v>11011</v>
      </c>
      <c r="BS1914" s="1" t="s">
        <v>227</v>
      </c>
      <c r="BT1914" s="1" t="s">
        <v>8859</v>
      </c>
    </row>
    <row r="1915" spans="1:73" ht="13.5" customHeight="1">
      <c r="A1915" s="2" t="str">
        <f t="shared" si="54"/>
        <v>1687_각북면_364</v>
      </c>
      <c r="B1915" s="1">
        <v>1687</v>
      </c>
      <c r="C1915" s="1" t="s">
        <v>11423</v>
      </c>
      <c r="D1915" s="1" t="s">
        <v>11426</v>
      </c>
      <c r="E1915" s="1">
        <v>1914</v>
      </c>
      <c r="F1915" s="1">
        <v>14</v>
      </c>
      <c r="G1915" s="1" t="s">
        <v>3969</v>
      </c>
      <c r="H1915" s="1" t="s">
        <v>6463</v>
      </c>
      <c r="I1915" s="1">
        <v>2</v>
      </c>
      <c r="L1915" s="1">
        <v>3</v>
      </c>
      <c r="M1915" s="1" t="s">
        <v>4024</v>
      </c>
      <c r="N1915" s="1" t="s">
        <v>7555</v>
      </c>
      <c r="S1915" s="1" t="s">
        <v>261</v>
      </c>
      <c r="T1915" s="1" t="s">
        <v>6605</v>
      </c>
      <c r="U1915" s="1" t="s">
        <v>115</v>
      </c>
      <c r="V1915" s="1" t="s">
        <v>6665</v>
      </c>
      <c r="Y1915" s="1" t="s">
        <v>4027</v>
      </c>
      <c r="Z1915" s="1" t="s">
        <v>7404</v>
      </c>
      <c r="AC1915" s="1">
        <v>65</v>
      </c>
      <c r="AD1915" s="1" t="s">
        <v>76</v>
      </c>
      <c r="AE1915" s="1" t="s">
        <v>8744</v>
      </c>
    </row>
    <row r="1916" spans="1:73" ht="13.5" customHeight="1">
      <c r="A1916" s="2" t="str">
        <f t="shared" si="54"/>
        <v>1687_각북면_364</v>
      </c>
      <c r="B1916" s="1">
        <v>1687</v>
      </c>
      <c r="C1916" s="1" t="s">
        <v>11423</v>
      </c>
      <c r="D1916" s="1" t="s">
        <v>11426</v>
      </c>
      <c r="E1916" s="1">
        <v>1915</v>
      </c>
      <c r="F1916" s="1">
        <v>14</v>
      </c>
      <c r="G1916" s="1" t="s">
        <v>3969</v>
      </c>
      <c r="H1916" s="1" t="s">
        <v>6463</v>
      </c>
      <c r="I1916" s="1">
        <v>2</v>
      </c>
      <c r="L1916" s="1">
        <v>4</v>
      </c>
      <c r="M1916" s="1" t="s">
        <v>13144</v>
      </c>
      <c r="N1916" s="1" t="s">
        <v>13145</v>
      </c>
      <c r="T1916" s="1" t="s">
        <v>11527</v>
      </c>
      <c r="U1916" s="1" t="s">
        <v>94</v>
      </c>
      <c r="V1916" s="1" t="s">
        <v>6713</v>
      </c>
      <c r="W1916" s="1" t="s">
        <v>152</v>
      </c>
      <c r="X1916" s="1" t="s">
        <v>6978</v>
      </c>
      <c r="Y1916" s="1" t="s">
        <v>1312</v>
      </c>
      <c r="Z1916" s="1" t="s">
        <v>7671</v>
      </c>
      <c r="AC1916" s="1">
        <v>48</v>
      </c>
      <c r="AD1916" s="1" t="s">
        <v>351</v>
      </c>
      <c r="AE1916" s="1" t="s">
        <v>7146</v>
      </c>
      <c r="AJ1916" s="1" t="s">
        <v>17</v>
      </c>
      <c r="AK1916" s="1" t="s">
        <v>8918</v>
      </c>
      <c r="AL1916" s="1" t="s">
        <v>158</v>
      </c>
      <c r="AM1916" s="1" t="s">
        <v>8931</v>
      </c>
      <c r="AT1916" s="1" t="s">
        <v>44</v>
      </c>
      <c r="AU1916" s="1" t="s">
        <v>6728</v>
      </c>
      <c r="AV1916" s="1" t="s">
        <v>4034</v>
      </c>
      <c r="AW1916" s="1" t="s">
        <v>9321</v>
      </c>
      <c r="BG1916" s="1" t="s">
        <v>144</v>
      </c>
      <c r="BH1916" s="1" t="s">
        <v>6759</v>
      </c>
      <c r="BI1916" s="1" t="s">
        <v>1009</v>
      </c>
      <c r="BJ1916" s="1" t="s">
        <v>9688</v>
      </c>
      <c r="BK1916" s="1" t="s">
        <v>112</v>
      </c>
      <c r="BL1916" s="1" t="s">
        <v>6734</v>
      </c>
      <c r="BM1916" s="1" t="s">
        <v>4035</v>
      </c>
      <c r="BN1916" s="1" t="s">
        <v>10622</v>
      </c>
      <c r="BO1916" s="1" t="s">
        <v>144</v>
      </c>
      <c r="BP1916" s="1" t="s">
        <v>6759</v>
      </c>
      <c r="BQ1916" s="1" t="s">
        <v>4036</v>
      </c>
      <c r="BR1916" s="1" t="s">
        <v>12624</v>
      </c>
      <c r="BS1916" s="1" t="s">
        <v>158</v>
      </c>
      <c r="BT1916" s="1" t="s">
        <v>8931</v>
      </c>
    </row>
    <row r="1917" spans="1:73" ht="13.5" customHeight="1">
      <c r="A1917" s="2" t="str">
        <f t="shared" si="54"/>
        <v>1687_각북면_364</v>
      </c>
      <c r="B1917" s="1">
        <v>1687</v>
      </c>
      <c r="C1917" s="1" t="s">
        <v>11423</v>
      </c>
      <c r="D1917" s="1" t="s">
        <v>11426</v>
      </c>
      <c r="E1917" s="1">
        <v>1916</v>
      </c>
      <c r="F1917" s="1">
        <v>14</v>
      </c>
      <c r="G1917" s="1" t="s">
        <v>3969</v>
      </c>
      <c r="H1917" s="1" t="s">
        <v>6463</v>
      </c>
      <c r="I1917" s="1">
        <v>2</v>
      </c>
      <c r="L1917" s="1">
        <v>4</v>
      </c>
      <c r="M1917" s="1" t="s">
        <v>13144</v>
      </c>
      <c r="N1917" s="1" t="s">
        <v>13145</v>
      </c>
      <c r="S1917" s="1" t="s">
        <v>49</v>
      </c>
      <c r="T1917" s="1" t="s">
        <v>4842</v>
      </c>
      <c r="W1917" s="1" t="s">
        <v>152</v>
      </c>
      <c r="X1917" s="1" t="s">
        <v>6978</v>
      </c>
      <c r="Y1917" s="1" t="s">
        <v>140</v>
      </c>
      <c r="Z1917" s="1" t="s">
        <v>7100</v>
      </c>
      <c r="AC1917" s="1">
        <v>51</v>
      </c>
      <c r="AD1917" s="1" t="s">
        <v>117</v>
      </c>
      <c r="AE1917" s="1" t="s">
        <v>8789</v>
      </c>
      <c r="AJ1917" s="1" t="s">
        <v>17</v>
      </c>
      <c r="AK1917" s="1" t="s">
        <v>8918</v>
      </c>
      <c r="AL1917" s="1" t="s">
        <v>227</v>
      </c>
      <c r="AM1917" s="1" t="s">
        <v>8859</v>
      </c>
      <c r="AT1917" s="1" t="s">
        <v>759</v>
      </c>
      <c r="AU1917" s="1" t="s">
        <v>9026</v>
      </c>
      <c r="AV1917" s="1" t="s">
        <v>3411</v>
      </c>
      <c r="AW1917" s="1" t="s">
        <v>7562</v>
      </c>
      <c r="BG1917" s="1" t="s">
        <v>144</v>
      </c>
      <c r="BH1917" s="1" t="s">
        <v>6759</v>
      </c>
      <c r="BI1917" s="1" t="s">
        <v>762</v>
      </c>
      <c r="BJ1917" s="1" t="s">
        <v>9731</v>
      </c>
      <c r="BK1917" s="1" t="s">
        <v>763</v>
      </c>
      <c r="BL1917" s="1" t="s">
        <v>10424</v>
      </c>
      <c r="BM1917" s="1" t="s">
        <v>764</v>
      </c>
      <c r="BN1917" s="1" t="s">
        <v>10351</v>
      </c>
      <c r="BO1917" s="1" t="s">
        <v>144</v>
      </c>
      <c r="BP1917" s="1" t="s">
        <v>6759</v>
      </c>
      <c r="BQ1917" s="1" t="s">
        <v>1317</v>
      </c>
      <c r="BR1917" s="1" t="s">
        <v>11008</v>
      </c>
      <c r="BS1917" s="1" t="s">
        <v>227</v>
      </c>
      <c r="BT1917" s="1" t="s">
        <v>8859</v>
      </c>
    </row>
    <row r="1918" spans="1:73" ht="13.5" customHeight="1">
      <c r="A1918" s="2" t="str">
        <f t="shared" si="54"/>
        <v>1687_각북면_364</v>
      </c>
      <c r="B1918" s="1">
        <v>1687</v>
      </c>
      <c r="C1918" s="1" t="s">
        <v>11423</v>
      </c>
      <c r="D1918" s="1" t="s">
        <v>11426</v>
      </c>
      <c r="E1918" s="1">
        <v>1917</v>
      </c>
      <c r="F1918" s="1">
        <v>14</v>
      </c>
      <c r="G1918" s="1" t="s">
        <v>3969</v>
      </c>
      <c r="H1918" s="1" t="s">
        <v>6463</v>
      </c>
      <c r="I1918" s="1">
        <v>2</v>
      </c>
      <c r="L1918" s="1">
        <v>4</v>
      </c>
      <c r="M1918" s="1" t="s">
        <v>13144</v>
      </c>
      <c r="N1918" s="1" t="s">
        <v>13145</v>
      </c>
      <c r="S1918" s="1" t="s">
        <v>67</v>
      </c>
      <c r="T1918" s="1" t="s">
        <v>6597</v>
      </c>
      <c r="U1918" s="1" t="s">
        <v>3785</v>
      </c>
      <c r="V1918" s="1" t="s">
        <v>6733</v>
      </c>
      <c r="Y1918" s="1" t="s">
        <v>4037</v>
      </c>
      <c r="Z1918" s="1" t="s">
        <v>8014</v>
      </c>
      <c r="AC1918" s="1">
        <v>23</v>
      </c>
      <c r="AD1918" s="1" t="s">
        <v>552</v>
      </c>
      <c r="AE1918" s="1" t="s">
        <v>8104</v>
      </c>
    </row>
    <row r="1919" spans="1:73" ht="13.5" customHeight="1">
      <c r="A1919" s="2" t="str">
        <f t="shared" si="54"/>
        <v>1687_각북면_364</v>
      </c>
      <c r="B1919" s="1">
        <v>1687</v>
      </c>
      <c r="C1919" s="1" t="s">
        <v>11423</v>
      </c>
      <c r="D1919" s="1" t="s">
        <v>11426</v>
      </c>
      <c r="E1919" s="1">
        <v>1918</v>
      </c>
      <c r="F1919" s="1">
        <v>14</v>
      </c>
      <c r="G1919" s="1" t="s">
        <v>3969</v>
      </c>
      <c r="H1919" s="1" t="s">
        <v>6463</v>
      </c>
      <c r="I1919" s="1">
        <v>2</v>
      </c>
      <c r="L1919" s="1">
        <v>4</v>
      </c>
      <c r="M1919" s="1" t="s">
        <v>13144</v>
      </c>
      <c r="N1919" s="1" t="s">
        <v>13145</v>
      </c>
      <c r="S1919" s="1" t="s">
        <v>63</v>
      </c>
      <c r="T1919" s="1" t="s">
        <v>6596</v>
      </c>
      <c r="Y1919" s="1" t="s">
        <v>11262</v>
      </c>
      <c r="Z1919" s="1" t="s">
        <v>11683</v>
      </c>
      <c r="AC1919" s="1">
        <v>7</v>
      </c>
      <c r="AD1919" s="1" t="s">
        <v>475</v>
      </c>
      <c r="AE1919" s="1" t="s">
        <v>8747</v>
      </c>
    </row>
    <row r="1920" spans="1:73" ht="13.5" customHeight="1">
      <c r="A1920" s="2" t="str">
        <f t="shared" ref="A1920:A1967" si="55">HYPERLINK("http://kyu.snu.ac.kr/sdhj/index.jsp?type=hj/GK14817_00IH_0001_0365.jpg","1687_각북면_365")</f>
        <v>1687_각북면_365</v>
      </c>
      <c r="B1920" s="1">
        <v>1687</v>
      </c>
      <c r="C1920" s="1" t="s">
        <v>11423</v>
      </c>
      <c r="D1920" s="1" t="s">
        <v>11426</v>
      </c>
      <c r="E1920" s="1">
        <v>1919</v>
      </c>
      <c r="F1920" s="1">
        <v>14</v>
      </c>
      <c r="G1920" s="1" t="s">
        <v>3969</v>
      </c>
      <c r="H1920" s="1" t="s">
        <v>6463</v>
      </c>
      <c r="I1920" s="1">
        <v>2</v>
      </c>
      <c r="L1920" s="1">
        <v>5</v>
      </c>
      <c r="M1920" s="1" t="s">
        <v>2044</v>
      </c>
      <c r="N1920" s="1" t="s">
        <v>7945</v>
      </c>
      <c r="T1920" s="1" t="s">
        <v>11527</v>
      </c>
      <c r="U1920" s="1" t="s">
        <v>3555</v>
      </c>
      <c r="V1920" s="1" t="s">
        <v>6669</v>
      </c>
      <c r="Y1920" s="1" t="s">
        <v>2044</v>
      </c>
      <c r="Z1920" s="1" t="s">
        <v>7945</v>
      </c>
      <c r="AC1920" s="1">
        <v>38</v>
      </c>
      <c r="AD1920" s="1" t="s">
        <v>294</v>
      </c>
      <c r="AE1920" s="1" t="s">
        <v>8781</v>
      </c>
      <c r="AJ1920" s="1" t="s">
        <v>17</v>
      </c>
      <c r="AK1920" s="1" t="s">
        <v>8918</v>
      </c>
      <c r="AL1920" s="1" t="s">
        <v>227</v>
      </c>
      <c r="AM1920" s="1" t="s">
        <v>8859</v>
      </c>
      <c r="AN1920" s="1" t="s">
        <v>118</v>
      </c>
      <c r="AO1920" s="1" t="s">
        <v>8999</v>
      </c>
      <c r="AP1920" s="1" t="s">
        <v>119</v>
      </c>
      <c r="AQ1920" s="1" t="s">
        <v>6694</v>
      </c>
      <c r="AR1920" s="1" t="s">
        <v>1920</v>
      </c>
      <c r="AS1920" s="1" t="s">
        <v>9068</v>
      </c>
      <c r="AT1920" s="1" t="s">
        <v>44</v>
      </c>
      <c r="AU1920" s="1" t="s">
        <v>6728</v>
      </c>
      <c r="AV1920" s="1" t="s">
        <v>4021</v>
      </c>
      <c r="AW1920" s="1" t="s">
        <v>9538</v>
      </c>
      <c r="BB1920" s="1" t="s">
        <v>171</v>
      </c>
      <c r="BC1920" s="1" t="s">
        <v>6676</v>
      </c>
      <c r="BD1920" s="1" t="s">
        <v>289</v>
      </c>
      <c r="BE1920" s="1" t="s">
        <v>7876</v>
      </c>
      <c r="BG1920" s="1" t="s">
        <v>4038</v>
      </c>
      <c r="BH1920" s="1" t="s">
        <v>10011</v>
      </c>
      <c r="BI1920" s="1" t="s">
        <v>583</v>
      </c>
      <c r="BJ1920" s="1" t="s">
        <v>7409</v>
      </c>
      <c r="BK1920" s="1" t="s">
        <v>144</v>
      </c>
      <c r="BL1920" s="1" t="s">
        <v>6759</v>
      </c>
      <c r="BM1920" s="1" t="s">
        <v>762</v>
      </c>
      <c r="BN1920" s="1" t="s">
        <v>9731</v>
      </c>
      <c r="BO1920" s="1" t="s">
        <v>144</v>
      </c>
      <c r="BP1920" s="1" t="s">
        <v>6759</v>
      </c>
      <c r="BQ1920" s="1" t="s">
        <v>1991</v>
      </c>
      <c r="BR1920" s="1" t="s">
        <v>12460</v>
      </c>
      <c r="BS1920" s="1" t="s">
        <v>41</v>
      </c>
      <c r="BT1920" s="1" t="s">
        <v>11911</v>
      </c>
      <c r="BU1920" s="1" t="s">
        <v>4039</v>
      </c>
    </row>
    <row r="1921" spans="1:73" ht="13.5" customHeight="1">
      <c r="A1921" s="2" t="str">
        <f t="shared" si="55"/>
        <v>1687_각북면_365</v>
      </c>
      <c r="B1921" s="1">
        <v>1687</v>
      </c>
      <c r="C1921" s="1" t="s">
        <v>11423</v>
      </c>
      <c r="D1921" s="1" t="s">
        <v>11426</v>
      </c>
      <c r="E1921" s="1">
        <v>1920</v>
      </c>
      <c r="F1921" s="1">
        <v>14</v>
      </c>
      <c r="G1921" s="1" t="s">
        <v>3969</v>
      </c>
      <c r="H1921" s="1" t="s">
        <v>6463</v>
      </c>
      <c r="I1921" s="1">
        <v>2</v>
      </c>
      <c r="L1921" s="1">
        <v>5</v>
      </c>
      <c r="M1921" s="1" t="s">
        <v>2044</v>
      </c>
      <c r="N1921" s="1" t="s">
        <v>7945</v>
      </c>
      <c r="S1921" s="1" t="s">
        <v>49</v>
      </c>
      <c r="T1921" s="1" t="s">
        <v>4842</v>
      </c>
      <c r="U1921" s="1" t="s">
        <v>3205</v>
      </c>
      <c r="V1921" s="1" t="s">
        <v>6723</v>
      </c>
      <c r="W1921" s="1" t="s">
        <v>2365</v>
      </c>
      <c r="X1921" s="1" t="s">
        <v>6979</v>
      </c>
      <c r="Y1921" s="1" t="s">
        <v>6352</v>
      </c>
      <c r="Z1921" s="1" t="s">
        <v>7156</v>
      </c>
      <c r="AC1921" s="1">
        <v>35</v>
      </c>
      <c r="AD1921" s="1" t="s">
        <v>340</v>
      </c>
      <c r="AE1921" s="1" t="s">
        <v>8753</v>
      </c>
      <c r="AJ1921" s="1" t="s">
        <v>17</v>
      </c>
      <c r="AK1921" s="1" t="s">
        <v>8918</v>
      </c>
      <c r="AL1921" s="1" t="s">
        <v>87</v>
      </c>
      <c r="AM1921" s="1" t="s">
        <v>8880</v>
      </c>
      <c r="AT1921" s="1" t="s">
        <v>373</v>
      </c>
      <c r="AU1921" s="1" t="s">
        <v>6687</v>
      </c>
      <c r="AV1921" s="1" t="s">
        <v>1243</v>
      </c>
      <c r="AW1921" s="1" t="s">
        <v>7062</v>
      </c>
      <c r="BG1921" s="1" t="s">
        <v>373</v>
      </c>
      <c r="BH1921" s="1" t="s">
        <v>6687</v>
      </c>
      <c r="BI1921" s="1" t="s">
        <v>4040</v>
      </c>
      <c r="BJ1921" s="1" t="s">
        <v>10213</v>
      </c>
      <c r="BK1921" s="1" t="s">
        <v>373</v>
      </c>
      <c r="BL1921" s="1" t="s">
        <v>6687</v>
      </c>
      <c r="BM1921" s="1" t="s">
        <v>1092</v>
      </c>
      <c r="BN1921" s="1" t="s">
        <v>9319</v>
      </c>
      <c r="BO1921" s="1" t="s">
        <v>373</v>
      </c>
      <c r="BP1921" s="1" t="s">
        <v>6687</v>
      </c>
      <c r="BQ1921" s="1" t="s">
        <v>11344</v>
      </c>
      <c r="BR1921" s="1" t="s">
        <v>12397</v>
      </c>
      <c r="BS1921" s="1" t="s">
        <v>41</v>
      </c>
      <c r="BT1921" s="1" t="s">
        <v>11911</v>
      </c>
    </row>
    <row r="1922" spans="1:73" ht="13.5" customHeight="1">
      <c r="A1922" s="2" t="str">
        <f t="shared" si="55"/>
        <v>1687_각북면_365</v>
      </c>
      <c r="B1922" s="1">
        <v>1687</v>
      </c>
      <c r="C1922" s="1" t="s">
        <v>11423</v>
      </c>
      <c r="D1922" s="1" t="s">
        <v>11426</v>
      </c>
      <c r="E1922" s="1">
        <v>1921</v>
      </c>
      <c r="F1922" s="1">
        <v>14</v>
      </c>
      <c r="G1922" s="1" t="s">
        <v>3969</v>
      </c>
      <c r="H1922" s="1" t="s">
        <v>6463</v>
      </c>
      <c r="I1922" s="1">
        <v>2</v>
      </c>
      <c r="L1922" s="1">
        <v>5</v>
      </c>
      <c r="M1922" s="1" t="s">
        <v>2044</v>
      </c>
      <c r="N1922" s="1" t="s">
        <v>7945</v>
      </c>
      <c r="S1922" s="1" t="s">
        <v>67</v>
      </c>
      <c r="T1922" s="1" t="s">
        <v>6597</v>
      </c>
      <c r="Y1922" s="1" t="s">
        <v>148</v>
      </c>
      <c r="Z1922" s="1" t="s">
        <v>7971</v>
      </c>
      <c r="AC1922" s="1">
        <v>7</v>
      </c>
      <c r="AD1922" s="1" t="s">
        <v>475</v>
      </c>
      <c r="AE1922" s="1" t="s">
        <v>8747</v>
      </c>
    </row>
    <row r="1923" spans="1:73" ht="13.5" customHeight="1">
      <c r="A1923" s="2" t="str">
        <f t="shared" si="55"/>
        <v>1687_각북면_365</v>
      </c>
      <c r="B1923" s="1">
        <v>1687</v>
      </c>
      <c r="C1923" s="1" t="s">
        <v>11423</v>
      </c>
      <c r="D1923" s="1" t="s">
        <v>11426</v>
      </c>
      <c r="E1923" s="1">
        <v>1922</v>
      </c>
      <c r="F1923" s="1">
        <v>14</v>
      </c>
      <c r="G1923" s="1" t="s">
        <v>3969</v>
      </c>
      <c r="H1923" s="1" t="s">
        <v>6463</v>
      </c>
      <c r="I1923" s="1">
        <v>2</v>
      </c>
      <c r="L1923" s="1">
        <v>5</v>
      </c>
      <c r="M1923" s="1" t="s">
        <v>2044</v>
      </c>
      <c r="N1923" s="1" t="s">
        <v>7945</v>
      </c>
      <c r="S1923" s="1" t="s">
        <v>60</v>
      </c>
      <c r="T1923" s="1" t="s">
        <v>6604</v>
      </c>
      <c r="U1923" s="1" t="s">
        <v>115</v>
      </c>
      <c r="V1923" s="1" t="s">
        <v>6665</v>
      </c>
      <c r="Y1923" s="1" t="s">
        <v>289</v>
      </c>
      <c r="Z1923" s="1" t="s">
        <v>7876</v>
      </c>
      <c r="AC1923" s="1">
        <v>73</v>
      </c>
      <c r="AD1923" s="1" t="s">
        <v>149</v>
      </c>
      <c r="AE1923" s="1" t="s">
        <v>8757</v>
      </c>
    </row>
    <row r="1924" spans="1:73" ht="13.5" customHeight="1">
      <c r="A1924" s="2" t="str">
        <f t="shared" si="55"/>
        <v>1687_각북면_365</v>
      </c>
      <c r="B1924" s="1">
        <v>1687</v>
      </c>
      <c r="C1924" s="1" t="s">
        <v>11423</v>
      </c>
      <c r="D1924" s="1" t="s">
        <v>11426</v>
      </c>
      <c r="E1924" s="1">
        <v>1923</v>
      </c>
      <c r="F1924" s="1">
        <v>14</v>
      </c>
      <c r="G1924" s="1" t="s">
        <v>3969</v>
      </c>
      <c r="H1924" s="1" t="s">
        <v>6463</v>
      </c>
      <c r="I1924" s="1">
        <v>2</v>
      </c>
      <c r="L1924" s="1">
        <v>5</v>
      </c>
      <c r="M1924" s="1" t="s">
        <v>2044</v>
      </c>
      <c r="N1924" s="1" t="s">
        <v>7945</v>
      </c>
      <c r="S1924" s="1" t="s">
        <v>49</v>
      </c>
      <c r="T1924" s="1" t="s">
        <v>4842</v>
      </c>
      <c r="U1924" s="1" t="s">
        <v>4041</v>
      </c>
      <c r="V1924" s="1" t="s">
        <v>11726</v>
      </c>
      <c r="Y1924" s="1" t="s">
        <v>4042</v>
      </c>
      <c r="Z1924" s="1" t="s">
        <v>8013</v>
      </c>
      <c r="AF1924" s="1" t="s">
        <v>3489</v>
      </c>
      <c r="AG1924" s="1" t="s">
        <v>8812</v>
      </c>
    </row>
    <row r="1925" spans="1:73" ht="13.5" customHeight="1">
      <c r="A1925" s="2" t="str">
        <f t="shared" si="55"/>
        <v>1687_각북면_365</v>
      </c>
      <c r="B1925" s="1">
        <v>1687</v>
      </c>
      <c r="C1925" s="1" t="s">
        <v>11423</v>
      </c>
      <c r="D1925" s="1" t="s">
        <v>11426</v>
      </c>
      <c r="E1925" s="1">
        <v>1924</v>
      </c>
      <c r="F1925" s="1">
        <v>14</v>
      </c>
      <c r="G1925" s="1" t="s">
        <v>3969</v>
      </c>
      <c r="H1925" s="1" t="s">
        <v>6463</v>
      </c>
      <c r="I1925" s="1">
        <v>2</v>
      </c>
      <c r="L1925" s="1">
        <v>5</v>
      </c>
      <c r="M1925" s="1" t="s">
        <v>2044</v>
      </c>
      <c r="N1925" s="1" t="s">
        <v>7945</v>
      </c>
      <c r="S1925" s="1" t="s">
        <v>151</v>
      </c>
      <c r="T1925" s="1" t="s">
        <v>6601</v>
      </c>
      <c r="U1925" s="1" t="s">
        <v>2147</v>
      </c>
      <c r="V1925" s="1" t="s">
        <v>6673</v>
      </c>
      <c r="W1925" s="1" t="s">
        <v>38</v>
      </c>
      <c r="X1925" s="1" t="s">
        <v>11733</v>
      </c>
      <c r="Y1925" s="1" t="s">
        <v>4043</v>
      </c>
      <c r="Z1925" s="1" t="s">
        <v>7951</v>
      </c>
      <c r="AF1925" s="1" t="s">
        <v>65</v>
      </c>
      <c r="AG1925" s="1" t="s">
        <v>8805</v>
      </c>
      <c r="AH1925" s="1" t="s">
        <v>4044</v>
      </c>
      <c r="AI1925" s="1" t="s">
        <v>11913</v>
      </c>
    </row>
    <row r="1926" spans="1:73" ht="13.5" customHeight="1">
      <c r="A1926" s="2" t="str">
        <f t="shared" si="55"/>
        <v>1687_각북면_365</v>
      </c>
      <c r="B1926" s="1">
        <v>1687</v>
      </c>
      <c r="C1926" s="1" t="s">
        <v>11423</v>
      </c>
      <c r="D1926" s="1" t="s">
        <v>11426</v>
      </c>
      <c r="E1926" s="1">
        <v>1925</v>
      </c>
      <c r="F1926" s="1">
        <v>14</v>
      </c>
      <c r="G1926" s="1" t="s">
        <v>3969</v>
      </c>
      <c r="H1926" s="1" t="s">
        <v>6463</v>
      </c>
      <c r="I1926" s="1">
        <v>2</v>
      </c>
      <c r="L1926" s="1">
        <v>5</v>
      </c>
      <c r="M1926" s="1" t="s">
        <v>2044</v>
      </c>
      <c r="N1926" s="1" t="s">
        <v>7945</v>
      </c>
      <c r="T1926" s="1" t="s">
        <v>11563</v>
      </c>
      <c r="U1926" s="1" t="s">
        <v>275</v>
      </c>
      <c r="V1926" s="1" t="s">
        <v>6693</v>
      </c>
      <c r="Y1926" s="1" t="s">
        <v>2276</v>
      </c>
      <c r="Z1926" s="1" t="s">
        <v>7424</v>
      </c>
      <c r="AC1926" s="1">
        <v>28</v>
      </c>
      <c r="AD1926" s="1" t="s">
        <v>703</v>
      </c>
      <c r="AE1926" s="1" t="s">
        <v>8759</v>
      </c>
      <c r="AF1926" s="1" t="s">
        <v>156</v>
      </c>
      <c r="AG1926" s="1" t="s">
        <v>8798</v>
      </c>
    </row>
    <row r="1927" spans="1:73" ht="13.5" customHeight="1">
      <c r="A1927" s="2" t="str">
        <f t="shared" si="55"/>
        <v>1687_각북면_365</v>
      </c>
      <c r="B1927" s="1">
        <v>1687</v>
      </c>
      <c r="C1927" s="1" t="s">
        <v>11423</v>
      </c>
      <c r="D1927" s="1" t="s">
        <v>11426</v>
      </c>
      <c r="E1927" s="1">
        <v>1926</v>
      </c>
      <c r="F1927" s="1">
        <v>14</v>
      </c>
      <c r="G1927" s="1" t="s">
        <v>3969</v>
      </c>
      <c r="H1927" s="1" t="s">
        <v>6463</v>
      </c>
      <c r="I1927" s="1">
        <v>3</v>
      </c>
      <c r="J1927" s="1" t="s">
        <v>4045</v>
      </c>
      <c r="K1927" s="1" t="s">
        <v>11483</v>
      </c>
      <c r="L1927" s="1">
        <v>1</v>
      </c>
      <c r="M1927" s="1" t="s">
        <v>3556</v>
      </c>
      <c r="N1927" s="1" t="s">
        <v>8012</v>
      </c>
      <c r="T1927" s="1" t="s">
        <v>11527</v>
      </c>
      <c r="U1927" s="1" t="s">
        <v>4012</v>
      </c>
      <c r="V1927" s="1" t="s">
        <v>11546</v>
      </c>
      <c r="Y1927" s="1" t="s">
        <v>3556</v>
      </c>
      <c r="Z1927" s="1" t="s">
        <v>8012</v>
      </c>
      <c r="AC1927" s="1">
        <v>34</v>
      </c>
      <c r="AD1927" s="1" t="s">
        <v>207</v>
      </c>
      <c r="AE1927" s="1" t="s">
        <v>8762</v>
      </c>
      <c r="AJ1927" s="1" t="s">
        <v>17</v>
      </c>
      <c r="AK1927" s="1" t="s">
        <v>8918</v>
      </c>
      <c r="AL1927" s="1" t="s">
        <v>159</v>
      </c>
      <c r="AM1927" s="1" t="s">
        <v>8879</v>
      </c>
      <c r="AT1927" s="1" t="s">
        <v>186</v>
      </c>
      <c r="AU1927" s="1" t="s">
        <v>12111</v>
      </c>
      <c r="AV1927" s="1" t="s">
        <v>1405</v>
      </c>
      <c r="AW1927" s="1" t="s">
        <v>7763</v>
      </c>
      <c r="BB1927" s="1" t="s">
        <v>182</v>
      </c>
      <c r="BC1927" s="1" t="s">
        <v>12214</v>
      </c>
      <c r="BD1927" s="1" t="s">
        <v>4046</v>
      </c>
      <c r="BE1927" s="1" t="s">
        <v>8010</v>
      </c>
      <c r="BG1927" s="1" t="s">
        <v>121</v>
      </c>
      <c r="BH1927" s="1" t="s">
        <v>6667</v>
      </c>
      <c r="BI1927" s="1" t="s">
        <v>159</v>
      </c>
      <c r="BJ1927" s="1" t="s">
        <v>8879</v>
      </c>
      <c r="BK1927" s="1" t="s">
        <v>121</v>
      </c>
      <c r="BL1927" s="1" t="s">
        <v>6667</v>
      </c>
      <c r="BM1927" s="1" t="s">
        <v>4028</v>
      </c>
      <c r="BN1927" s="1" t="s">
        <v>10621</v>
      </c>
      <c r="BO1927" s="1" t="s">
        <v>186</v>
      </c>
      <c r="BP1927" s="1" t="s">
        <v>12273</v>
      </c>
      <c r="BQ1927" s="1" t="s">
        <v>2791</v>
      </c>
      <c r="BR1927" s="1" t="s">
        <v>7126</v>
      </c>
      <c r="BS1927" s="1" t="s">
        <v>190</v>
      </c>
      <c r="BT1927" s="1" t="s">
        <v>8852</v>
      </c>
    </row>
    <row r="1928" spans="1:73" ht="13.5" customHeight="1">
      <c r="A1928" s="2" t="str">
        <f t="shared" si="55"/>
        <v>1687_각북면_365</v>
      </c>
      <c r="B1928" s="1">
        <v>1687</v>
      </c>
      <c r="C1928" s="1" t="s">
        <v>11423</v>
      </c>
      <c r="D1928" s="1" t="s">
        <v>11426</v>
      </c>
      <c r="E1928" s="1">
        <v>1927</v>
      </c>
      <c r="F1928" s="1">
        <v>14</v>
      </c>
      <c r="G1928" s="1" t="s">
        <v>3969</v>
      </c>
      <c r="H1928" s="1" t="s">
        <v>6463</v>
      </c>
      <c r="I1928" s="1">
        <v>3</v>
      </c>
      <c r="L1928" s="1">
        <v>1</v>
      </c>
      <c r="M1928" s="1" t="s">
        <v>3556</v>
      </c>
      <c r="N1928" s="1" t="s">
        <v>8012</v>
      </c>
      <c r="S1928" s="1" t="s">
        <v>49</v>
      </c>
      <c r="T1928" s="1" t="s">
        <v>4842</v>
      </c>
      <c r="U1928" s="1" t="s">
        <v>115</v>
      </c>
      <c r="V1928" s="1" t="s">
        <v>6665</v>
      </c>
      <c r="Y1928" s="1" t="s">
        <v>4047</v>
      </c>
      <c r="Z1928" s="1" t="s">
        <v>8011</v>
      </c>
      <c r="AC1928" s="1">
        <v>36</v>
      </c>
      <c r="AD1928" s="1" t="s">
        <v>52</v>
      </c>
      <c r="AE1928" s="1" t="s">
        <v>8766</v>
      </c>
      <c r="AJ1928" s="1" t="s">
        <v>17</v>
      </c>
      <c r="AK1928" s="1" t="s">
        <v>8918</v>
      </c>
      <c r="AL1928" s="1" t="s">
        <v>190</v>
      </c>
      <c r="AM1928" s="1" t="s">
        <v>8852</v>
      </c>
      <c r="AN1928" s="1" t="s">
        <v>190</v>
      </c>
      <c r="AO1928" s="1" t="s">
        <v>8852</v>
      </c>
      <c r="AR1928" s="1" t="s">
        <v>4048</v>
      </c>
      <c r="AS1928" s="1" t="s">
        <v>9131</v>
      </c>
      <c r="AT1928" s="1" t="s">
        <v>121</v>
      </c>
      <c r="AU1928" s="1" t="s">
        <v>6667</v>
      </c>
      <c r="AV1928" s="1" t="s">
        <v>4049</v>
      </c>
      <c r="AW1928" s="1" t="s">
        <v>9537</v>
      </c>
      <c r="BB1928" s="1" t="s">
        <v>171</v>
      </c>
      <c r="BC1928" s="1" t="s">
        <v>6676</v>
      </c>
      <c r="BD1928" s="1" t="s">
        <v>4050</v>
      </c>
      <c r="BE1928" s="1" t="s">
        <v>7564</v>
      </c>
      <c r="BG1928" s="1" t="s">
        <v>121</v>
      </c>
      <c r="BH1928" s="1" t="s">
        <v>6667</v>
      </c>
      <c r="BI1928" s="1" t="s">
        <v>4051</v>
      </c>
      <c r="BJ1928" s="1" t="s">
        <v>10212</v>
      </c>
      <c r="BM1928" s="1" t="s">
        <v>164</v>
      </c>
      <c r="BN1928" s="1" t="s">
        <v>10510</v>
      </c>
      <c r="BQ1928" s="1" t="s">
        <v>164</v>
      </c>
      <c r="BR1928" s="1" t="s">
        <v>10510</v>
      </c>
      <c r="BU1928" s="1" t="s">
        <v>174</v>
      </c>
    </row>
    <row r="1929" spans="1:73" ht="13.5" customHeight="1">
      <c r="A1929" s="2" t="str">
        <f t="shared" si="55"/>
        <v>1687_각북면_365</v>
      </c>
      <c r="B1929" s="1">
        <v>1687</v>
      </c>
      <c r="C1929" s="1" t="s">
        <v>11423</v>
      </c>
      <c r="D1929" s="1" t="s">
        <v>11426</v>
      </c>
      <c r="E1929" s="1">
        <v>1928</v>
      </c>
      <c r="F1929" s="1">
        <v>14</v>
      </c>
      <c r="G1929" s="1" t="s">
        <v>3969</v>
      </c>
      <c r="H1929" s="1" t="s">
        <v>6463</v>
      </c>
      <c r="I1929" s="1">
        <v>3</v>
      </c>
      <c r="L1929" s="1">
        <v>1</v>
      </c>
      <c r="M1929" s="1" t="s">
        <v>3556</v>
      </c>
      <c r="N1929" s="1" t="s">
        <v>8012</v>
      </c>
      <c r="S1929" s="1" t="s">
        <v>261</v>
      </c>
      <c r="T1929" s="1" t="s">
        <v>6605</v>
      </c>
      <c r="U1929" s="1" t="s">
        <v>182</v>
      </c>
      <c r="V1929" s="1" t="s">
        <v>11663</v>
      </c>
      <c r="Y1929" s="1" t="s">
        <v>4046</v>
      </c>
      <c r="Z1929" s="1" t="s">
        <v>8010</v>
      </c>
      <c r="AC1929" s="1">
        <v>60</v>
      </c>
      <c r="AD1929" s="1" t="s">
        <v>220</v>
      </c>
      <c r="AE1929" s="1" t="s">
        <v>8764</v>
      </c>
    </row>
    <row r="1930" spans="1:73" ht="13.5" customHeight="1">
      <c r="A1930" s="2" t="str">
        <f t="shared" si="55"/>
        <v>1687_각북면_365</v>
      </c>
      <c r="B1930" s="1">
        <v>1687</v>
      </c>
      <c r="C1930" s="1" t="s">
        <v>11423</v>
      </c>
      <c r="D1930" s="1" t="s">
        <v>11426</v>
      </c>
      <c r="E1930" s="1">
        <v>1929</v>
      </c>
      <c r="F1930" s="1">
        <v>14</v>
      </c>
      <c r="G1930" s="1" t="s">
        <v>3969</v>
      </c>
      <c r="H1930" s="1" t="s">
        <v>6463</v>
      </c>
      <c r="I1930" s="1">
        <v>3</v>
      </c>
      <c r="L1930" s="1">
        <v>1</v>
      </c>
      <c r="M1930" s="1" t="s">
        <v>3556</v>
      </c>
      <c r="N1930" s="1" t="s">
        <v>8012</v>
      </c>
      <c r="S1930" s="1" t="s">
        <v>72</v>
      </c>
      <c r="T1930" s="1" t="s">
        <v>6595</v>
      </c>
      <c r="Y1930" s="1" t="s">
        <v>3204</v>
      </c>
      <c r="Z1930" s="1" t="s">
        <v>7609</v>
      </c>
      <c r="AC1930" s="1">
        <v>11</v>
      </c>
      <c r="AD1930" s="1" t="s">
        <v>71</v>
      </c>
      <c r="AE1930" s="1" t="s">
        <v>8756</v>
      </c>
    </row>
    <row r="1931" spans="1:73" ht="13.5" customHeight="1">
      <c r="A1931" s="2" t="str">
        <f t="shared" si="55"/>
        <v>1687_각북면_365</v>
      </c>
      <c r="B1931" s="1">
        <v>1687</v>
      </c>
      <c r="C1931" s="1" t="s">
        <v>11423</v>
      </c>
      <c r="D1931" s="1" t="s">
        <v>11426</v>
      </c>
      <c r="E1931" s="1">
        <v>1930</v>
      </c>
      <c r="F1931" s="1">
        <v>14</v>
      </c>
      <c r="G1931" s="1" t="s">
        <v>3969</v>
      </c>
      <c r="H1931" s="1" t="s">
        <v>6463</v>
      </c>
      <c r="I1931" s="1">
        <v>3</v>
      </c>
      <c r="L1931" s="1">
        <v>1</v>
      </c>
      <c r="M1931" s="1" t="s">
        <v>3556</v>
      </c>
      <c r="N1931" s="1" t="s">
        <v>8012</v>
      </c>
      <c r="S1931" s="1" t="s">
        <v>63</v>
      </c>
      <c r="T1931" s="1" t="s">
        <v>6596</v>
      </c>
      <c r="Y1931" s="1" t="s">
        <v>4052</v>
      </c>
      <c r="Z1931" s="1" t="s">
        <v>8009</v>
      </c>
      <c r="AC1931" s="1">
        <v>8</v>
      </c>
      <c r="AD1931" s="1" t="s">
        <v>503</v>
      </c>
      <c r="AE1931" s="1" t="s">
        <v>8136</v>
      </c>
    </row>
    <row r="1932" spans="1:73" ht="13.5" customHeight="1">
      <c r="A1932" s="2" t="str">
        <f t="shared" si="55"/>
        <v>1687_각북면_365</v>
      </c>
      <c r="B1932" s="1">
        <v>1687</v>
      </c>
      <c r="C1932" s="1" t="s">
        <v>11423</v>
      </c>
      <c r="D1932" s="1" t="s">
        <v>11426</v>
      </c>
      <c r="E1932" s="1">
        <v>1931</v>
      </c>
      <c r="F1932" s="1">
        <v>14</v>
      </c>
      <c r="G1932" s="1" t="s">
        <v>3969</v>
      </c>
      <c r="H1932" s="1" t="s">
        <v>6463</v>
      </c>
      <c r="I1932" s="1">
        <v>3</v>
      </c>
      <c r="L1932" s="1">
        <v>2</v>
      </c>
      <c r="M1932" s="1" t="s">
        <v>13146</v>
      </c>
      <c r="N1932" s="1" t="s">
        <v>13147</v>
      </c>
      <c r="T1932" s="1" t="s">
        <v>11527</v>
      </c>
      <c r="U1932" s="1" t="s">
        <v>1975</v>
      </c>
      <c r="V1932" s="1" t="s">
        <v>11473</v>
      </c>
      <c r="W1932" s="1" t="s">
        <v>152</v>
      </c>
      <c r="X1932" s="1" t="s">
        <v>6978</v>
      </c>
      <c r="Y1932" s="1" t="s">
        <v>1430</v>
      </c>
      <c r="Z1932" s="1" t="s">
        <v>7484</v>
      </c>
      <c r="AC1932" s="1">
        <v>40</v>
      </c>
      <c r="AD1932" s="1" t="s">
        <v>189</v>
      </c>
      <c r="AE1932" s="1" t="s">
        <v>8767</v>
      </c>
      <c r="AJ1932" s="1" t="s">
        <v>17</v>
      </c>
      <c r="AK1932" s="1" t="s">
        <v>8918</v>
      </c>
      <c r="AL1932" s="1" t="s">
        <v>227</v>
      </c>
      <c r="AM1932" s="1" t="s">
        <v>8859</v>
      </c>
      <c r="AT1932" s="1" t="s">
        <v>44</v>
      </c>
      <c r="AU1932" s="1" t="s">
        <v>6728</v>
      </c>
      <c r="AV1932" s="1" t="s">
        <v>4053</v>
      </c>
      <c r="AW1932" s="1" t="s">
        <v>9536</v>
      </c>
      <c r="BG1932" s="1" t="s">
        <v>579</v>
      </c>
      <c r="BH1932" s="1" t="s">
        <v>9216</v>
      </c>
      <c r="BI1932" s="1" t="s">
        <v>583</v>
      </c>
      <c r="BJ1932" s="1" t="s">
        <v>7409</v>
      </c>
      <c r="BK1932" s="1" t="s">
        <v>4022</v>
      </c>
      <c r="BL1932" s="1" t="s">
        <v>12333</v>
      </c>
      <c r="BM1932" s="1" t="s">
        <v>762</v>
      </c>
      <c r="BN1932" s="1" t="s">
        <v>9731</v>
      </c>
      <c r="BO1932" s="1" t="s">
        <v>44</v>
      </c>
      <c r="BP1932" s="1" t="s">
        <v>6728</v>
      </c>
      <c r="BQ1932" s="1" t="s">
        <v>4054</v>
      </c>
      <c r="BR1932" s="1" t="s">
        <v>12510</v>
      </c>
      <c r="BS1932" s="1" t="s">
        <v>41</v>
      </c>
      <c r="BT1932" s="1" t="s">
        <v>11911</v>
      </c>
    </row>
    <row r="1933" spans="1:73" ht="13.5" customHeight="1">
      <c r="A1933" s="2" t="str">
        <f t="shared" si="55"/>
        <v>1687_각북면_365</v>
      </c>
      <c r="B1933" s="1">
        <v>1687</v>
      </c>
      <c r="C1933" s="1" t="s">
        <v>11423</v>
      </c>
      <c r="D1933" s="1" t="s">
        <v>11426</v>
      </c>
      <c r="E1933" s="1">
        <v>1932</v>
      </c>
      <c r="F1933" s="1">
        <v>14</v>
      </c>
      <c r="G1933" s="1" t="s">
        <v>3969</v>
      </c>
      <c r="H1933" s="1" t="s">
        <v>6463</v>
      </c>
      <c r="I1933" s="1">
        <v>3</v>
      </c>
      <c r="L1933" s="1">
        <v>2</v>
      </c>
      <c r="M1933" s="1" t="s">
        <v>13146</v>
      </c>
      <c r="N1933" s="1" t="s">
        <v>13147</v>
      </c>
      <c r="S1933" s="1" t="s">
        <v>134</v>
      </c>
      <c r="T1933" s="1" t="s">
        <v>6598</v>
      </c>
      <c r="Y1933" s="1" t="s">
        <v>4055</v>
      </c>
      <c r="Z1933" s="1" t="s">
        <v>7669</v>
      </c>
      <c r="AF1933" s="1" t="s">
        <v>3449</v>
      </c>
      <c r="AG1933" s="1" t="s">
        <v>8799</v>
      </c>
      <c r="AH1933" s="1" t="s">
        <v>87</v>
      </c>
      <c r="AI1933" s="1" t="s">
        <v>8880</v>
      </c>
    </row>
    <row r="1934" spans="1:73" ht="13.5" customHeight="1">
      <c r="A1934" s="2" t="str">
        <f t="shared" si="55"/>
        <v>1687_각북면_365</v>
      </c>
      <c r="B1934" s="1">
        <v>1687</v>
      </c>
      <c r="C1934" s="1" t="s">
        <v>11423</v>
      </c>
      <c r="D1934" s="1" t="s">
        <v>11426</v>
      </c>
      <c r="E1934" s="1">
        <v>1933</v>
      </c>
      <c r="F1934" s="1">
        <v>14</v>
      </c>
      <c r="G1934" s="1" t="s">
        <v>3969</v>
      </c>
      <c r="H1934" s="1" t="s">
        <v>6463</v>
      </c>
      <c r="I1934" s="1">
        <v>3</v>
      </c>
      <c r="L1934" s="1">
        <v>2</v>
      </c>
      <c r="M1934" s="1" t="s">
        <v>13146</v>
      </c>
      <c r="N1934" s="1" t="s">
        <v>13147</v>
      </c>
      <c r="S1934" s="1" t="s">
        <v>63</v>
      </c>
      <c r="T1934" s="1" t="s">
        <v>6596</v>
      </c>
      <c r="Y1934" s="1" t="s">
        <v>2536</v>
      </c>
      <c r="Z1934" s="1" t="s">
        <v>7104</v>
      </c>
      <c r="AC1934" s="1">
        <v>12</v>
      </c>
      <c r="AD1934" s="1" t="s">
        <v>135</v>
      </c>
      <c r="AE1934" s="1" t="s">
        <v>8742</v>
      </c>
    </row>
    <row r="1935" spans="1:73" ht="13.5" customHeight="1">
      <c r="A1935" s="2" t="str">
        <f t="shared" si="55"/>
        <v>1687_각북면_365</v>
      </c>
      <c r="B1935" s="1">
        <v>1687</v>
      </c>
      <c r="C1935" s="1" t="s">
        <v>11423</v>
      </c>
      <c r="D1935" s="1" t="s">
        <v>11426</v>
      </c>
      <c r="E1935" s="1">
        <v>1934</v>
      </c>
      <c r="F1935" s="1">
        <v>14</v>
      </c>
      <c r="G1935" s="1" t="s">
        <v>3969</v>
      </c>
      <c r="H1935" s="1" t="s">
        <v>6463</v>
      </c>
      <c r="I1935" s="1">
        <v>3</v>
      </c>
      <c r="L1935" s="1">
        <v>2</v>
      </c>
      <c r="M1935" s="1" t="s">
        <v>13146</v>
      </c>
      <c r="N1935" s="1" t="s">
        <v>13147</v>
      </c>
      <c r="S1935" s="1" t="s">
        <v>72</v>
      </c>
      <c r="T1935" s="1" t="s">
        <v>6595</v>
      </c>
      <c r="Y1935" s="1" t="s">
        <v>1328</v>
      </c>
      <c r="Z1935" s="1" t="s">
        <v>7272</v>
      </c>
      <c r="AF1935" s="1" t="s">
        <v>74</v>
      </c>
      <c r="AG1935" s="1" t="s">
        <v>8800</v>
      </c>
    </row>
    <row r="1936" spans="1:73" ht="13.5" customHeight="1">
      <c r="A1936" s="2" t="str">
        <f t="shared" si="55"/>
        <v>1687_각북면_365</v>
      </c>
      <c r="B1936" s="1">
        <v>1687</v>
      </c>
      <c r="C1936" s="1" t="s">
        <v>11423</v>
      </c>
      <c r="D1936" s="1" t="s">
        <v>11426</v>
      </c>
      <c r="E1936" s="1">
        <v>1935</v>
      </c>
      <c r="F1936" s="1">
        <v>14</v>
      </c>
      <c r="G1936" s="1" t="s">
        <v>3969</v>
      </c>
      <c r="H1936" s="1" t="s">
        <v>6463</v>
      </c>
      <c r="I1936" s="1">
        <v>3</v>
      </c>
      <c r="L1936" s="1">
        <v>3</v>
      </c>
      <c r="M1936" s="1" t="s">
        <v>13148</v>
      </c>
      <c r="N1936" s="1" t="s">
        <v>13149</v>
      </c>
      <c r="T1936" s="1" t="s">
        <v>11527</v>
      </c>
      <c r="U1936" s="1" t="s">
        <v>4056</v>
      </c>
      <c r="V1936" s="1" t="s">
        <v>6812</v>
      </c>
      <c r="W1936" s="1" t="s">
        <v>508</v>
      </c>
      <c r="X1936" s="1" t="s">
        <v>7001</v>
      </c>
      <c r="Y1936" s="1" t="s">
        <v>4057</v>
      </c>
      <c r="Z1936" s="1" t="s">
        <v>8008</v>
      </c>
      <c r="AC1936" s="1">
        <v>46</v>
      </c>
      <c r="AD1936" s="1" t="s">
        <v>550</v>
      </c>
      <c r="AE1936" s="1" t="s">
        <v>8787</v>
      </c>
      <c r="AJ1936" s="1" t="s">
        <v>17</v>
      </c>
      <c r="AK1936" s="1" t="s">
        <v>8918</v>
      </c>
      <c r="AL1936" s="1" t="s">
        <v>1910</v>
      </c>
      <c r="AM1936" s="1" t="s">
        <v>8959</v>
      </c>
      <c r="AT1936" s="1" t="s">
        <v>1024</v>
      </c>
      <c r="AU1936" s="1" t="s">
        <v>11511</v>
      </c>
      <c r="AV1936" s="1" t="s">
        <v>2501</v>
      </c>
      <c r="AW1936" s="1" t="s">
        <v>7464</v>
      </c>
      <c r="BG1936" s="1" t="s">
        <v>47</v>
      </c>
      <c r="BH1936" s="1" t="s">
        <v>9039</v>
      </c>
      <c r="BI1936" s="1" t="s">
        <v>4058</v>
      </c>
      <c r="BJ1936" s="1" t="s">
        <v>10209</v>
      </c>
      <c r="BK1936" s="1" t="s">
        <v>4059</v>
      </c>
      <c r="BL1936" s="1" t="s">
        <v>9023</v>
      </c>
      <c r="BM1936" s="1" t="s">
        <v>1293</v>
      </c>
      <c r="BN1936" s="1" t="s">
        <v>10259</v>
      </c>
      <c r="BO1936" s="1" t="s">
        <v>44</v>
      </c>
      <c r="BP1936" s="1" t="s">
        <v>6728</v>
      </c>
      <c r="BQ1936" s="1" t="s">
        <v>91</v>
      </c>
      <c r="BR1936" s="1" t="s">
        <v>12467</v>
      </c>
      <c r="BS1936" s="1" t="s">
        <v>41</v>
      </c>
      <c r="BT1936" s="1" t="s">
        <v>11911</v>
      </c>
      <c r="BU1936" s="1" t="s">
        <v>4060</v>
      </c>
    </row>
    <row r="1937" spans="1:73" ht="13.5" customHeight="1">
      <c r="A1937" s="2" t="str">
        <f t="shared" si="55"/>
        <v>1687_각북면_365</v>
      </c>
      <c r="B1937" s="1">
        <v>1687</v>
      </c>
      <c r="C1937" s="1" t="s">
        <v>11423</v>
      </c>
      <c r="D1937" s="1" t="s">
        <v>11426</v>
      </c>
      <c r="E1937" s="1">
        <v>1936</v>
      </c>
      <c r="F1937" s="1">
        <v>14</v>
      </c>
      <c r="G1937" s="1" t="s">
        <v>3969</v>
      </c>
      <c r="H1937" s="1" t="s">
        <v>6463</v>
      </c>
      <c r="I1937" s="1">
        <v>3</v>
      </c>
      <c r="L1937" s="1">
        <v>3</v>
      </c>
      <c r="M1937" s="1" t="s">
        <v>13148</v>
      </c>
      <c r="N1937" s="1" t="s">
        <v>13149</v>
      </c>
      <c r="S1937" s="1" t="s">
        <v>49</v>
      </c>
      <c r="T1937" s="1" t="s">
        <v>4842</v>
      </c>
      <c r="U1937" s="1" t="s">
        <v>50</v>
      </c>
      <c r="V1937" s="1" t="s">
        <v>11472</v>
      </c>
      <c r="W1937" s="1" t="s">
        <v>152</v>
      </c>
      <c r="X1937" s="1" t="s">
        <v>6978</v>
      </c>
      <c r="Y1937" s="1" t="s">
        <v>140</v>
      </c>
      <c r="Z1937" s="1" t="s">
        <v>7100</v>
      </c>
      <c r="AC1937" s="1">
        <v>43</v>
      </c>
      <c r="AD1937" s="1" t="s">
        <v>335</v>
      </c>
      <c r="AE1937" s="1" t="s">
        <v>8779</v>
      </c>
      <c r="AJ1937" s="1" t="s">
        <v>17</v>
      </c>
      <c r="AK1937" s="1" t="s">
        <v>8918</v>
      </c>
      <c r="AL1937" s="1" t="s">
        <v>227</v>
      </c>
      <c r="AM1937" s="1" t="s">
        <v>8859</v>
      </c>
      <c r="AT1937" s="1" t="s">
        <v>2147</v>
      </c>
      <c r="AU1937" s="1" t="s">
        <v>6673</v>
      </c>
      <c r="AV1937" s="1" t="s">
        <v>4061</v>
      </c>
      <c r="AW1937" s="1" t="s">
        <v>7494</v>
      </c>
      <c r="BG1937" s="1" t="s">
        <v>44</v>
      </c>
      <c r="BH1937" s="1" t="s">
        <v>6728</v>
      </c>
      <c r="BI1937" s="1" t="s">
        <v>13568</v>
      </c>
      <c r="BJ1937" s="1" t="s">
        <v>10171</v>
      </c>
      <c r="BK1937" s="1" t="s">
        <v>44</v>
      </c>
      <c r="BL1937" s="1" t="s">
        <v>6728</v>
      </c>
      <c r="BM1937" s="1" t="s">
        <v>4062</v>
      </c>
      <c r="BN1937" s="1" t="s">
        <v>10546</v>
      </c>
      <c r="BO1937" s="1" t="s">
        <v>44</v>
      </c>
      <c r="BP1937" s="1" t="s">
        <v>6728</v>
      </c>
      <c r="BQ1937" s="1" t="s">
        <v>4063</v>
      </c>
      <c r="BR1937" s="1" t="s">
        <v>10100</v>
      </c>
      <c r="BS1937" s="1" t="s">
        <v>448</v>
      </c>
      <c r="BT1937" s="1" t="s">
        <v>8932</v>
      </c>
    </row>
    <row r="1938" spans="1:73" ht="13.5" customHeight="1">
      <c r="A1938" s="2" t="str">
        <f t="shared" si="55"/>
        <v>1687_각북면_365</v>
      </c>
      <c r="B1938" s="1">
        <v>1687</v>
      </c>
      <c r="C1938" s="1" t="s">
        <v>11423</v>
      </c>
      <c r="D1938" s="1" t="s">
        <v>11426</v>
      </c>
      <c r="E1938" s="1">
        <v>1937</v>
      </c>
      <c r="F1938" s="1">
        <v>14</v>
      </c>
      <c r="G1938" s="1" t="s">
        <v>3969</v>
      </c>
      <c r="H1938" s="1" t="s">
        <v>6463</v>
      </c>
      <c r="I1938" s="1">
        <v>3</v>
      </c>
      <c r="L1938" s="1">
        <v>3</v>
      </c>
      <c r="M1938" s="1" t="s">
        <v>13148</v>
      </c>
      <c r="N1938" s="1" t="s">
        <v>13149</v>
      </c>
      <c r="S1938" s="1" t="s">
        <v>134</v>
      </c>
      <c r="T1938" s="1" t="s">
        <v>6598</v>
      </c>
      <c r="Y1938" s="1" t="s">
        <v>4064</v>
      </c>
      <c r="Z1938" s="1" t="s">
        <v>7650</v>
      </c>
      <c r="AC1938" s="1">
        <v>9</v>
      </c>
      <c r="AD1938" s="1" t="s">
        <v>253</v>
      </c>
      <c r="AE1938" s="1" t="s">
        <v>8793</v>
      </c>
    </row>
    <row r="1939" spans="1:73" ht="13.5" customHeight="1">
      <c r="A1939" s="2" t="str">
        <f t="shared" si="55"/>
        <v>1687_각북면_365</v>
      </c>
      <c r="B1939" s="1">
        <v>1687</v>
      </c>
      <c r="C1939" s="1" t="s">
        <v>11423</v>
      </c>
      <c r="D1939" s="1" t="s">
        <v>11426</v>
      </c>
      <c r="E1939" s="1">
        <v>1938</v>
      </c>
      <c r="F1939" s="1">
        <v>14</v>
      </c>
      <c r="G1939" s="1" t="s">
        <v>3969</v>
      </c>
      <c r="H1939" s="1" t="s">
        <v>6463</v>
      </c>
      <c r="I1939" s="1">
        <v>3</v>
      </c>
      <c r="L1939" s="1">
        <v>3</v>
      </c>
      <c r="M1939" s="1" t="s">
        <v>13148</v>
      </c>
      <c r="N1939" s="1" t="s">
        <v>13149</v>
      </c>
      <c r="S1939" s="1" t="s">
        <v>72</v>
      </c>
      <c r="T1939" s="1" t="s">
        <v>6595</v>
      </c>
      <c r="Y1939" s="1" t="s">
        <v>4065</v>
      </c>
      <c r="Z1939" s="1" t="s">
        <v>8007</v>
      </c>
      <c r="AC1939" s="1">
        <v>3</v>
      </c>
      <c r="AD1939" s="1" t="s">
        <v>138</v>
      </c>
      <c r="AE1939" s="1" t="s">
        <v>8754</v>
      </c>
    </row>
    <row r="1940" spans="1:73" ht="13.5" customHeight="1">
      <c r="A1940" s="2" t="str">
        <f t="shared" si="55"/>
        <v>1687_각북면_365</v>
      </c>
      <c r="B1940" s="1">
        <v>1687</v>
      </c>
      <c r="C1940" s="1" t="s">
        <v>11423</v>
      </c>
      <c r="D1940" s="1" t="s">
        <v>11426</v>
      </c>
      <c r="E1940" s="1">
        <v>1939</v>
      </c>
      <c r="F1940" s="1">
        <v>14</v>
      </c>
      <c r="G1940" s="1" t="s">
        <v>3969</v>
      </c>
      <c r="H1940" s="1" t="s">
        <v>6463</v>
      </c>
      <c r="I1940" s="1">
        <v>3</v>
      </c>
      <c r="L1940" s="1">
        <v>4</v>
      </c>
      <c r="M1940" s="1" t="s">
        <v>13150</v>
      </c>
      <c r="N1940" s="1" t="s">
        <v>13151</v>
      </c>
      <c r="T1940" s="1" t="s">
        <v>11527</v>
      </c>
      <c r="U1940" s="1" t="s">
        <v>4066</v>
      </c>
      <c r="V1940" s="1" t="s">
        <v>6811</v>
      </c>
      <c r="W1940" s="1" t="s">
        <v>237</v>
      </c>
      <c r="X1940" s="1" t="s">
        <v>6977</v>
      </c>
      <c r="Y1940" s="1" t="s">
        <v>4067</v>
      </c>
      <c r="Z1940" s="1" t="s">
        <v>8006</v>
      </c>
      <c r="AC1940" s="1">
        <v>32</v>
      </c>
      <c r="AD1940" s="1" t="s">
        <v>660</v>
      </c>
      <c r="AE1940" s="1" t="s">
        <v>8752</v>
      </c>
      <c r="AJ1940" s="1" t="s">
        <v>17</v>
      </c>
      <c r="AK1940" s="1" t="s">
        <v>8918</v>
      </c>
      <c r="AL1940" s="1" t="s">
        <v>239</v>
      </c>
      <c r="AM1940" s="1" t="s">
        <v>8877</v>
      </c>
      <c r="AT1940" s="1" t="s">
        <v>44</v>
      </c>
      <c r="AU1940" s="1" t="s">
        <v>6728</v>
      </c>
      <c r="AV1940" s="1" t="s">
        <v>246</v>
      </c>
      <c r="AW1940" s="1" t="s">
        <v>7492</v>
      </c>
      <c r="BG1940" s="1" t="s">
        <v>44</v>
      </c>
      <c r="BH1940" s="1" t="s">
        <v>6728</v>
      </c>
      <c r="BI1940" s="1" t="s">
        <v>4068</v>
      </c>
      <c r="BJ1940" s="1" t="s">
        <v>10211</v>
      </c>
      <c r="BK1940" s="1" t="s">
        <v>144</v>
      </c>
      <c r="BL1940" s="1" t="s">
        <v>6759</v>
      </c>
      <c r="BM1940" s="1" t="s">
        <v>4069</v>
      </c>
      <c r="BN1940" s="1" t="s">
        <v>7624</v>
      </c>
      <c r="BO1940" s="1" t="s">
        <v>44</v>
      </c>
      <c r="BP1940" s="1" t="s">
        <v>6728</v>
      </c>
      <c r="BQ1940" s="1" t="s">
        <v>4070</v>
      </c>
      <c r="BR1940" s="1" t="s">
        <v>11010</v>
      </c>
      <c r="BS1940" s="1" t="s">
        <v>888</v>
      </c>
      <c r="BT1940" s="1" t="s">
        <v>8953</v>
      </c>
    </row>
    <row r="1941" spans="1:73" ht="13.5" customHeight="1">
      <c r="A1941" s="2" t="str">
        <f t="shared" si="55"/>
        <v>1687_각북면_365</v>
      </c>
      <c r="B1941" s="1">
        <v>1687</v>
      </c>
      <c r="C1941" s="1" t="s">
        <v>11423</v>
      </c>
      <c r="D1941" s="1" t="s">
        <v>11426</v>
      </c>
      <c r="E1941" s="1">
        <v>1940</v>
      </c>
      <c r="F1941" s="1">
        <v>14</v>
      </c>
      <c r="G1941" s="1" t="s">
        <v>3969</v>
      </c>
      <c r="H1941" s="1" t="s">
        <v>6463</v>
      </c>
      <c r="I1941" s="1">
        <v>3</v>
      </c>
      <c r="L1941" s="1">
        <v>4</v>
      </c>
      <c r="M1941" s="1" t="s">
        <v>13150</v>
      </c>
      <c r="N1941" s="1" t="s">
        <v>13151</v>
      </c>
      <c r="S1941" s="1" t="s">
        <v>49</v>
      </c>
      <c r="T1941" s="1" t="s">
        <v>4842</v>
      </c>
      <c r="W1941" s="1" t="s">
        <v>107</v>
      </c>
      <c r="X1941" s="1" t="s">
        <v>6975</v>
      </c>
      <c r="Y1941" s="1" t="s">
        <v>140</v>
      </c>
      <c r="Z1941" s="1" t="s">
        <v>7100</v>
      </c>
      <c r="AC1941" s="1">
        <v>29</v>
      </c>
      <c r="AD1941" s="1" t="s">
        <v>238</v>
      </c>
      <c r="AE1941" s="1" t="s">
        <v>8751</v>
      </c>
      <c r="AJ1941" s="1" t="s">
        <v>17</v>
      </c>
      <c r="AK1941" s="1" t="s">
        <v>8918</v>
      </c>
      <c r="AL1941" s="1" t="s">
        <v>646</v>
      </c>
      <c r="AM1941" s="1" t="s">
        <v>8944</v>
      </c>
      <c r="AT1941" s="1" t="s">
        <v>44</v>
      </c>
      <c r="AU1941" s="1" t="s">
        <v>6728</v>
      </c>
      <c r="AV1941" s="1" t="s">
        <v>4071</v>
      </c>
      <c r="AW1941" s="1" t="s">
        <v>9535</v>
      </c>
      <c r="BG1941" s="1" t="s">
        <v>759</v>
      </c>
      <c r="BH1941" s="1" t="s">
        <v>9026</v>
      </c>
      <c r="BI1941" s="1" t="s">
        <v>4072</v>
      </c>
      <c r="BJ1941" s="1" t="s">
        <v>10210</v>
      </c>
      <c r="BK1941" s="1" t="s">
        <v>3561</v>
      </c>
      <c r="BL1941" s="1" t="s">
        <v>10430</v>
      </c>
      <c r="BM1941" s="1" t="s">
        <v>1182</v>
      </c>
      <c r="BN1941" s="1" t="s">
        <v>9759</v>
      </c>
      <c r="BO1941" s="1" t="s">
        <v>4073</v>
      </c>
      <c r="BP1941" s="1" t="s">
        <v>10772</v>
      </c>
      <c r="BQ1941" s="1" t="s">
        <v>4074</v>
      </c>
      <c r="BR1941" s="1" t="s">
        <v>12507</v>
      </c>
      <c r="BS1941" s="1" t="s">
        <v>41</v>
      </c>
      <c r="BT1941" s="1" t="s">
        <v>11911</v>
      </c>
    </row>
    <row r="1942" spans="1:73" ht="13.5" customHeight="1">
      <c r="A1942" s="2" t="str">
        <f t="shared" si="55"/>
        <v>1687_각북면_365</v>
      </c>
      <c r="B1942" s="1">
        <v>1687</v>
      </c>
      <c r="C1942" s="1" t="s">
        <v>11423</v>
      </c>
      <c r="D1942" s="1" t="s">
        <v>11426</v>
      </c>
      <c r="E1942" s="1">
        <v>1941</v>
      </c>
      <c r="F1942" s="1">
        <v>14</v>
      </c>
      <c r="G1942" s="1" t="s">
        <v>3969</v>
      </c>
      <c r="H1942" s="1" t="s">
        <v>6463</v>
      </c>
      <c r="I1942" s="1">
        <v>3</v>
      </c>
      <c r="L1942" s="1">
        <v>4</v>
      </c>
      <c r="M1942" s="1" t="s">
        <v>13150</v>
      </c>
      <c r="N1942" s="1" t="s">
        <v>13151</v>
      </c>
      <c r="S1942" s="1" t="s">
        <v>261</v>
      </c>
      <c r="T1942" s="1" t="s">
        <v>6605</v>
      </c>
      <c r="W1942" s="1" t="s">
        <v>312</v>
      </c>
      <c r="X1942" s="1" t="s">
        <v>6997</v>
      </c>
      <c r="Y1942" s="1" t="s">
        <v>140</v>
      </c>
      <c r="Z1942" s="1" t="s">
        <v>7100</v>
      </c>
      <c r="AC1942" s="1">
        <v>65</v>
      </c>
      <c r="AD1942" s="1" t="s">
        <v>76</v>
      </c>
      <c r="AE1942" s="1" t="s">
        <v>8744</v>
      </c>
      <c r="AJ1942" s="1" t="s">
        <v>17</v>
      </c>
      <c r="AK1942" s="1" t="s">
        <v>8918</v>
      </c>
      <c r="AL1942" s="1" t="s">
        <v>888</v>
      </c>
      <c r="AM1942" s="1" t="s">
        <v>8953</v>
      </c>
    </row>
    <row r="1943" spans="1:73" ht="13.5" customHeight="1">
      <c r="A1943" s="2" t="str">
        <f t="shared" si="55"/>
        <v>1687_각북면_365</v>
      </c>
      <c r="B1943" s="1">
        <v>1687</v>
      </c>
      <c r="C1943" s="1" t="s">
        <v>11423</v>
      </c>
      <c r="D1943" s="1" t="s">
        <v>11426</v>
      </c>
      <c r="E1943" s="1">
        <v>1942</v>
      </c>
      <c r="F1943" s="1">
        <v>14</v>
      </c>
      <c r="G1943" s="1" t="s">
        <v>3969</v>
      </c>
      <c r="H1943" s="1" t="s">
        <v>6463</v>
      </c>
      <c r="I1943" s="1">
        <v>3</v>
      </c>
      <c r="L1943" s="1">
        <v>4</v>
      </c>
      <c r="M1943" s="1" t="s">
        <v>13150</v>
      </c>
      <c r="N1943" s="1" t="s">
        <v>13151</v>
      </c>
      <c r="S1943" s="1" t="s">
        <v>2096</v>
      </c>
      <c r="T1943" s="1" t="s">
        <v>6613</v>
      </c>
      <c r="W1943" s="1" t="s">
        <v>38</v>
      </c>
      <c r="X1943" s="1" t="s">
        <v>11733</v>
      </c>
      <c r="Y1943" s="1" t="s">
        <v>140</v>
      </c>
      <c r="Z1943" s="1" t="s">
        <v>7100</v>
      </c>
      <c r="AF1943" s="1" t="s">
        <v>74</v>
      </c>
      <c r="AG1943" s="1" t="s">
        <v>8800</v>
      </c>
    </row>
    <row r="1944" spans="1:73" ht="13.5" customHeight="1">
      <c r="A1944" s="2" t="str">
        <f t="shared" si="55"/>
        <v>1687_각북면_365</v>
      </c>
      <c r="B1944" s="1">
        <v>1687</v>
      </c>
      <c r="C1944" s="1" t="s">
        <v>11423</v>
      </c>
      <c r="D1944" s="1" t="s">
        <v>11426</v>
      </c>
      <c r="E1944" s="1">
        <v>1943</v>
      </c>
      <c r="F1944" s="1">
        <v>14</v>
      </c>
      <c r="G1944" s="1" t="s">
        <v>3969</v>
      </c>
      <c r="H1944" s="1" t="s">
        <v>6463</v>
      </c>
      <c r="I1944" s="1">
        <v>3</v>
      </c>
      <c r="L1944" s="1">
        <v>4</v>
      </c>
      <c r="M1944" s="1" t="s">
        <v>13150</v>
      </c>
      <c r="N1944" s="1" t="s">
        <v>13151</v>
      </c>
      <c r="S1944" s="1" t="s">
        <v>72</v>
      </c>
      <c r="T1944" s="1" t="s">
        <v>6595</v>
      </c>
      <c r="Y1944" s="1" t="s">
        <v>4075</v>
      </c>
      <c r="Z1944" s="1" t="s">
        <v>8005</v>
      </c>
      <c r="AC1944" s="1">
        <v>3</v>
      </c>
      <c r="AD1944" s="1" t="s">
        <v>138</v>
      </c>
      <c r="AE1944" s="1" t="s">
        <v>8754</v>
      </c>
      <c r="AF1944" s="1" t="s">
        <v>156</v>
      </c>
      <c r="AG1944" s="1" t="s">
        <v>8798</v>
      </c>
    </row>
    <row r="1945" spans="1:73" ht="13.5" customHeight="1">
      <c r="A1945" s="2" t="str">
        <f t="shared" si="55"/>
        <v>1687_각북면_365</v>
      </c>
      <c r="B1945" s="1">
        <v>1687</v>
      </c>
      <c r="C1945" s="1" t="s">
        <v>11423</v>
      </c>
      <c r="D1945" s="1" t="s">
        <v>11426</v>
      </c>
      <c r="E1945" s="1">
        <v>1944</v>
      </c>
      <c r="F1945" s="1">
        <v>14</v>
      </c>
      <c r="G1945" s="1" t="s">
        <v>3969</v>
      </c>
      <c r="H1945" s="1" t="s">
        <v>6463</v>
      </c>
      <c r="I1945" s="1">
        <v>3</v>
      </c>
      <c r="L1945" s="1">
        <v>5</v>
      </c>
      <c r="M1945" s="1" t="s">
        <v>13152</v>
      </c>
      <c r="N1945" s="1" t="s">
        <v>13153</v>
      </c>
      <c r="T1945" s="1" t="s">
        <v>11527</v>
      </c>
      <c r="U1945" s="1" t="s">
        <v>4076</v>
      </c>
      <c r="V1945" s="1" t="s">
        <v>6810</v>
      </c>
      <c r="W1945" s="1" t="s">
        <v>152</v>
      </c>
      <c r="X1945" s="1" t="s">
        <v>6978</v>
      </c>
      <c r="Y1945" s="1" t="s">
        <v>4077</v>
      </c>
      <c r="Z1945" s="1" t="s">
        <v>8004</v>
      </c>
      <c r="AC1945" s="1">
        <v>48</v>
      </c>
      <c r="AD1945" s="1" t="s">
        <v>351</v>
      </c>
      <c r="AE1945" s="1" t="s">
        <v>7146</v>
      </c>
      <c r="AJ1945" s="1" t="s">
        <v>17</v>
      </c>
      <c r="AK1945" s="1" t="s">
        <v>8918</v>
      </c>
      <c r="AL1945" s="1" t="s">
        <v>227</v>
      </c>
      <c r="AM1945" s="1" t="s">
        <v>8859</v>
      </c>
      <c r="AT1945" s="1" t="s">
        <v>759</v>
      </c>
      <c r="AU1945" s="1" t="s">
        <v>9026</v>
      </c>
      <c r="AV1945" s="1" t="s">
        <v>760</v>
      </c>
      <c r="AW1945" s="1" t="s">
        <v>7898</v>
      </c>
      <c r="BG1945" s="1" t="s">
        <v>761</v>
      </c>
      <c r="BH1945" s="1" t="s">
        <v>6938</v>
      </c>
      <c r="BI1945" s="1" t="s">
        <v>762</v>
      </c>
      <c r="BJ1945" s="1" t="s">
        <v>9731</v>
      </c>
      <c r="BK1945" s="1" t="s">
        <v>763</v>
      </c>
      <c r="BL1945" s="1" t="s">
        <v>10424</v>
      </c>
      <c r="BM1945" s="1" t="s">
        <v>764</v>
      </c>
      <c r="BN1945" s="1" t="s">
        <v>10351</v>
      </c>
      <c r="BO1945" s="1" t="s">
        <v>759</v>
      </c>
      <c r="BP1945" s="1" t="s">
        <v>9026</v>
      </c>
      <c r="BQ1945" s="1" t="s">
        <v>4078</v>
      </c>
      <c r="BR1945" s="1" t="s">
        <v>11009</v>
      </c>
      <c r="BS1945" s="1" t="s">
        <v>766</v>
      </c>
      <c r="BT1945" s="1" t="s">
        <v>8922</v>
      </c>
    </row>
    <row r="1946" spans="1:73" ht="13.5" customHeight="1">
      <c r="A1946" s="2" t="str">
        <f t="shared" si="55"/>
        <v>1687_각북면_365</v>
      </c>
      <c r="B1946" s="1">
        <v>1687</v>
      </c>
      <c r="C1946" s="1" t="s">
        <v>11423</v>
      </c>
      <c r="D1946" s="1" t="s">
        <v>11426</v>
      </c>
      <c r="E1946" s="1">
        <v>1945</v>
      </c>
      <c r="F1946" s="1">
        <v>14</v>
      </c>
      <c r="G1946" s="1" t="s">
        <v>3969</v>
      </c>
      <c r="H1946" s="1" t="s">
        <v>6463</v>
      </c>
      <c r="I1946" s="1">
        <v>3</v>
      </c>
      <c r="L1946" s="1">
        <v>5</v>
      </c>
      <c r="M1946" s="1" t="s">
        <v>13152</v>
      </c>
      <c r="N1946" s="1" t="s">
        <v>13153</v>
      </c>
      <c r="S1946" s="1" t="s">
        <v>49</v>
      </c>
      <c r="T1946" s="1" t="s">
        <v>4842</v>
      </c>
      <c r="W1946" s="1" t="s">
        <v>167</v>
      </c>
      <c r="X1946" s="1" t="s">
        <v>8644</v>
      </c>
      <c r="Y1946" s="1" t="s">
        <v>140</v>
      </c>
      <c r="Z1946" s="1" t="s">
        <v>7100</v>
      </c>
      <c r="AC1946" s="1">
        <v>36</v>
      </c>
      <c r="AD1946" s="1" t="s">
        <v>52</v>
      </c>
      <c r="AE1946" s="1" t="s">
        <v>8766</v>
      </c>
      <c r="AJ1946" s="1" t="s">
        <v>17</v>
      </c>
      <c r="AK1946" s="1" t="s">
        <v>8918</v>
      </c>
      <c r="AL1946" s="1" t="s">
        <v>729</v>
      </c>
      <c r="AM1946" s="1" t="s">
        <v>8886</v>
      </c>
      <c r="AT1946" s="1" t="s">
        <v>1732</v>
      </c>
      <c r="AU1946" s="1" t="s">
        <v>6804</v>
      </c>
      <c r="AV1946" s="1" t="s">
        <v>4079</v>
      </c>
      <c r="AW1946" s="1" t="s">
        <v>7751</v>
      </c>
      <c r="BG1946" s="1" t="s">
        <v>759</v>
      </c>
      <c r="BH1946" s="1" t="s">
        <v>9026</v>
      </c>
      <c r="BI1946" s="1" t="s">
        <v>583</v>
      </c>
      <c r="BJ1946" s="1" t="s">
        <v>7409</v>
      </c>
      <c r="BK1946" s="1" t="s">
        <v>759</v>
      </c>
      <c r="BL1946" s="1" t="s">
        <v>9026</v>
      </c>
      <c r="BM1946" s="1" t="s">
        <v>4080</v>
      </c>
      <c r="BN1946" s="1" t="s">
        <v>10620</v>
      </c>
      <c r="BO1946" s="1" t="s">
        <v>44</v>
      </c>
      <c r="BP1946" s="1" t="s">
        <v>6728</v>
      </c>
      <c r="BQ1946" s="1" t="s">
        <v>4081</v>
      </c>
      <c r="BR1946" s="1" t="s">
        <v>12524</v>
      </c>
      <c r="BS1946" s="1" t="s">
        <v>41</v>
      </c>
      <c r="BT1946" s="1" t="s">
        <v>11911</v>
      </c>
    </row>
    <row r="1947" spans="1:73" ht="13.5" customHeight="1">
      <c r="A1947" s="2" t="str">
        <f t="shared" si="55"/>
        <v>1687_각북면_365</v>
      </c>
      <c r="B1947" s="1">
        <v>1687</v>
      </c>
      <c r="C1947" s="1" t="s">
        <v>11423</v>
      </c>
      <c r="D1947" s="1" t="s">
        <v>11426</v>
      </c>
      <c r="E1947" s="1">
        <v>1946</v>
      </c>
      <c r="F1947" s="1">
        <v>14</v>
      </c>
      <c r="G1947" s="1" t="s">
        <v>3969</v>
      </c>
      <c r="H1947" s="1" t="s">
        <v>6463</v>
      </c>
      <c r="I1947" s="1">
        <v>3</v>
      </c>
      <c r="L1947" s="1">
        <v>5</v>
      </c>
      <c r="M1947" s="1" t="s">
        <v>13152</v>
      </c>
      <c r="N1947" s="1" t="s">
        <v>13153</v>
      </c>
      <c r="S1947" s="1" t="s">
        <v>2113</v>
      </c>
      <c r="T1947" s="1" t="s">
        <v>6643</v>
      </c>
      <c r="W1947" s="1" t="s">
        <v>312</v>
      </c>
      <c r="X1947" s="1" t="s">
        <v>6997</v>
      </c>
      <c r="Y1947" s="1" t="s">
        <v>140</v>
      </c>
      <c r="Z1947" s="1" t="s">
        <v>7100</v>
      </c>
      <c r="AF1947" s="1" t="s">
        <v>65</v>
      </c>
      <c r="AG1947" s="1" t="s">
        <v>8805</v>
      </c>
      <c r="AH1947" s="1" t="s">
        <v>4082</v>
      </c>
      <c r="AI1947" s="1" t="s">
        <v>8882</v>
      </c>
    </row>
    <row r="1948" spans="1:73" ht="13.5" customHeight="1">
      <c r="A1948" s="2" t="str">
        <f t="shared" si="55"/>
        <v>1687_각북면_365</v>
      </c>
      <c r="B1948" s="1">
        <v>1687</v>
      </c>
      <c r="C1948" s="1" t="s">
        <v>11423</v>
      </c>
      <c r="D1948" s="1" t="s">
        <v>11426</v>
      </c>
      <c r="E1948" s="1">
        <v>1947</v>
      </c>
      <c r="F1948" s="1">
        <v>14</v>
      </c>
      <c r="G1948" s="1" t="s">
        <v>3969</v>
      </c>
      <c r="H1948" s="1" t="s">
        <v>6463</v>
      </c>
      <c r="I1948" s="1">
        <v>3</v>
      </c>
      <c r="L1948" s="1">
        <v>5</v>
      </c>
      <c r="M1948" s="1" t="s">
        <v>13152</v>
      </c>
      <c r="N1948" s="1" t="s">
        <v>13153</v>
      </c>
      <c r="S1948" s="1" t="s">
        <v>4083</v>
      </c>
      <c r="T1948" s="1" t="s">
        <v>6627</v>
      </c>
      <c r="U1948" s="1" t="s">
        <v>3471</v>
      </c>
      <c r="V1948" s="1" t="s">
        <v>6809</v>
      </c>
      <c r="Y1948" s="1" t="s">
        <v>1210</v>
      </c>
      <c r="Z1948" s="1" t="s">
        <v>7545</v>
      </c>
      <c r="AC1948" s="1">
        <v>47</v>
      </c>
      <c r="AD1948" s="1" t="s">
        <v>89</v>
      </c>
      <c r="AE1948" s="1" t="s">
        <v>8784</v>
      </c>
    </row>
    <row r="1949" spans="1:73" ht="13.5" customHeight="1">
      <c r="A1949" s="2" t="str">
        <f t="shared" si="55"/>
        <v>1687_각북면_365</v>
      </c>
      <c r="B1949" s="1">
        <v>1687</v>
      </c>
      <c r="C1949" s="1" t="s">
        <v>11423</v>
      </c>
      <c r="D1949" s="1" t="s">
        <v>11426</v>
      </c>
      <c r="E1949" s="1">
        <v>1948</v>
      </c>
      <c r="F1949" s="1">
        <v>14</v>
      </c>
      <c r="G1949" s="1" t="s">
        <v>3969</v>
      </c>
      <c r="H1949" s="1" t="s">
        <v>6463</v>
      </c>
      <c r="I1949" s="1">
        <v>3</v>
      </c>
      <c r="L1949" s="1">
        <v>5</v>
      </c>
      <c r="M1949" s="1" t="s">
        <v>13152</v>
      </c>
      <c r="N1949" s="1" t="s">
        <v>13153</v>
      </c>
      <c r="S1949" s="1" t="s">
        <v>4084</v>
      </c>
      <c r="T1949" s="1" t="s">
        <v>6642</v>
      </c>
      <c r="W1949" s="1" t="s">
        <v>167</v>
      </c>
      <c r="X1949" s="1" t="s">
        <v>8644</v>
      </c>
      <c r="Y1949" s="1" t="s">
        <v>140</v>
      </c>
      <c r="Z1949" s="1" t="s">
        <v>7100</v>
      </c>
      <c r="AC1949" s="1">
        <v>39</v>
      </c>
      <c r="AD1949" s="1" t="s">
        <v>387</v>
      </c>
      <c r="AE1949" s="1" t="s">
        <v>8746</v>
      </c>
      <c r="AJ1949" s="1" t="s">
        <v>17</v>
      </c>
      <c r="AK1949" s="1" t="s">
        <v>8918</v>
      </c>
      <c r="AL1949" s="1" t="s">
        <v>158</v>
      </c>
      <c r="AM1949" s="1" t="s">
        <v>8931</v>
      </c>
    </row>
    <row r="1950" spans="1:73" ht="13.5" customHeight="1">
      <c r="A1950" s="2" t="str">
        <f t="shared" si="55"/>
        <v>1687_각북면_365</v>
      </c>
      <c r="B1950" s="1">
        <v>1687</v>
      </c>
      <c r="C1950" s="1" t="s">
        <v>11423</v>
      </c>
      <c r="D1950" s="1" t="s">
        <v>11426</v>
      </c>
      <c r="E1950" s="1">
        <v>1949</v>
      </c>
      <c r="F1950" s="1">
        <v>14</v>
      </c>
      <c r="G1950" s="1" t="s">
        <v>3969</v>
      </c>
      <c r="H1950" s="1" t="s">
        <v>6463</v>
      </c>
      <c r="I1950" s="1">
        <v>3</v>
      </c>
      <c r="L1950" s="1">
        <v>5</v>
      </c>
      <c r="M1950" s="1" t="s">
        <v>13152</v>
      </c>
      <c r="N1950" s="1" t="s">
        <v>13153</v>
      </c>
      <c r="S1950" s="1" t="s">
        <v>72</v>
      </c>
      <c r="T1950" s="1" t="s">
        <v>6595</v>
      </c>
      <c r="U1950" s="1" t="s">
        <v>3688</v>
      </c>
      <c r="V1950" s="1" t="s">
        <v>6766</v>
      </c>
      <c r="Y1950" s="1" t="s">
        <v>4085</v>
      </c>
      <c r="Z1950" s="1" t="s">
        <v>8003</v>
      </c>
      <c r="AC1950" s="1">
        <v>15</v>
      </c>
      <c r="AD1950" s="1" t="s">
        <v>210</v>
      </c>
      <c r="AE1950" s="1" t="s">
        <v>7181</v>
      </c>
      <c r="AF1950" s="1" t="s">
        <v>156</v>
      </c>
      <c r="AG1950" s="1" t="s">
        <v>8798</v>
      </c>
    </row>
    <row r="1951" spans="1:73" ht="13.5" customHeight="1">
      <c r="A1951" s="2" t="str">
        <f t="shared" si="55"/>
        <v>1687_각북면_365</v>
      </c>
      <c r="B1951" s="1">
        <v>1687</v>
      </c>
      <c r="C1951" s="1" t="s">
        <v>11423</v>
      </c>
      <c r="D1951" s="1" t="s">
        <v>11426</v>
      </c>
      <c r="E1951" s="1">
        <v>1950</v>
      </c>
      <c r="F1951" s="1">
        <v>14</v>
      </c>
      <c r="G1951" s="1" t="s">
        <v>3969</v>
      </c>
      <c r="H1951" s="1" t="s">
        <v>6463</v>
      </c>
      <c r="I1951" s="1">
        <v>4</v>
      </c>
      <c r="J1951" s="1" t="s">
        <v>4086</v>
      </c>
      <c r="K1951" s="1" t="s">
        <v>6526</v>
      </c>
      <c r="L1951" s="1">
        <v>1</v>
      </c>
      <c r="M1951" s="1" t="s">
        <v>13154</v>
      </c>
      <c r="N1951" s="1" t="s">
        <v>13155</v>
      </c>
      <c r="T1951" s="1" t="s">
        <v>11527</v>
      </c>
      <c r="U1951" s="1" t="s">
        <v>468</v>
      </c>
      <c r="V1951" s="1" t="s">
        <v>6715</v>
      </c>
      <c r="W1951" s="1" t="s">
        <v>508</v>
      </c>
      <c r="X1951" s="1" t="s">
        <v>7001</v>
      </c>
      <c r="Y1951" s="1" t="s">
        <v>4087</v>
      </c>
      <c r="Z1951" s="1" t="s">
        <v>8002</v>
      </c>
      <c r="AC1951" s="1">
        <v>59</v>
      </c>
      <c r="AD1951" s="1" t="s">
        <v>253</v>
      </c>
      <c r="AE1951" s="1" t="s">
        <v>8793</v>
      </c>
      <c r="AJ1951" s="1" t="s">
        <v>17</v>
      </c>
      <c r="AK1951" s="1" t="s">
        <v>8918</v>
      </c>
      <c r="AL1951" s="1" t="s">
        <v>1910</v>
      </c>
      <c r="AM1951" s="1" t="s">
        <v>8959</v>
      </c>
      <c r="AT1951" s="1" t="s">
        <v>1024</v>
      </c>
      <c r="AU1951" s="1" t="s">
        <v>11511</v>
      </c>
      <c r="AV1951" s="1" t="s">
        <v>2501</v>
      </c>
      <c r="AW1951" s="1" t="s">
        <v>7464</v>
      </c>
      <c r="BG1951" s="1" t="s">
        <v>47</v>
      </c>
      <c r="BH1951" s="1" t="s">
        <v>9039</v>
      </c>
      <c r="BI1951" s="1" t="s">
        <v>4058</v>
      </c>
      <c r="BJ1951" s="1" t="s">
        <v>10209</v>
      </c>
      <c r="BK1951" s="1" t="s">
        <v>4059</v>
      </c>
      <c r="BL1951" s="1" t="s">
        <v>9023</v>
      </c>
      <c r="BM1951" s="1" t="s">
        <v>1293</v>
      </c>
      <c r="BN1951" s="1" t="s">
        <v>10259</v>
      </c>
      <c r="BO1951" s="1" t="s">
        <v>44</v>
      </c>
      <c r="BP1951" s="1" t="s">
        <v>6728</v>
      </c>
      <c r="BQ1951" s="1" t="s">
        <v>12547</v>
      </c>
      <c r="BR1951" s="1" t="s">
        <v>12548</v>
      </c>
      <c r="BS1951" s="1" t="s">
        <v>41</v>
      </c>
      <c r="BT1951" s="1" t="s">
        <v>11911</v>
      </c>
      <c r="BU1951" s="1" t="s">
        <v>4060</v>
      </c>
    </row>
    <row r="1952" spans="1:73" ht="13.5" customHeight="1">
      <c r="A1952" s="2" t="str">
        <f t="shared" si="55"/>
        <v>1687_각북면_365</v>
      </c>
      <c r="B1952" s="1">
        <v>1687</v>
      </c>
      <c r="C1952" s="1" t="s">
        <v>11423</v>
      </c>
      <c r="D1952" s="1" t="s">
        <v>11426</v>
      </c>
      <c r="E1952" s="1">
        <v>1951</v>
      </c>
      <c r="F1952" s="1">
        <v>14</v>
      </c>
      <c r="G1952" s="1" t="s">
        <v>3969</v>
      </c>
      <c r="H1952" s="1" t="s">
        <v>6463</v>
      </c>
      <c r="I1952" s="1">
        <v>4</v>
      </c>
      <c r="L1952" s="1">
        <v>1</v>
      </c>
      <c r="M1952" s="1" t="s">
        <v>13154</v>
      </c>
      <c r="N1952" s="1" t="s">
        <v>13155</v>
      </c>
      <c r="S1952" s="1" t="s">
        <v>49</v>
      </c>
      <c r="T1952" s="1" t="s">
        <v>4842</v>
      </c>
      <c r="U1952" s="1" t="s">
        <v>50</v>
      </c>
      <c r="V1952" s="1" t="s">
        <v>11472</v>
      </c>
      <c r="W1952" s="1" t="s">
        <v>107</v>
      </c>
      <c r="X1952" s="1" t="s">
        <v>6975</v>
      </c>
      <c r="Y1952" s="1" t="s">
        <v>140</v>
      </c>
      <c r="Z1952" s="1" t="s">
        <v>7100</v>
      </c>
      <c r="AC1952" s="1">
        <v>51</v>
      </c>
      <c r="AD1952" s="1" t="s">
        <v>117</v>
      </c>
      <c r="AE1952" s="1" t="s">
        <v>8789</v>
      </c>
      <c r="AJ1952" s="1" t="s">
        <v>17</v>
      </c>
      <c r="AK1952" s="1" t="s">
        <v>8918</v>
      </c>
      <c r="AL1952" s="1" t="s">
        <v>109</v>
      </c>
      <c r="AM1952" s="1" t="s">
        <v>8937</v>
      </c>
      <c r="AT1952" s="1" t="s">
        <v>3403</v>
      </c>
      <c r="AU1952" s="1" t="s">
        <v>9248</v>
      </c>
      <c r="AV1952" s="1" t="s">
        <v>1970</v>
      </c>
      <c r="AW1952" s="1" t="s">
        <v>9525</v>
      </c>
      <c r="BG1952" s="1" t="s">
        <v>3403</v>
      </c>
      <c r="BH1952" s="1" t="s">
        <v>9248</v>
      </c>
      <c r="BI1952" s="1" t="s">
        <v>1265</v>
      </c>
      <c r="BJ1952" s="1" t="s">
        <v>10208</v>
      </c>
      <c r="BK1952" s="1" t="s">
        <v>44</v>
      </c>
      <c r="BL1952" s="1" t="s">
        <v>6728</v>
      </c>
      <c r="BM1952" s="1" t="s">
        <v>4088</v>
      </c>
      <c r="BN1952" s="1" t="s">
        <v>10619</v>
      </c>
      <c r="BO1952" s="1" t="s">
        <v>44</v>
      </c>
      <c r="BP1952" s="1" t="s">
        <v>6728</v>
      </c>
      <c r="BQ1952" s="1" t="s">
        <v>3927</v>
      </c>
      <c r="BR1952" s="1" t="s">
        <v>9501</v>
      </c>
      <c r="BS1952" s="1" t="s">
        <v>244</v>
      </c>
      <c r="BT1952" s="1" t="s">
        <v>8945</v>
      </c>
    </row>
    <row r="1953" spans="1:72" ht="13.5" customHeight="1">
      <c r="A1953" s="2" t="str">
        <f t="shared" si="55"/>
        <v>1687_각북면_365</v>
      </c>
      <c r="B1953" s="1">
        <v>1687</v>
      </c>
      <c r="C1953" s="1" t="s">
        <v>11423</v>
      </c>
      <c r="D1953" s="1" t="s">
        <v>11426</v>
      </c>
      <c r="E1953" s="1">
        <v>1952</v>
      </c>
      <c r="F1953" s="1">
        <v>14</v>
      </c>
      <c r="G1953" s="1" t="s">
        <v>3969</v>
      </c>
      <c r="H1953" s="1" t="s">
        <v>6463</v>
      </c>
      <c r="I1953" s="1">
        <v>4</v>
      </c>
      <c r="L1953" s="1">
        <v>1</v>
      </c>
      <c r="M1953" s="1" t="s">
        <v>13154</v>
      </c>
      <c r="N1953" s="1" t="s">
        <v>13155</v>
      </c>
      <c r="S1953" s="1" t="s">
        <v>67</v>
      </c>
      <c r="T1953" s="1" t="s">
        <v>6597</v>
      </c>
      <c r="U1953" s="1" t="s">
        <v>4089</v>
      </c>
      <c r="V1953" s="1" t="s">
        <v>6801</v>
      </c>
      <c r="Y1953" s="1" t="s">
        <v>4090</v>
      </c>
      <c r="Z1953" s="1" t="s">
        <v>7990</v>
      </c>
      <c r="AG1953" s="1" t="s">
        <v>12761</v>
      </c>
    </row>
    <row r="1954" spans="1:72" ht="13.5" customHeight="1">
      <c r="A1954" s="2" t="str">
        <f t="shared" si="55"/>
        <v>1687_각북면_365</v>
      </c>
      <c r="B1954" s="1">
        <v>1687</v>
      </c>
      <c r="C1954" s="1" t="s">
        <v>11423</v>
      </c>
      <c r="D1954" s="1" t="s">
        <v>11426</v>
      </c>
      <c r="E1954" s="1">
        <v>1953</v>
      </c>
      <c r="F1954" s="1">
        <v>14</v>
      </c>
      <c r="G1954" s="1" t="s">
        <v>3969</v>
      </c>
      <c r="H1954" s="1" t="s">
        <v>6463</v>
      </c>
      <c r="I1954" s="1">
        <v>4</v>
      </c>
      <c r="L1954" s="1">
        <v>1</v>
      </c>
      <c r="M1954" s="1" t="s">
        <v>13154</v>
      </c>
      <c r="N1954" s="1" t="s">
        <v>13155</v>
      </c>
      <c r="S1954" s="1" t="s">
        <v>49</v>
      </c>
      <c r="T1954" s="1" t="s">
        <v>12740</v>
      </c>
      <c r="AF1954" s="1" t="s">
        <v>1391</v>
      </c>
      <c r="AG1954" s="1" t="s">
        <v>11873</v>
      </c>
    </row>
    <row r="1955" spans="1:72" ht="13.5" customHeight="1">
      <c r="A1955" s="2" t="str">
        <f t="shared" si="55"/>
        <v>1687_각북면_365</v>
      </c>
      <c r="B1955" s="1">
        <v>1687</v>
      </c>
      <c r="C1955" s="1" t="s">
        <v>11423</v>
      </c>
      <c r="D1955" s="1" t="s">
        <v>11426</v>
      </c>
      <c r="E1955" s="1">
        <v>1954</v>
      </c>
      <c r="F1955" s="1">
        <v>14</v>
      </c>
      <c r="G1955" s="1" t="s">
        <v>3969</v>
      </c>
      <c r="H1955" s="1" t="s">
        <v>6463</v>
      </c>
      <c r="I1955" s="1">
        <v>4</v>
      </c>
      <c r="L1955" s="1">
        <v>1</v>
      </c>
      <c r="M1955" s="1" t="s">
        <v>13154</v>
      </c>
      <c r="N1955" s="1" t="s">
        <v>13155</v>
      </c>
      <c r="S1955" s="1" t="s">
        <v>72</v>
      </c>
      <c r="T1955" s="1" t="s">
        <v>6595</v>
      </c>
      <c r="U1955" s="1" t="s">
        <v>1077</v>
      </c>
      <c r="V1955" s="1" t="s">
        <v>6708</v>
      </c>
      <c r="Y1955" s="1" t="s">
        <v>4091</v>
      </c>
      <c r="Z1955" s="1" t="s">
        <v>8001</v>
      </c>
      <c r="AC1955" s="1">
        <v>31</v>
      </c>
      <c r="AD1955" s="1" t="s">
        <v>130</v>
      </c>
      <c r="AE1955" s="1" t="s">
        <v>8774</v>
      </c>
    </row>
    <row r="1956" spans="1:72" ht="13.5" customHeight="1">
      <c r="A1956" s="2" t="str">
        <f t="shared" si="55"/>
        <v>1687_각북면_365</v>
      </c>
      <c r="B1956" s="1">
        <v>1687</v>
      </c>
      <c r="C1956" s="1" t="s">
        <v>11423</v>
      </c>
      <c r="D1956" s="1" t="s">
        <v>11426</v>
      </c>
      <c r="E1956" s="1">
        <v>1955</v>
      </c>
      <c r="F1956" s="1">
        <v>14</v>
      </c>
      <c r="G1956" s="1" t="s">
        <v>3969</v>
      </c>
      <c r="H1956" s="1" t="s">
        <v>6463</v>
      </c>
      <c r="I1956" s="1">
        <v>4</v>
      </c>
      <c r="L1956" s="1">
        <v>1</v>
      </c>
      <c r="M1956" s="1" t="s">
        <v>13154</v>
      </c>
      <c r="N1956" s="1" t="s">
        <v>13155</v>
      </c>
      <c r="S1956" s="1" t="s">
        <v>1796</v>
      </c>
      <c r="T1956" s="1" t="s">
        <v>6607</v>
      </c>
      <c r="W1956" s="1" t="s">
        <v>152</v>
      </c>
      <c r="X1956" s="1" t="s">
        <v>6978</v>
      </c>
      <c r="Y1956" s="1" t="s">
        <v>140</v>
      </c>
      <c r="Z1956" s="1" t="s">
        <v>7100</v>
      </c>
      <c r="AC1956" s="1">
        <v>32</v>
      </c>
      <c r="AD1956" s="1" t="s">
        <v>660</v>
      </c>
      <c r="AE1956" s="1" t="s">
        <v>8752</v>
      </c>
      <c r="AF1956" s="1" t="s">
        <v>156</v>
      </c>
      <c r="AG1956" s="1" t="s">
        <v>8798</v>
      </c>
      <c r="AJ1956" s="1" t="s">
        <v>17</v>
      </c>
      <c r="AK1956" s="1" t="s">
        <v>8918</v>
      </c>
      <c r="AL1956" s="1" t="s">
        <v>227</v>
      </c>
      <c r="AM1956" s="1" t="s">
        <v>8859</v>
      </c>
    </row>
    <row r="1957" spans="1:72" ht="13.5" customHeight="1">
      <c r="A1957" s="2" t="str">
        <f t="shared" si="55"/>
        <v>1687_각북면_365</v>
      </c>
      <c r="B1957" s="1">
        <v>1687</v>
      </c>
      <c r="C1957" s="1" t="s">
        <v>11423</v>
      </c>
      <c r="D1957" s="1" t="s">
        <v>11426</v>
      </c>
      <c r="E1957" s="1">
        <v>1956</v>
      </c>
      <c r="F1957" s="1">
        <v>14</v>
      </c>
      <c r="G1957" s="1" t="s">
        <v>3969</v>
      </c>
      <c r="H1957" s="1" t="s">
        <v>6463</v>
      </c>
      <c r="I1957" s="1">
        <v>4</v>
      </c>
      <c r="L1957" s="1">
        <v>1</v>
      </c>
      <c r="M1957" s="1" t="s">
        <v>13154</v>
      </c>
      <c r="N1957" s="1" t="s">
        <v>13155</v>
      </c>
      <c r="S1957" s="1" t="s">
        <v>67</v>
      </c>
      <c r="T1957" s="1" t="s">
        <v>6597</v>
      </c>
      <c r="Y1957" s="1" t="s">
        <v>4092</v>
      </c>
      <c r="Z1957" s="1" t="s">
        <v>8000</v>
      </c>
      <c r="AC1957" s="1">
        <v>7</v>
      </c>
      <c r="AD1957" s="1" t="s">
        <v>475</v>
      </c>
      <c r="AE1957" s="1" t="s">
        <v>8747</v>
      </c>
    </row>
    <row r="1958" spans="1:72" ht="13.5" customHeight="1">
      <c r="A1958" s="2" t="str">
        <f t="shared" si="55"/>
        <v>1687_각북면_365</v>
      </c>
      <c r="B1958" s="1">
        <v>1687</v>
      </c>
      <c r="C1958" s="1" t="s">
        <v>11423</v>
      </c>
      <c r="D1958" s="1" t="s">
        <v>11426</v>
      </c>
      <c r="E1958" s="1">
        <v>1957</v>
      </c>
      <c r="F1958" s="1">
        <v>14</v>
      </c>
      <c r="G1958" s="1" t="s">
        <v>3969</v>
      </c>
      <c r="H1958" s="1" t="s">
        <v>6463</v>
      </c>
      <c r="I1958" s="1">
        <v>4</v>
      </c>
      <c r="L1958" s="1">
        <v>2</v>
      </c>
      <c r="M1958" s="1" t="s">
        <v>13156</v>
      </c>
      <c r="N1958" s="1" t="s">
        <v>13157</v>
      </c>
      <c r="T1958" s="1" t="s">
        <v>11527</v>
      </c>
      <c r="U1958" s="1" t="s">
        <v>1752</v>
      </c>
      <c r="V1958" s="1" t="s">
        <v>6808</v>
      </c>
      <c r="W1958" s="1" t="s">
        <v>152</v>
      </c>
      <c r="X1958" s="1" t="s">
        <v>6978</v>
      </c>
      <c r="Y1958" s="1" t="s">
        <v>1255</v>
      </c>
      <c r="Z1958" s="1" t="s">
        <v>7524</v>
      </c>
      <c r="AC1958" s="1">
        <v>58</v>
      </c>
      <c r="AD1958" s="1" t="s">
        <v>440</v>
      </c>
      <c r="AE1958" s="1" t="s">
        <v>8791</v>
      </c>
      <c r="AJ1958" s="1" t="s">
        <v>17</v>
      </c>
      <c r="AK1958" s="1" t="s">
        <v>8918</v>
      </c>
      <c r="AL1958" s="1" t="s">
        <v>227</v>
      </c>
      <c r="AM1958" s="1" t="s">
        <v>8859</v>
      </c>
      <c r="AT1958" s="1" t="s">
        <v>759</v>
      </c>
      <c r="AU1958" s="1" t="s">
        <v>9026</v>
      </c>
      <c r="AV1958" s="1" t="s">
        <v>3411</v>
      </c>
      <c r="AW1958" s="1" t="s">
        <v>7562</v>
      </c>
      <c r="BG1958" s="1" t="s">
        <v>761</v>
      </c>
      <c r="BH1958" s="1" t="s">
        <v>6938</v>
      </c>
      <c r="BI1958" s="1" t="s">
        <v>762</v>
      </c>
      <c r="BJ1958" s="1" t="s">
        <v>9731</v>
      </c>
      <c r="BK1958" s="1" t="s">
        <v>763</v>
      </c>
      <c r="BL1958" s="1" t="s">
        <v>10424</v>
      </c>
      <c r="BM1958" s="1" t="s">
        <v>4093</v>
      </c>
      <c r="BN1958" s="1" t="s">
        <v>10617</v>
      </c>
      <c r="BO1958" s="1" t="s">
        <v>144</v>
      </c>
      <c r="BP1958" s="1" t="s">
        <v>6759</v>
      </c>
      <c r="BQ1958" s="1" t="s">
        <v>1317</v>
      </c>
      <c r="BR1958" s="1" t="s">
        <v>11008</v>
      </c>
      <c r="BS1958" s="1" t="s">
        <v>227</v>
      </c>
      <c r="BT1958" s="1" t="s">
        <v>8859</v>
      </c>
    </row>
    <row r="1959" spans="1:72" ht="13.5" customHeight="1">
      <c r="A1959" s="2" t="str">
        <f t="shared" si="55"/>
        <v>1687_각북면_365</v>
      </c>
      <c r="B1959" s="1">
        <v>1687</v>
      </c>
      <c r="C1959" s="1" t="s">
        <v>11423</v>
      </c>
      <c r="D1959" s="1" t="s">
        <v>11426</v>
      </c>
      <c r="E1959" s="1">
        <v>1958</v>
      </c>
      <c r="F1959" s="1">
        <v>14</v>
      </c>
      <c r="G1959" s="1" t="s">
        <v>3969</v>
      </c>
      <c r="H1959" s="1" t="s">
        <v>6463</v>
      </c>
      <c r="I1959" s="1">
        <v>4</v>
      </c>
      <c r="L1959" s="1">
        <v>2</v>
      </c>
      <c r="M1959" s="1" t="s">
        <v>13156</v>
      </c>
      <c r="N1959" s="1" t="s">
        <v>13157</v>
      </c>
      <c r="S1959" s="1" t="s">
        <v>49</v>
      </c>
      <c r="T1959" s="1" t="s">
        <v>4842</v>
      </c>
      <c r="W1959" s="1" t="s">
        <v>167</v>
      </c>
      <c r="X1959" s="1" t="s">
        <v>8644</v>
      </c>
      <c r="Y1959" s="1" t="s">
        <v>140</v>
      </c>
      <c r="Z1959" s="1" t="s">
        <v>7100</v>
      </c>
      <c r="AC1959" s="1">
        <v>58</v>
      </c>
      <c r="AD1959" s="1" t="s">
        <v>440</v>
      </c>
      <c r="AE1959" s="1" t="s">
        <v>8791</v>
      </c>
      <c r="AJ1959" s="1" t="s">
        <v>17</v>
      </c>
      <c r="AK1959" s="1" t="s">
        <v>8918</v>
      </c>
      <c r="AL1959" s="1" t="s">
        <v>158</v>
      </c>
      <c r="AM1959" s="1" t="s">
        <v>8931</v>
      </c>
      <c r="AT1959" s="1" t="s">
        <v>759</v>
      </c>
      <c r="AU1959" s="1" t="s">
        <v>9026</v>
      </c>
      <c r="AV1959" s="1" t="s">
        <v>4094</v>
      </c>
      <c r="AW1959" s="1" t="s">
        <v>9534</v>
      </c>
      <c r="BG1959" s="1" t="s">
        <v>44</v>
      </c>
      <c r="BH1959" s="1" t="s">
        <v>6728</v>
      </c>
      <c r="BI1959" s="1" t="s">
        <v>4095</v>
      </c>
      <c r="BJ1959" s="1" t="s">
        <v>10207</v>
      </c>
      <c r="BK1959" s="1" t="s">
        <v>1077</v>
      </c>
      <c r="BL1959" s="1" t="s">
        <v>6708</v>
      </c>
      <c r="BM1959" s="1" t="s">
        <v>4096</v>
      </c>
      <c r="BN1959" s="1" t="s">
        <v>9551</v>
      </c>
      <c r="BO1959" s="1" t="s">
        <v>44</v>
      </c>
      <c r="BP1959" s="1" t="s">
        <v>6728</v>
      </c>
      <c r="BQ1959" s="1" t="s">
        <v>2514</v>
      </c>
      <c r="BR1959" s="1" t="s">
        <v>12379</v>
      </c>
      <c r="BS1959" s="1" t="s">
        <v>1001</v>
      </c>
      <c r="BT1959" s="1" t="s">
        <v>8923</v>
      </c>
    </row>
    <row r="1960" spans="1:72" ht="13.5" customHeight="1">
      <c r="A1960" s="2" t="str">
        <f t="shared" si="55"/>
        <v>1687_각북면_365</v>
      </c>
      <c r="B1960" s="1">
        <v>1687</v>
      </c>
      <c r="C1960" s="1" t="s">
        <v>11423</v>
      </c>
      <c r="D1960" s="1" t="s">
        <v>11426</v>
      </c>
      <c r="E1960" s="1">
        <v>1959</v>
      </c>
      <c r="F1960" s="1">
        <v>14</v>
      </c>
      <c r="G1960" s="1" t="s">
        <v>3969</v>
      </c>
      <c r="H1960" s="1" t="s">
        <v>6463</v>
      </c>
      <c r="I1960" s="1">
        <v>4</v>
      </c>
      <c r="L1960" s="1">
        <v>2</v>
      </c>
      <c r="M1960" s="1" t="s">
        <v>13156</v>
      </c>
      <c r="N1960" s="1" t="s">
        <v>13157</v>
      </c>
      <c r="S1960" s="1" t="s">
        <v>67</v>
      </c>
      <c r="T1960" s="1" t="s">
        <v>6597</v>
      </c>
      <c r="U1960" s="1" t="s">
        <v>4097</v>
      </c>
      <c r="V1960" s="1" t="s">
        <v>6806</v>
      </c>
      <c r="Y1960" s="1" t="s">
        <v>3335</v>
      </c>
      <c r="Z1960" s="1" t="s">
        <v>7999</v>
      </c>
      <c r="AC1960" s="1">
        <v>33</v>
      </c>
      <c r="AD1960" s="1" t="s">
        <v>353</v>
      </c>
      <c r="AE1960" s="1" t="s">
        <v>8775</v>
      </c>
    </row>
    <row r="1961" spans="1:72" ht="13.5" customHeight="1">
      <c r="A1961" s="2" t="str">
        <f t="shared" si="55"/>
        <v>1687_각북면_365</v>
      </c>
      <c r="B1961" s="1">
        <v>1687</v>
      </c>
      <c r="C1961" s="1" t="s">
        <v>11423</v>
      </c>
      <c r="D1961" s="1" t="s">
        <v>11426</v>
      </c>
      <c r="E1961" s="1">
        <v>1960</v>
      </c>
      <c r="F1961" s="1">
        <v>14</v>
      </c>
      <c r="G1961" s="1" t="s">
        <v>3969</v>
      </c>
      <c r="H1961" s="1" t="s">
        <v>6463</v>
      </c>
      <c r="I1961" s="1">
        <v>4</v>
      </c>
      <c r="L1961" s="1">
        <v>2</v>
      </c>
      <c r="M1961" s="1" t="s">
        <v>13156</v>
      </c>
      <c r="N1961" s="1" t="s">
        <v>13157</v>
      </c>
      <c r="S1961" s="1" t="s">
        <v>329</v>
      </c>
      <c r="T1961" s="1" t="s">
        <v>6594</v>
      </c>
      <c r="W1961" s="1" t="s">
        <v>107</v>
      </c>
      <c r="X1961" s="1" t="s">
        <v>6975</v>
      </c>
      <c r="Y1961" s="1" t="s">
        <v>140</v>
      </c>
      <c r="Z1961" s="1" t="s">
        <v>7100</v>
      </c>
      <c r="AC1961" s="1">
        <v>29</v>
      </c>
      <c r="AD1961" s="1" t="s">
        <v>238</v>
      </c>
      <c r="AE1961" s="1" t="s">
        <v>8751</v>
      </c>
      <c r="AJ1961" s="1" t="s">
        <v>17</v>
      </c>
      <c r="AK1961" s="1" t="s">
        <v>8918</v>
      </c>
      <c r="AL1961" s="1" t="s">
        <v>239</v>
      </c>
      <c r="AM1961" s="1" t="s">
        <v>8877</v>
      </c>
    </row>
    <row r="1962" spans="1:72" ht="13.5" customHeight="1">
      <c r="A1962" s="2" t="str">
        <f t="shared" si="55"/>
        <v>1687_각북면_365</v>
      </c>
      <c r="B1962" s="1">
        <v>1687</v>
      </c>
      <c r="C1962" s="1" t="s">
        <v>11423</v>
      </c>
      <c r="D1962" s="1" t="s">
        <v>11426</v>
      </c>
      <c r="E1962" s="1">
        <v>1961</v>
      </c>
      <c r="F1962" s="1">
        <v>14</v>
      </c>
      <c r="G1962" s="1" t="s">
        <v>3969</v>
      </c>
      <c r="H1962" s="1" t="s">
        <v>6463</v>
      </c>
      <c r="I1962" s="1">
        <v>4</v>
      </c>
      <c r="L1962" s="1">
        <v>3</v>
      </c>
      <c r="M1962" s="1" t="s">
        <v>13158</v>
      </c>
      <c r="N1962" s="1" t="s">
        <v>13159</v>
      </c>
      <c r="T1962" s="1" t="s">
        <v>11527</v>
      </c>
      <c r="U1962" s="1" t="s">
        <v>4098</v>
      </c>
      <c r="V1962" s="1" t="s">
        <v>6807</v>
      </c>
      <c r="W1962" s="1" t="s">
        <v>152</v>
      </c>
      <c r="X1962" s="1" t="s">
        <v>6978</v>
      </c>
      <c r="Y1962" s="1" t="s">
        <v>4099</v>
      </c>
      <c r="Z1962" s="1" t="s">
        <v>7998</v>
      </c>
      <c r="AC1962" s="1">
        <v>68</v>
      </c>
      <c r="AD1962" s="1" t="s">
        <v>503</v>
      </c>
      <c r="AE1962" s="1" t="s">
        <v>8136</v>
      </c>
      <c r="AJ1962" s="1" t="s">
        <v>17</v>
      </c>
      <c r="AK1962" s="1" t="s">
        <v>8918</v>
      </c>
      <c r="AL1962" s="1" t="s">
        <v>227</v>
      </c>
      <c r="AM1962" s="1" t="s">
        <v>8859</v>
      </c>
      <c r="AT1962" s="1" t="s">
        <v>320</v>
      </c>
      <c r="AU1962" s="1" t="s">
        <v>6758</v>
      </c>
      <c r="AV1962" s="1" t="s">
        <v>1169</v>
      </c>
      <c r="AW1962" s="1" t="s">
        <v>9527</v>
      </c>
      <c r="BG1962" s="1" t="s">
        <v>761</v>
      </c>
      <c r="BH1962" s="1" t="s">
        <v>6938</v>
      </c>
      <c r="BI1962" s="1" t="s">
        <v>762</v>
      </c>
      <c r="BJ1962" s="1" t="s">
        <v>9731</v>
      </c>
      <c r="BK1962" s="1" t="s">
        <v>763</v>
      </c>
      <c r="BL1962" s="1" t="s">
        <v>10424</v>
      </c>
      <c r="BM1962" s="1" t="s">
        <v>4093</v>
      </c>
      <c r="BN1962" s="1" t="s">
        <v>10617</v>
      </c>
      <c r="BO1962" s="1" t="s">
        <v>47</v>
      </c>
      <c r="BP1962" s="1" t="s">
        <v>9039</v>
      </c>
      <c r="BQ1962" s="1" t="s">
        <v>4100</v>
      </c>
      <c r="BR1962" s="1" t="s">
        <v>11000</v>
      </c>
      <c r="BS1962" s="1" t="s">
        <v>1582</v>
      </c>
      <c r="BT1962" s="1" t="s">
        <v>8948</v>
      </c>
    </row>
    <row r="1963" spans="1:72" ht="13.5" customHeight="1">
      <c r="A1963" s="2" t="str">
        <f t="shared" si="55"/>
        <v>1687_각북면_365</v>
      </c>
      <c r="B1963" s="1">
        <v>1687</v>
      </c>
      <c r="C1963" s="1" t="s">
        <v>11423</v>
      </c>
      <c r="D1963" s="1" t="s">
        <v>11426</v>
      </c>
      <c r="E1963" s="1">
        <v>1962</v>
      </c>
      <c r="F1963" s="1">
        <v>14</v>
      </c>
      <c r="G1963" s="1" t="s">
        <v>3969</v>
      </c>
      <c r="H1963" s="1" t="s">
        <v>6463</v>
      </c>
      <c r="I1963" s="1">
        <v>4</v>
      </c>
      <c r="L1963" s="1">
        <v>3</v>
      </c>
      <c r="M1963" s="1" t="s">
        <v>13158</v>
      </c>
      <c r="N1963" s="1" t="s">
        <v>13159</v>
      </c>
      <c r="S1963" s="1" t="s">
        <v>49</v>
      </c>
      <c r="T1963" s="1" t="s">
        <v>4842</v>
      </c>
      <c r="W1963" s="1" t="s">
        <v>107</v>
      </c>
      <c r="X1963" s="1" t="s">
        <v>6975</v>
      </c>
      <c r="Y1963" s="1" t="s">
        <v>140</v>
      </c>
      <c r="Z1963" s="1" t="s">
        <v>7100</v>
      </c>
      <c r="AF1963" s="1" t="s">
        <v>3489</v>
      </c>
      <c r="AG1963" s="1" t="s">
        <v>8812</v>
      </c>
    </row>
    <row r="1964" spans="1:72" ht="13.5" customHeight="1">
      <c r="A1964" s="2" t="str">
        <f t="shared" si="55"/>
        <v>1687_각북면_365</v>
      </c>
      <c r="B1964" s="1">
        <v>1687</v>
      </c>
      <c r="C1964" s="1" t="s">
        <v>11423</v>
      </c>
      <c r="D1964" s="1" t="s">
        <v>11426</v>
      </c>
      <c r="E1964" s="1">
        <v>1963</v>
      </c>
      <c r="F1964" s="1">
        <v>14</v>
      </c>
      <c r="G1964" s="1" t="s">
        <v>3969</v>
      </c>
      <c r="H1964" s="1" t="s">
        <v>6463</v>
      </c>
      <c r="I1964" s="1">
        <v>4</v>
      </c>
      <c r="L1964" s="1">
        <v>3</v>
      </c>
      <c r="M1964" s="1" t="s">
        <v>13158</v>
      </c>
      <c r="N1964" s="1" t="s">
        <v>13159</v>
      </c>
      <c r="S1964" s="1" t="s">
        <v>67</v>
      </c>
      <c r="T1964" s="1" t="s">
        <v>6597</v>
      </c>
      <c r="U1964" s="1" t="s">
        <v>4097</v>
      </c>
      <c r="V1964" s="1" t="s">
        <v>6806</v>
      </c>
      <c r="Y1964" s="1" t="s">
        <v>4101</v>
      </c>
      <c r="Z1964" s="1" t="s">
        <v>7997</v>
      </c>
      <c r="AC1964" s="1">
        <v>35</v>
      </c>
      <c r="AD1964" s="1" t="s">
        <v>340</v>
      </c>
      <c r="AE1964" s="1" t="s">
        <v>8753</v>
      </c>
    </row>
    <row r="1965" spans="1:72" ht="13.5" customHeight="1">
      <c r="A1965" s="2" t="str">
        <f t="shared" si="55"/>
        <v>1687_각북면_365</v>
      </c>
      <c r="B1965" s="1">
        <v>1687</v>
      </c>
      <c r="C1965" s="1" t="s">
        <v>11423</v>
      </c>
      <c r="D1965" s="1" t="s">
        <v>11426</v>
      </c>
      <c r="E1965" s="1">
        <v>1964</v>
      </c>
      <c r="F1965" s="1">
        <v>14</v>
      </c>
      <c r="G1965" s="1" t="s">
        <v>3969</v>
      </c>
      <c r="H1965" s="1" t="s">
        <v>6463</v>
      </c>
      <c r="I1965" s="1">
        <v>4</v>
      </c>
      <c r="L1965" s="1">
        <v>3</v>
      </c>
      <c r="M1965" s="1" t="s">
        <v>13158</v>
      </c>
      <c r="N1965" s="1" t="s">
        <v>13159</v>
      </c>
      <c r="S1965" s="1" t="s">
        <v>329</v>
      </c>
      <c r="T1965" s="1" t="s">
        <v>6594</v>
      </c>
      <c r="W1965" s="1" t="s">
        <v>152</v>
      </c>
      <c r="X1965" s="1" t="s">
        <v>6978</v>
      </c>
      <c r="Y1965" s="1" t="s">
        <v>140</v>
      </c>
      <c r="Z1965" s="1" t="s">
        <v>7100</v>
      </c>
      <c r="AC1965" s="1">
        <v>39</v>
      </c>
      <c r="AD1965" s="1" t="s">
        <v>387</v>
      </c>
      <c r="AE1965" s="1" t="s">
        <v>8746</v>
      </c>
      <c r="AJ1965" s="1" t="s">
        <v>17</v>
      </c>
      <c r="AK1965" s="1" t="s">
        <v>8918</v>
      </c>
      <c r="AL1965" s="1" t="s">
        <v>1936</v>
      </c>
      <c r="AM1965" s="1" t="s">
        <v>8942</v>
      </c>
    </row>
    <row r="1966" spans="1:72" ht="13.5" customHeight="1">
      <c r="A1966" s="2" t="str">
        <f t="shared" si="55"/>
        <v>1687_각북면_365</v>
      </c>
      <c r="B1966" s="1">
        <v>1687</v>
      </c>
      <c r="C1966" s="1" t="s">
        <v>11423</v>
      </c>
      <c r="D1966" s="1" t="s">
        <v>11426</v>
      </c>
      <c r="E1966" s="1">
        <v>1965</v>
      </c>
      <c r="F1966" s="1">
        <v>14</v>
      </c>
      <c r="G1966" s="1" t="s">
        <v>3969</v>
      </c>
      <c r="H1966" s="1" t="s">
        <v>6463</v>
      </c>
      <c r="I1966" s="1">
        <v>4</v>
      </c>
      <c r="L1966" s="1">
        <v>3</v>
      </c>
      <c r="M1966" s="1" t="s">
        <v>13158</v>
      </c>
      <c r="N1966" s="1" t="s">
        <v>13159</v>
      </c>
      <c r="T1966" s="1" t="s">
        <v>11563</v>
      </c>
      <c r="U1966" s="1" t="s">
        <v>4102</v>
      </c>
      <c r="V1966" s="1" t="s">
        <v>6805</v>
      </c>
      <c r="Y1966" s="1" t="s">
        <v>4103</v>
      </c>
      <c r="Z1966" s="1" t="s">
        <v>7996</v>
      </c>
      <c r="AC1966" s="1">
        <v>28</v>
      </c>
      <c r="AD1966" s="1" t="s">
        <v>703</v>
      </c>
      <c r="AE1966" s="1" t="s">
        <v>8759</v>
      </c>
      <c r="AF1966" s="1" t="s">
        <v>1034</v>
      </c>
      <c r="AG1966" s="1" t="s">
        <v>8803</v>
      </c>
      <c r="AH1966" s="1" t="s">
        <v>190</v>
      </c>
      <c r="AI1966" s="1" t="s">
        <v>8852</v>
      </c>
      <c r="AT1966" s="1" t="s">
        <v>121</v>
      </c>
      <c r="AU1966" s="1" t="s">
        <v>6667</v>
      </c>
      <c r="AV1966" s="1" t="s">
        <v>4104</v>
      </c>
      <c r="AW1966" s="1" t="s">
        <v>9473</v>
      </c>
      <c r="BB1966" s="1" t="s">
        <v>171</v>
      </c>
      <c r="BC1966" s="1" t="s">
        <v>6676</v>
      </c>
      <c r="BD1966" s="1" t="s">
        <v>1846</v>
      </c>
      <c r="BE1966" s="1" t="s">
        <v>8078</v>
      </c>
    </row>
    <row r="1967" spans="1:72" ht="13.5" customHeight="1">
      <c r="A1967" s="2" t="str">
        <f t="shared" si="55"/>
        <v>1687_각북면_365</v>
      </c>
      <c r="B1967" s="1">
        <v>1687</v>
      </c>
      <c r="C1967" s="1" t="s">
        <v>11423</v>
      </c>
      <c r="D1967" s="1" t="s">
        <v>11426</v>
      </c>
      <c r="E1967" s="1">
        <v>1966</v>
      </c>
      <c r="F1967" s="1">
        <v>14</v>
      </c>
      <c r="G1967" s="1" t="s">
        <v>3969</v>
      </c>
      <c r="H1967" s="1" t="s">
        <v>6463</v>
      </c>
      <c r="I1967" s="1">
        <v>4</v>
      </c>
      <c r="L1967" s="1">
        <v>3</v>
      </c>
      <c r="M1967" s="1" t="s">
        <v>13158</v>
      </c>
      <c r="N1967" s="1" t="s">
        <v>13159</v>
      </c>
      <c r="T1967" s="1" t="s">
        <v>11563</v>
      </c>
      <c r="U1967" s="1" t="s">
        <v>278</v>
      </c>
      <c r="V1967" s="1" t="s">
        <v>6692</v>
      </c>
      <c r="Y1967" s="1" t="s">
        <v>3821</v>
      </c>
      <c r="Z1967" s="1" t="s">
        <v>7267</v>
      </c>
      <c r="AC1967" s="1">
        <v>8</v>
      </c>
      <c r="AD1967" s="1" t="s">
        <v>503</v>
      </c>
      <c r="AE1967" s="1" t="s">
        <v>8136</v>
      </c>
      <c r="AT1967" s="1" t="s">
        <v>180</v>
      </c>
      <c r="AU1967" s="1" t="s">
        <v>11467</v>
      </c>
      <c r="AV1967" s="1" t="s">
        <v>4105</v>
      </c>
      <c r="AW1967" s="1" t="s">
        <v>9526</v>
      </c>
      <c r="BB1967" s="1" t="s">
        <v>171</v>
      </c>
      <c r="BC1967" s="1" t="s">
        <v>6676</v>
      </c>
      <c r="BD1967" s="1" t="s">
        <v>13630</v>
      </c>
      <c r="BE1967" s="1" t="s">
        <v>7984</v>
      </c>
    </row>
    <row r="1968" spans="1:72" ht="13.5" customHeight="1">
      <c r="A1968" s="2" t="str">
        <f t="shared" ref="A1968:A2004" si="56">HYPERLINK("http://kyu.snu.ac.kr/sdhj/index.jsp?type=hj/GK14817_00IH_0001_0366.jpg","1687_각북면_366")</f>
        <v>1687_각북면_366</v>
      </c>
      <c r="B1968" s="1">
        <v>1687</v>
      </c>
      <c r="C1968" s="1" t="s">
        <v>11423</v>
      </c>
      <c r="D1968" s="1" t="s">
        <v>11426</v>
      </c>
      <c r="E1968" s="1">
        <v>1967</v>
      </c>
      <c r="F1968" s="1">
        <v>14</v>
      </c>
      <c r="G1968" s="1" t="s">
        <v>3969</v>
      </c>
      <c r="H1968" s="1" t="s">
        <v>6463</v>
      </c>
      <c r="I1968" s="1">
        <v>4</v>
      </c>
      <c r="L1968" s="1">
        <v>4</v>
      </c>
      <c r="M1968" s="1" t="s">
        <v>13160</v>
      </c>
      <c r="N1968" s="1" t="s">
        <v>13161</v>
      </c>
      <c r="T1968" s="1" t="s">
        <v>11527</v>
      </c>
      <c r="U1968" s="1" t="s">
        <v>1732</v>
      </c>
      <c r="V1968" s="1" t="s">
        <v>6804</v>
      </c>
      <c r="W1968" s="1" t="s">
        <v>107</v>
      </c>
      <c r="X1968" s="1" t="s">
        <v>6975</v>
      </c>
      <c r="Y1968" s="1" t="s">
        <v>4106</v>
      </c>
      <c r="Z1968" s="1" t="s">
        <v>7995</v>
      </c>
      <c r="AC1968" s="1">
        <v>46</v>
      </c>
      <c r="AD1968" s="1" t="s">
        <v>550</v>
      </c>
      <c r="AE1968" s="1" t="s">
        <v>8787</v>
      </c>
      <c r="AJ1968" s="1" t="s">
        <v>17</v>
      </c>
      <c r="AK1968" s="1" t="s">
        <v>8918</v>
      </c>
      <c r="AL1968" s="1" t="s">
        <v>239</v>
      </c>
      <c r="AM1968" s="1" t="s">
        <v>8877</v>
      </c>
      <c r="AT1968" s="1" t="s">
        <v>1732</v>
      </c>
      <c r="AU1968" s="1" t="s">
        <v>6804</v>
      </c>
      <c r="AV1968" s="1" t="s">
        <v>3431</v>
      </c>
      <c r="AW1968" s="1" t="s">
        <v>9533</v>
      </c>
      <c r="BG1968" s="1" t="s">
        <v>759</v>
      </c>
      <c r="BH1968" s="1" t="s">
        <v>9026</v>
      </c>
      <c r="BI1968" s="1" t="s">
        <v>1361</v>
      </c>
      <c r="BJ1968" s="1" t="s">
        <v>7895</v>
      </c>
      <c r="BK1968" s="1" t="s">
        <v>144</v>
      </c>
      <c r="BL1968" s="1" t="s">
        <v>6759</v>
      </c>
      <c r="BM1968" s="1" t="s">
        <v>1363</v>
      </c>
      <c r="BN1968" s="1" t="s">
        <v>7784</v>
      </c>
      <c r="BO1968" s="1" t="s">
        <v>347</v>
      </c>
      <c r="BP1968" s="1" t="s">
        <v>6703</v>
      </c>
      <c r="BQ1968" s="1" t="s">
        <v>3432</v>
      </c>
      <c r="BR1968" s="1" t="s">
        <v>11007</v>
      </c>
      <c r="BS1968" s="1" t="s">
        <v>2360</v>
      </c>
      <c r="BT1968" s="1" t="s">
        <v>8928</v>
      </c>
    </row>
    <row r="1969" spans="1:73" ht="13.5" customHeight="1">
      <c r="A1969" s="2" t="str">
        <f t="shared" si="56"/>
        <v>1687_각북면_366</v>
      </c>
      <c r="B1969" s="1">
        <v>1687</v>
      </c>
      <c r="C1969" s="1" t="s">
        <v>11423</v>
      </c>
      <c r="D1969" s="1" t="s">
        <v>11426</v>
      </c>
      <c r="E1969" s="1">
        <v>1968</v>
      </c>
      <c r="F1969" s="1">
        <v>14</v>
      </c>
      <c r="G1969" s="1" t="s">
        <v>3969</v>
      </c>
      <c r="H1969" s="1" t="s">
        <v>6463</v>
      </c>
      <c r="I1969" s="1">
        <v>4</v>
      </c>
      <c r="L1969" s="1">
        <v>4</v>
      </c>
      <c r="M1969" s="1" t="s">
        <v>13160</v>
      </c>
      <c r="N1969" s="1" t="s">
        <v>13161</v>
      </c>
      <c r="S1969" s="1" t="s">
        <v>49</v>
      </c>
      <c r="T1969" s="1" t="s">
        <v>4842</v>
      </c>
      <c r="W1969" s="1" t="s">
        <v>152</v>
      </c>
      <c r="X1969" s="1" t="s">
        <v>6978</v>
      </c>
      <c r="Y1969" s="1" t="s">
        <v>140</v>
      </c>
      <c r="Z1969" s="1" t="s">
        <v>7100</v>
      </c>
      <c r="AC1969" s="1">
        <v>38</v>
      </c>
      <c r="AD1969" s="1" t="s">
        <v>294</v>
      </c>
      <c r="AE1969" s="1" t="s">
        <v>8781</v>
      </c>
      <c r="AJ1969" s="1" t="s">
        <v>17</v>
      </c>
      <c r="AK1969" s="1" t="s">
        <v>8918</v>
      </c>
      <c r="AL1969" s="1" t="s">
        <v>227</v>
      </c>
      <c r="AM1969" s="1" t="s">
        <v>8859</v>
      </c>
      <c r="AT1969" s="1" t="s">
        <v>1077</v>
      </c>
      <c r="AU1969" s="1" t="s">
        <v>6708</v>
      </c>
      <c r="AV1969" s="1" t="s">
        <v>807</v>
      </c>
      <c r="AW1969" s="1" t="s">
        <v>9532</v>
      </c>
      <c r="BG1969" s="1" t="s">
        <v>320</v>
      </c>
      <c r="BH1969" s="1" t="s">
        <v>6758</v>
      </c>
      <c r="BI1969" s="1" t="s">
        <v>1536</v>
      </c>
      <c r="BJ1969" s="1" t="s">
        <v>9527</v>
      </c>
      <c r="BK1969" s="1" t="s">
        <v>761</v>
      </c>
      <c r="BL1969" s="1" t="s">
        <v>6938</v>
      </c>
      <c r="BM1969" s="1" t="s">
        <v>762</v>
      </c>
      <c r="BN1969" s="1" t="s">
        <v>9731</v>
      </c>
      <c r="BO1969" s="1" t="s">
        <v>47</v>
      </c>
      <c r="BP1969" s="1" t="s">
        <v>9039</v>
      </c>
      <c r="BQ1969" s="1" t="s">
        <v>4107</v>
      </c>
      <c r="BR1969" s="1" t="s">
        <v>11006</v>
      </c>
      <c r="BS1969" s="1" t="s">
        <v>1936</v>
      </c>
      <c r="BT1969" s="1" t="s">
        <v>8942</v>
      </c>
    </row>
    <row r="1970" spans="1:73" ht="13.5" customHeight="1">
      <c r="A1970" s="2" t="str">
        <f t="shared" si="56"/>
        <v>1687_각북면_366</v>
      </c>
      <c r="B1970" s="1">
        <v>1687</v>
      </c>
      <c r="C1970" s="1" t="s">
        <v>11423</v>
      </c>
      <c r="D1970" s="1" t="s">
        <v>11426</v>
      </c>
      <c r="E1970" s="1">
        <v>1969</v>
      </c>
      <c r="F1970" s="1">
        <v>14</v>
      </c>
      <c r="G1970" s="1" t="s">
        <v>3969</v>
      </c>
      <c r="H1970" s="1" t="s">
        <v>6463</v>
      </c>
      <c r="I1970" s="1">
        <v>4</v>
      </c>
      <c r="L1970" s="1">
        <v>4</v>
      </c>
      <c r="M1970" s="1" t="s">
        <v>13160</v>
      </c>
      <c r="N1970" s="1" t="s">
        <v>13161</v>
      </c>
      <c r="S1970" s="1" t="s">
        <v>2818</v>
      </c>
      <c r="T1970" s="1" t="s">
        <v>6608</v>
      </c>
      <c r="W1970" s="1" t="s">
        <v>152</v>
      </c>
      <c r="X1970" s="1" t="s">
        <v>6978</v>
      </c>
      <c r="Y1970" s="1" t="s">
        <v>140</v>
      </c>
      <c r="Z1970" s="1" t="s">
        <v>7100</v>
      </c>
      <c r="AC1970" s="1">
        <v>61</v>
      </c>
      <c r="AD1970" s="1" t="s">
        <v>274</v>
      </c>
      <c r="AE1970" s="1" t="s">
        <v>8770</v>
      </c>
    </row>
    <row r="1971" spans="1:73" ht="13.5" customHeight="1">
      <c r="A1971" s="2" t="str">
        <f t="shared" si="56"/>
        <v>1687_각북면_366</v>
      </c>
      <c r="B1971" s="1">
        <v>1687</v>
      </c>
      <c r="C1971" s="1" t="s">
        <v>11423</v>
      </c>
      <c r="D1971" s="1" t="s">
        <v>11426</v>
      </c>
      <c r="E1971" s="1">
        <v>1970</v>
      </c>
      <c r="F1971" s="1">
        <v>14</v>
      </c>
      <c r="G1971" s="1" t="s">
        <v>3969</v>
      </c>
      <c r="H1971" s="1" t="s">
        <v>6463</v>
      </c>
      <c r="I1971" s="1">
        <v>4</v>
      </c>
      <c r="L1971" s="1">
        <v>4</v>
      </c>
      <c r="M1971" s="1" t="s">
        <v>13160</v>
      </c>
      <c r="N1971" s="1" t="s">
        <v>13161</v>
      </c>
      <c r="T1971" s="1" t="s">
        <v>11563</v>
      </c>
      <c r="U1971" s="1" t="s">
        <v>275</v>
      </c>
      <c r="V1971" s="1" t="s">
        <v>6693</v>
      </c>
      <c r="Y1971" s="1" t="s">
        <v>3683</v>
      </c>
      <c r="Z1971" s="1" t="s">
        <v>7514</v>
      </c>
      <c r="AC1971" s="1">
        <v>13</v>
      </c>
      <c r="AD1971" s="1" t="s">
        <v>149</v>
      </c>
      <c r="AE1971" s="1" t="s">
        <v>8757</v>
      </c>
      <c r="AT1971" s="1" t="s">
        <v>121</v>
      </c>
      <c r="AU1971" s="1" t="s">
        <v>6667</v>
      </c>
      <c r="AV1971" s="1" t="s">
        <v>4104</v>
      </c>
      <c r="AW1971" s="1" t="s">
        <v>9473</v>
      </c>
      <c r="BB1971" s="1" t="s">
        <v>171</v>
      </c>
      <c r="BC1971" s="1" t="s">
        <v>6676</v>
      </c>
      <c r="BD1971" s="1" t="s">
        <v>930</v>
      </c>
      <c r="BE1971" s="1" t="s">
        <v>9871</v>
      </c>
    </row>
    <row r="1972" spans="1:73" ht="13.5" customHeight="1">
      <c r="A1972" s="2" t="str">
        <f t="shared" si="56"/>
        <v>1687_각북면_366</v>
      </c>
      <c r="B1972" s="1">
        <v>1687</v>
      </c>
      <c r="C1972" s="1" t="s">
        <v>11423</v>
      </c>
      <c r="D1972" s="1" t="s">
        <v>11426</v>
      </c>
      <c r="E1972" s="1">
        <v>1971</v>
      </c>
      <c r="F1972" s="1">
        <v>14</v>
      </c>
      <c r="G1972" s="1" t="s">
        <v>3969</v>
      </c>
      <c r="H1972" s="1" t="s">
        <v>6463</v>
      </c>
      <c r="I1972" s="1">
        <v>4</v>
      </c>
      <c r="L1972" s="1">
        <v>5</v>
      </c>
      <c r="M1972" s="1" t="s">
        <v>13162</v>
      </c>
      <c r="N1972" s="1" t="s">
        <v>13163</v>
      </c>
      <c r="T1972" s="1" t="s">
        <v>11527</v>
      </c>
      <c r="U1972" s="1" t="s">
        <v>470</v>
      </c>
      <c r="V1972" s="1" t="s">
        <v>6803</v>
      </c>
      <c r="W1972" s="1" t="s">
        <v>167</v>
      </c>
      <c r="X1972" s="1" t="s">
        <v>8644</v>
      </c>
      <c r="Y1972" s="1" t="s">
        <v>3427</v>
      </c>
      <c r="Z1972" s="1" t="s">
        <v>7994</v>
      </c>
      <c r="AC1972" s="1">
        <v>40</v>
      </c>
      <c r="AD1972" s="1" t="s">
        <v>189</v>
      </c>
      <c r="AE1972" s="1" t="s">
        <v>8767</v>
      </c>
      <c r="AJ1972" s="1" t="s">
        <v>17</v>
      </c>
      <c r="AK1972" s="1" t="s">
        <v>8918</v>
      </c>
      <c r="AL1972" s="1" t="s">
        <v>1936</v>
      </c>
      <c r="AM1972" s="1" t="s">
        <v>8942</v>
      </c>
      <c r="AT1972" s="1" t="s">
        <v>470</v>
      </c>
      <c r="AU1972" s="1" t="s">
        <v>6803</v>
      </c>
      <c r="AV1972" s="1" t="s">
        <v>4108</v>
      </c>
      <c r="AW1972" s="1" t="s">
        <v>9531</v>
      </c>
      <c r="BG1972" s="1" t="s">
        <v>4109</v>
      </c>
      <c r="BH1972" s="1" t="s">
        <v>10004</v>
      </c>
      <c r="BI1972" s="1" t="s">
        <v>4110</v>
      </c>
      <c r="BJ1972" s="1" t="s">
        <v>10206</v>
      </c>
      <c r="BK1972" s="1" t="s">
        <v>144</v>
      </c>
      <c r="BL1972" s="1" t="s">
        <v>6759</v>
      </c>
      <c r="BM1972" s="1" t="s">
        <v>4111</v>
      </c>
      <c r="BN1972" s="1" t="s">
        <v>9381</v>
      </c>
      <c r="BO1972" s="1" t="s">
        <v>1024</v>
      </c>
      <c r="BP1972" s="1" t="s">
        <v>11511</v>
      </c>
      <c r="BQ1972" s="1" t="s">
        <v>4112</v>
      </c>
      <c r="BR1972" s="1" t="s">
        <v>11005</v>
      </c>
      <c r="BS1972" s="1" t="s">
        <v>1795</v>
      </c>
      <c r="BT1972" s="1" t="s">
        <v>8959</v>
      </c>
    </row>
    <row r="1973" spans="1:73" ht="13.5" customHeight="1">
      <c r="A1973" s="2" t="str">
        <f t="shared" si="56"/>
        <v>1687_각북면_366</v>
      </c>
      <c r="B1973" s="1">
        <v>1687</v>
      </c>
      <c r="C1973" s="1" t="s">
        <v>11423</v>
      </c>
      <c r="D1973" s="1" t="s">
        <v>11426</v>
      </c>
      <c r="E1973" s="1">
        <v>1972</v>
      </c>
      <c r="F1973" s="1">
        <v>14</v>
      </c>
      <c r="G1973" s="1" t="s">
        <v>3969</v>
      </c>
      <c r="H1973" s="1" t="s">
        <v>6463</v>
      </c>
      <c r="I1973" s="1">
        <v>4</v>
      </c>
      <c r="L1973" s="1">
        <v>5</v>
      </c>
      <c r="M1973" s="1" t="s">
        <v>13162</v>
      </c>
      <c r="N1973" s="1" t="s">
        <v>13163</v>
      </c>
      <c r="S1973" s="1" t="s">
        <v>49</v>
      </c>
      <c r="T1973" s="1" t="s">
        <v>4842</v>
      </c>
      <c r="W1973" s="1" t="s">
        <v>152</v>
      </c>
      <c r="X1973" s="1" t="s">
        <v>6978</v>
      </c>
      <c r="Y1973" s="1" t="s">
        <v>140</v>
      </c>
      <c r="Z1973" s="1" t="s">
        <v>7100</v>
      </c>
      <c r="AF1973" s="1" t="s">
        <v>326</v>
      </c>
      <c r="AG1973" s="1" t="s">
        <v>8802</v>
      </c>
    </row>
    <row r="1974" spans="1:73" ht="13.5" customHeight="1">
      <c r="A1974" s="2" t="str">
        <f t="shared" si="56"/>
        <v>1687_각북면_366</v>
      </c>
      <c r="B1974" s="1">
        <v>1687</v>
      </c>
      <c r="C1974" s="1" t="s">
        <v>11423</v>
      </c>
      <c r="D1974" s="1" t="s">
        <v>11426</v>
      </c>
      <c r="E1974" s="1">
        <v>1973</v>
      </c>
      <c r="F1974" s="1">
        <v>14</v>
      </c>
      <c r="G1974" s="1" t="s">
        <v>3969</v>
      </c>
      <c r="H1974" s="1" t="s">
        <v>6463</v>
      </c>
      <c r="I1974" s="1">
        <v>4</v>
      </c>
      <c r="L1974" s="1">
        <v>5</v>
      </c>
      <c r="M1974" s="1" t="s">
        <v>13162</v>
      </c>
      <c r="N1974" s="1" t="s">
        <v>13163</v>
      </c>
      <c r="S1974" s="1" t="s">
        <v>236</v>
      </c>
      <c r="T1974" s="1" t="s">
        <v>6602</v>
      </c>
      <c r="W1974" s="1" t="s">
        <v>38</v>
      </c>
      <c r="X1974" s="1" t="s">
        <v>11733</v>
      </c>
      <c r="Y1974" s="1" t="s">
        <v>140</v>
      </c>
      <c r="Z1974" s="1" t="s">
        <v>7100</v>
      </c>
      <c r="AC1974" s="1">
        <v>40</v>
      </c>
      <c r="AD1974" s="1" t="s">
        <v>189</v>
      </c>
      <c r="AE1974" s="1" t="s">
        <v>8767</v>
      </c>
      <c r="AF1974" s="1" t="s">
        <v>156</v>
      </c>
      <c r="AG1974" s="1" t="s">
        <v>8798</v>
      </c>
      <c r="AJ1974" s="1" t="s">
        <v>17</v>
      </c>
      <c r="AK1974" s="1" t="s">
        <v>8918</v>
      </c>
      <c r="AL1974" s="1" t="s">
        <v>41</v>
      </c>
      <c r="AM1974" s="1" t="s">
        <v>11911</v>
      </c>
      <c r="AT1974" s="1" t="s">
        <v>768</v>
      </c>
      <c r="AU1974" s="1" t="s">
        <v>9233</v>
      </c>
      <c r="AV1974" s="1" t="s">
        <v>4113</v>
      </c>
      <c r="AW1974" s="1" t="s">
        <v>9530</v>
      </c>
      <c r="BG1974" s="1" t="s">
        <v>144</v>
      </c>
      <c r="BH1974" s="1" t="s">
        <v>6759</v>
      </c>
      <c r="BI1974" s="1" t="s">
        <v>4114</v>
      </c>
      <c r="BJ1974" s="1" t="s">
        <v>10205</v>
      </c>
      <c r="BK1974" s="1" t="s">
        <v>587</v>
      </c>
      <c r="BL1974" s="1" t="s">
        <v>6710</v>
      </c>
      <c r="BM1974" s="1" t="s">
        <v>1260</v>
      </c>
      <c r="BN1974" s="1" t="s">
        <v>7556</v>
      </c>
      <c r="BO1974" s="1" t="s">
        <v>4115</v>
      </c>
      <c r="BP1974" s="1" t="s">
        <v>10771</v>
      </c>
      <c r="BQ1974" s="1" t="s">
        <v>4116</v>
      </c>
      <c r="BR1974" s="1" t="s">
        <v>12679</v>
      </c>
      <c r="BS1974" s="1" t="s">
        <v>1936</v>
      </c>
      <c r="BT1974" s="1" t="s">
        <v>8942</v>
      </c>
    </row>
    <row r="1975" spans="1:73" ht="13.5" customHeight="1">
      <c r="A1975" s="2" t="str">
        <f t="shared" si="56"/>
        <v>1687_각북면_366</v>
      </c>
      <c r="B1975" s="1">
        <v>1687</v>
      </c>
      <c r="C1975" s="1" t="s">
        <v>11423</v>
      </c>
      <c r="D1975" s="1" t="s">
        <v>11426</v>
      </c>
      <c r="E1975" s="1">
        <v>1974</v>
      </c>
      <c r="F1975" s="1">
        <v>14</v>
      </c>
      <c r="G1975" s="1" t="s">
        <v>3969</v>
      </c>
      <c r="H1975" s="1" t="s">
        <v>6463</v>
      </c>
      <c r="I1975" s="1">
        <v>4</v>
      </c>
      <c r="L1975" s="1">
        <v>5</v>
      </c>
      <c r="M1975" s="1" t="s">
        <v>13162</v>
      </c>
      <c r="N1975" s="1" t="s">
        <v>13163</v>
      </c>
      <c r="S1975" s="1" t="s">
        <v>261</v>
      </c>
      <c r="T1975" s="1" t="s">
        <v>6605</v>
      </c>
      <c r="W1975" s="1" t="s">
        <v>508</v>
      </c>
      <c r="X1975" s="1" t="s">
        <v>7001</v>
      </c>
      <c r="Y1975" s="1" t="s">
        <v>140</v>
      </c>
      <c r="Z1975" s="1" t="s">
        <v>7100</v>
      </c>
      <c r="AC1975" s="1">
        <v>81</v>
      </c>
      <c r="AD1975" s="1" t="s">
        <v>264</v>
      </c>
      <c r="AE1975" s="1" t="s">
        <v>8750</v>
      </c>
    </row>
    <row r="1976" spans="1:73" ht="13.5" customHeight="1">
      <c r="A1976" s="2" t="str">
        <f t="shared" si="56"/>
        <v>1687_각북면_366</v>
      </c>
      <c r="B1976" s="1">
        <v>1687</v>
      </c>
      <c r="C1976" s="1" t="s">
        <v>11423</v>
      </c>
      <c r="D1976" s="1" t="s">
        <v>11426</v>
      </c>
      <c r="E1976" s="1">
        <v>1975</v>
      </c>
      <c r="F1976" s="1">
        <v>14</v>
      </c>
      <c r="G1976" s="1" t="s">
        <v>3969</v>
      </c>
      <c r="H1976" s="1" t="s">
        <v>6463</v>
      </c>
      <c r="I1976" s="1">
        <v>4</v>
      </c>
      <c r="L1976" s="1">
        <v>5</v>
      </c>
      <c r="M1976" s="1" t="s">
        <v>13162</v>
      </c>
      <c r="N1976" s="1" t="s">
        <v>13163</v>
      </c>
      <c r="S1976" s="1" t="s">
        <v>4083</v>
      </c>
      <c r="T1976" s="1" t="s">
        <v>6627</v>
      </c>
      <c r="U1976" s="1" t="s">
        <v>4117</v>
      </c>
      <c r="V1976" s="1" t="s">
        <v>6802</v>
      </c>
      <c r="Y1976" s="1" t="s">
        <v>4118</v>
      </c>
      <c r="Z1976" s="1" t="s">
        <v>7993</v>
      </c>
      <c r="AC1976" s="1">
        <v>50</v>
      </c>
      <c r="AD1976" s="1" t="s">
        <v>536</v>
      </c>
      <c r="AE1976" s="1" t="s">
        <v>8446</v>
      </c>
      <c r="AF1976" s="1" t="s">
        <v>156</v>
      </c>
      <c r="AG1976" s="1" t="s">
        <v>8798</v>
      </c>
    </row>
    <row r="1977" spans="1:73" ht="13.5" customHeight="1">
      <c r="A1977" s="2" t="str">
        <f t="shared" si="56"/>
        <v>1687_각북면_366</v>
      </c>
      <c r="B1977" s="1">
        <v>1687</v>
      </c>
      <c r="C1977" s="1" t="s">
        <v>11423</v>
      </c>
      <c r="D1977" s="1" t="s">
        <v>11426</v>
      </c>
      <c r="E1977" s="1">
        <v>1976</v>
      </c>
      <c r="F1977" s="1">
        <v>14</v>
      </c>
      <c r="G1977" s="1" t="s">
        <v>3969</v>
      </c>
      <c r="H1977" s="1" t="s">
        <v>6463</v>
      </c>
      <c r="I1977" s="1">
        <v>4</v>
      </c>
      <c r="L1977" s="1">
        <v>5</v>
      </c>
      <c r="M1977" s="1" t="s">
        <v>13162</v>
      </c>
      <c r="N1977" s="1" t="s">
        <v>13163</v>
      </c>
      <c r="S1977" s="1" t="s">
        <v>4084</v>
      </c>
      <c r="T1977" s="1" t="s">
        <v>6642</v>
      </c>
      <c r="W1977" s="1" t="s">
        <v>152</v>
      </c>
      <c r="X1977" s="1" t="s">
        <v>6978</v>
      </c>
      <c r="Y1977" s="1" t="s">
        <v>140</v>
      </c>
      <c r="Z1977" s="1" t="s">
        <v>7100</v>
      </c>
      <c r="AC1977" s="1">
        <v>42</v>
      </c>
      <c r="AD1977" s="1" t="s">
        <v>618</v>
      </c>
      <c r="AE1977" s="1" t="s">
        <v>8771</v>
      </c>
      <c r="AF1977" s="1" t="s">
        <v>156</v>
      </c>
      <c r="AG1977" s="1" t="s">
        <v>8798</v>
      </c>
      <c r="AJ1977" s="1" t="s">
        <v>17</v>
      </c>
      <c r="AK1977" s="1" t="s">
        <v>8918</v>
      </c>
      <c r="AL1977" s="1" t="s">
        <v>227</v>
      </c>
      <c r="AM1977" s="1" t="s">
        <v>8859</v>
      </c>
    </row>
    <row r="1978" spans="1:73" ht="13.5" customHeight="1">
      <c r="A1978" s="2" t="str">
        <f t="shared" si="56"/>
        <v>1687_각북면_366</v>
      </c>
      <c r="B1978" s="1">
        <v>1687</v>
      </c>
      <c r="C1978" s="1" t="s">
        <v>11423</v>
      </c>
      <c r="D1978" s="1" t="s">
        <v>11426</v>
      </c>
      <c r="E1978" s="1">
        <v>1977</v>
      </c>
      <c r="F1978" s="1">
        <v>14</v>
      </c>
      <c r="G1978" s="1" t="s">
        <v>3969</v>
      </c>
      <c r="H1978" s="1" t="s">
        <v>6463</v>
      </c>
      <c r="I1978" s="1">
        <v>5</v>
      </c>
      <c r="J1978" s="1" t="s">
        <v>4119</v>
      </c>
      <c r="K1978" s="1" t="s">
        <v>6525</v>
      </c>
      <c r="L1978" s="1">
        <v>1</v>
      </c>
      <c r="M1978" s="1" t="s">
        <v>13164</v>
      </c>
      <c r="N1978" s="1" t="s">
        <v>13165</v>
      </c>
      <c r="O1978" s="1" t="s">
        <v>6</v>
      </c>
      <c r="P1978" s="1" t="s">
        <v>6577</v>
      </c>
      <c r="T1978" s="1" t="s">
        <v>11527</v>
      </c>
      <c r="U1978" s="1" t="s">
        <v>2147</v>
      </c>
      <c r="V1978" s="1" t="s">
        <v>6673</v>
      </c>
      <c r="W1978" s="1" t="s">
        <v>974</v>
      </c>
      <c r="X1978" s="1" t="s">
        <v>7002</v>
      </c>
      <c r="Y1978" s="1" t="s">
        <v>4120</v>
      </c>
      <c r="Z1978" s="1" t="s">
        <v>7992</v>
      </c>
      <c r="AC1978" s="1">
        <v>55</v>
      </c>
      <c r="AD1978" s="1" t="s">
        <v>653</v>
      </c>
      <c r="AE1978" s="1" t="s">
        <v>8780</v>
      </c>
      <c r="AJ1978" s="1" t="s">
        <v>17</v>
      </c>
      <c r="AK1978" s="1" t="s">
        <v>8918</v>
      </c>
      <c r="AL1978" s="1" t="s">
        <v>59</v>
      </c>
      <c r="AM1978" s="1" t="s">
        <v>8921</v>
      </c>
      <c r="AT1978" s="1" t="s">
        <v>1067</v>
      </c>
      <c r="AU1978" s="1" t="s">
        <v>9031</v>
      </c>
      <c r="AV1978" s="1" t="s">
        <v>583</v>
      </c>
      <c r="AW1978" s="1" t="s">
        <v>7409</v>
      </c>
      <c r="BG1978" s="1" t="s">
        <v>44</v>
      </c>
      <c r="BH1978" s="1" t="s">
        <v>6728</v>
      </c>
      <c r="BI1978" s="1" t="s">
        <v>2145</v>
      </c>
      <c r="BJ1978" s="1" t="s">
        <v>9498</v>
      </c>
      <c r="BM1978" s="1" t="s">
        <v>164</v>
      </c>
      <c r="BN1978" s="1" t="s">
        <v>10510</v>
      </c>
      <c r="BQ1978" s="1" t="s">
        <v>164</v>
      </c>
      <c r="BR1978" s="1" t="s">
        <v>10510</v>
      </c>
      <c r="BU1978" s="1" t="s">
        <v>174</v>
      </c>
    </row>
    <row r="1979" spans="1:73" ht="13.5" customHeight="1">
      <c r="A1979" s="2" t="str">
        <f t="shared" si="56"/>
        <v>1687_각북면_366</v>
      </c>
      <c r="B1979" s="1">
        <v>1687</v>
      </c>
      <c r="C1979" s="1" t="s">
        <v>11423</v>
      </c>
      <c r="D1979" s="1" t="s">
        <v>11426</v>
      </c>
      <c r="E1979" s="1">
        <v>1978</v>
      </c>
      <c r="F1979" s="1">
        <v>14</v>
      </c>
      <c r="G1979" s="1" t="s">
        <v>3969</v>
      </c>
      <c r="H1979" s="1" t="s">
        <v>6463</v>
      </c>
      <c r="I1979" s="1">
        <v>5</v>
      </c>
      <c r="L1979" s="1">
        <v>1</v>
      </c>
      <c r="M1979" s="1" t="s">
        <v>13164</v>
      </c>
      <c r="N1979" s="1" t="s">
        <v>13165</v>
      </c>
      <c r="S1979" s="1" t="s">
        <v>49</v>
      </c>
      <c r="T1979" s="1" t="s">
        <v>4842</v>
      </c>
      <c r="U1979" s="1" t="s">
        <v>50</v>
      </c>
      <c r="V1979" s="1" t="s">
        <v>11472</v>
      </c>
      <c r="W1979" s="1" t="s">
        <v>167</v>
      </c>
      <c r="X1979" s="1" t="s">
        <v>8644</v>
      </c>
      <c r="Y1979" s="1" t="s">
        <v>140</v>
      </c>
      <c r="Z1979" s="1" t="s">
        <v>7100</v>
      </c>
      <c r="AC1979" s="1">
        <v>56</v>
      </c>
      <c r="AD1979" s="1" t="s">
        <v>483</v>
      </c>
      <c r="AE1979" s="1" t="s">
        <v>8794</v>
      </c>
      <c r="AJ1979" s="1" t="s">
        <v>17</v>
      </c>
      <c r="AK1979" s="1" t="s">
        <v>8918</v>
      </c>
      <c r="AL1979" s="1" t="s">
        <v>418</v>
      </c>
      <c r="AM1979" s="1" t="s">
        <v>8912</v>
      </c>
      <c r="AT1979" s="1" t="s">
        <v>2070</v>
      </c>
      <c r="AU1979" s="1" t="s">
        <v>9232</v>
      </c>
      <c r="AV1979" s="1" t="s">
        <v>2438</v>
      </c>
      <c r="AW1979" s="1" t="s">
        <v>8027</v>
      </c>
      <c r="BG1979" s="1" t="s">
        <v>2070</v>
      </c>
      <c r="BH1979" s="1" t="s">
        <v>9232</v>
      </c>
      <c r="BI1979" s="1" t="s">
        <v>1712</v>
      </c>
      <c r="BJ1979" s="1" t="s">
        <v>7004</v>
      </c>
      <c r="BK1979" s="1" t="s">
        <v>2070</v>
      </c>
      <c r="BL1979" s="1" t="s">
        <v>9232</v>
      </c>
      <c r="BM1979" s="1" t="s">
        <v>4121</v>
      </c>
      <c r="BN1979" s="1" t="s">
        <v>10075</v>
      </c>
      <c r="BO1979" s="1" t="s">
        <v>44</v>
      </c>
      <c r="BP1979" s="1" t="s">
        <v>6728</v>
      </c>
      <c r="BQ1979" s="1" t="s">
        <v>4122</v>
      </c>
      <c r="BR1979" s="1" t="s">
        <v>11004</v>
      </c>
      <c r="BS1979" s="1" t="s">
        <v>227</v>
      </c>
      <c r="BT1979" s="1" t="s">
        <v>8859</v>
      </c>
    </row>
    <row r="1980" spans="1:73" ht="13.5" customHeight="1">
      <c r="A1980" s="2" t="str">
        <f t="shared" si="56"/>
        <v>1687_각북면_366</v>
      </c>
      <c r="B1980" s="1">
        <v>1687</v>
      </c>
      <c r="C1980" s="1" t="s">
        <v>11423</v>
      </c>
      <c r="D1980" s="1" t="s">
        <v>11426</v>
      </c>
      <c r="E1980" s="1">
        <v>1979</v>
      </c>
      <c r="F1980" s="1">
        <v>14</v>
      </c>
      <c r="G1980" s="1" t="s">
        <v>3969</v>
      </c>
      <c r="H1980" s="1" t="s">
        <v>6463</v>
      </c>
      <c r="I1980" s="1">
        <v>5</v>
      </c>
      <c r="L1980" s="1">
        <v>1</v>
      </c>
      <c r="M1980" s="1" t="s">
        <v>13164</v>
      </c>
      <c r="N1980" s="1" t="s">
        <v>13165</v>
      </c>
      <c r="S1980" s="1" t="s">
        <v>67</v>
      </c>
      <c r="T1980" s="1" t="s">
        <v>6597</v>
      </c>
      <c r="U1980" s="1" t="s">
        <v>2147</v>
      </c>
      <c r="V1980" s="1" t="s">
        <v>6673</v>
      </c>
      <c r="Y1980" s="1" t="s">
        <v>4123</v>
      </c>
      <c r="Z1980" s="1" t="s">
        <v>7991</v>
      </c>
      <c r="AC1980" s="1">
        <v>27</v>
      </c>
      <c r="AD1980" s="1" t="s">
        <v>379</v>
      </c>
      <c r="AE1980" s="1" t="s">
        <v>8768</v>
      </c>
    </row>
    <row r="1981" spans="1:73" ht="13.5" customHeight="1">
      <c r="A1981" s="2" t="str">
        <f t="shared" si="56"/>
        <v>1687_각북면_366</v>
      </c>
      <c r="B1981" s="1">
        <v>1687</v>
      </c>
      <c r="C1981" s="1" t="s">
        <v>11423</v>
      </c>
      <c r="D1981" s="1" t="s">
        <v>11426</v>
      </c>
      <c r="E1981" s="1">
        <v>1980</v>
      </c>
      <c r="F1981" s="1">
        <v>14</v>
      </c>
      <c r="G1981" s="1" t="s">
        <v>3969</v>
      </c>
      <c r="H1981" s="1" t="s">
        <v>6463</v>
      </c>
      <c r="I1981" s="1">
        <v>5</v>
      </c>
      <c r="L1981" s="1">
        <v>1</v>
      </c>
      <c r="M1981" s="1" t="s">
        <v>13164</v>
      </c>
      <c r="N1981" s="1" t="s">
        <v>13165</v>
      </c>
      <c r="S1981" s="1" t="s">
        <v>63</v>
      </c>
      <c r="T1981" s="1" t="s">
        <v>6596</v>
      </c>
      <c r="Y1981" s="1" t="s">
        <v>2536</v>
      </c>
      <c r="Z1981" s="1" t="s">
        <v>7104</v>
      </c>
      <c r="AC1981" s="1">
        <v>6</v>
      </c>
      <c r="AD1981" s="1" t="s">
        <v>217</v>
      </c>
      <c r="AE1981" s="1" t="s">
        <v>8765</v>
      </c>
    </row>
    <row r="1982" spans="1:73" ht="13.5" customHeight="1">
      <c r="A1982" s="2" t="str">
        <f t="shared" si="56"/>
        <v>1687_각북면_366</v>
      </c>
      <c r="B1982" s="1">
        <v>1687</v>
      </c>
      <c r="C1982" s="1" t="s">
        <v>11423</v>
      </c>
      <c r="D1982" s="1" t="s">
        <v>11426</v>
      </c>
      <c r="E1982" s="1">
        <v>1981</v>
      </c>
      <c r="F1982" s="1">
        <v>14</v>
      </c>
      <c r="G1982" s="1" t="s">
        <v>3969</v>
      </c>
      <c r="H1982" s="1" t="s">
        <v>6463</v>
      </c>
      <c r="I1982" s="1">
        <v>5</v>
      </c>
      <c r="L1982" s="1">
        <v>2</v>
      </c>
      <c r="M1982" s="1" t="s">
        <v>13166</v>
      </c>
      <c r="N1982" s="1" t="s">
        <v>13167</v>
      </c>
      <c r="O1982" s="1" t="s">
        <v>6</v>
      </c>
      <c r="P1982" s="1" t="s">
        <v>6577</v>
      </c>
      <c r="T1982" s="1" t="s">
        <v>11527</v>
      </c>
      <c r="U1982" s="1" t="s">
        <v>4089</v>
      </c>
      <c r="V1982" s="1" t="s">
        <v>6801</v>
      </c>
      <c r="W1982" s="1" t="s">
        <v>508</v>
      </c>
      <c r="X1982" s="1" t="s">
        <v>7001</v>
      </c>
      <c r="Y1982" s="1" t="s">
        <v>4090</v>
      </c>
      <c r="Z1982" s="1" t="s">
        <v>7990</v>
      </c>
      <c r="AC1982" s="1">
        <v>34</v>
      </c>
      <c r="AD1982" s="1" t="s">
        <v>207</v>
      </c>
      <c r="AE1982" s="1" t="s">
        <v>8762</v>
      </c>
      <c r="AJ1982" s="1" t="s">
        <v>17</v>
      </c>
      <c r="AK1982" s="1" t="s">
        <v>8918</v>
      </c>
      <c r="AL1982" s="1" t="s">
        <v>1910</v>
      </c>
      <c r="AM1982" s="1" t="s">
        <v>8959</v>
      </c>
      <c r="AT1982" s="1" t="s">
        <v>468</v>
      </c>
      <c r="AU1982" s="1" t="s">
        <v>6715</v>
      </c>
      <c r="AV1982" s="1" t="s">
        <v>4087</v>
      </c>
      <c r="AW1982" s="1" t="s">
        <v>8002</v>
      </c>
      <c r="BG1982" s="1" t="s">
        <v>1024</v>
      </c>
      <c r="BH1982" s="1" t="s">
        <v>11511</v>
      </c>
      <c r="BI1982" s="1" t="s">
        <v>2501</v>
      </c>
      <c r="BJ1982" s="1" t="s">
        <v>7464</v>
      </c>
      <c r="BK1982" s="1" t="s">
        <v>47</v>
      </c>
      <c r="BL1982" s="1" t="s">
        <v>9039</v>
      </c>
      <c r="BM1982" s="1" t="s">
        <v>4058</v>
      </c>
      <c r="BN1982" s="1" t="s">
        <v>10209</v>
      </c>
      <c r="BO1982" s="1" t="s">
        <v>3403</v>
      </c>
      <c r="BP1982" s="1" t="s">
        <v>9248</v>
      </c>
      <c r="BQ1982" s="1" t="s">
        <v>4124</v>
      </c>
      <c r="BR1982" s="1" t="s">
        <v>7692</v>
      </c>
      <c r="BS1982" s="1" t="s">
        <v>109</v>
      </c>
      <c r="BT1982" s="1" t="s">
        <v>8937</v>
      </c>
    </row>
    <row r="1983" spans="1:73" ht="13.5" customHeight="1">
      <c r="A1983" s="2" t="str">
        <f t="shared" si="56"/>
        <v>1687_각북면_366</v>
      </c>
      <c r="B1983" s="1">
        <v>1687</v>
      </c>
      <c r="C1983" s="1" t="s">
        <v>11423</v>
      </c>
      <c r="D1983" s="1" t="s">
        <v>11426</v>
      </c>
      <c r="E1983" s="1">
        <v>1982</v>
      </c>
      <c r="F1983" s="1">
        <v>14</v>
      </c>
      <c r="G1983" s="1" t="s">
        <v>3969</v>
      </c>
      <c r="H1983" s="1" t="s">
        <v>6463</v>
      </c>
      <c r="I1983" s="1">
        <v>5</v>
      </c>
      <c r="L1983" s="1">
        <v>2</v>
      </c>
      <c r="M1983" s="1" t="s">
        <v>13166</v>
      </c>
      <c r="N1983" s="1" t="s">
        <v>13167</v>
      </c>
      <c r="S1983" s="1" t="s">
        <v>49</v>
      </c>
      <c r="T1983" s="1" t="s">
        <v>4842</v>
      </c>
      <c r="W1983" s="1" t="s">
        <v>330</v>
      </c>
      <c r="X1983" s="1" t="s">
        <v>6985</v>
      </c>
      <c r="Y1983" s="1" t="s">
        <v>140</v>
      </c>
      <c r="Z1983" s="1" t="s">
        <v>7100</v>
      </c>
      <c r="AC1983" s="1">
        <v>28</v>
      </c>
      <c r="AD1983" s="1" t="s">
        <v>703</v>
      </c>
      <c r="AE1983" s="1" t="s">
        <v>8759</v>
      </c>
      <c r="AJ1983" s="1" t="s">
        <v>17</v>
      </c>
      <c r="AK1983" s="1" t="s">
        <v>8918</v>
      </c>
      <c r="AL1983" s="1" t="s">
        <v>158</v>
      </c>
      <c r="AM1983" s="1" t="s">
        <v>8931</v>
      </c>
      <c r="AT1983" s="1" t="s">
        <v>4125</v>
      </c>
      <c r="AU1983" s="1" t="s">
        <v>9247</v>
      </c>
      <c r="AV1983" s="1" t="s">
        <v>4126</v>
      </c>
      <c r="AW1983" s="1" t="s">
        <v>9529</v>
      </c>
      <c r="BG1983" s="1" t="s">
        <v>347</v>
      </c>
      <c r="BH1983" s="1" t="s">
        <v>6703</v>
      </c>
      <c r="BI1983" s="1" t="s">
        <v>1435</v>
      </c>
      <c r="BJ1983" s="1" t="s">
        <v>10119</v>
      </c>
      <c r="BK1983" s="1" t="s">
        <v>12334</v>
      </c>
      <c r="BL1983" s="1" t="s">
        <v>12335</v>
      </c>
      <c r="BM1983" s="1" t="s">
        <v>4127</v>
      </c>
      <c r="BN1983" s="1" t="s">
        <v>10618</v>
      </c>
      <c r="BO1983" s="1" t="s">
        <v>44</v>
      </c>
      <c r="BP1983" s="1" t="s">
        <v>6728</v>
      </c>
      <c r="BQ1983" s="1" t="s">
        <v>4128</v>
      </c>
      <c r="BR1983" s="1" t="s">
        <v>11003</v>
      </c>
      <c r="BS1983" s="1" t="s">
        <v>2938</v>
      </c>
      <c r="BT1983" s="1" t="s">
        <v>8950</v>
      </c>
    </row>
    <row r="1984" spans="1:73" ht="13.5" customHeight="1">
      <c r="A1984" s="2" t="str">
        <f t="shared" si="56"/>
        <v>1687_각북면_366</v>
      </c>
      <c r="B1984" s="1">
        <v>1687</v>
      </c>
      <c r="C1984" s="1" t="s">
        <v>11423</v>
      </c>
      <c r="D1984" s="1" t="s">
        <v>11426</v>
      </c>
      <c r="E1984" s="1">
        <v>1983</v>
      </c>
      <c r="F1984" s="1">
        <v>14</v>
      </c>
      <c r="G1984" s="1" t="s">
        <v>3969</v>
      </c>
      <c r="H1984" s="1" t="s">
        <v>6463</v>
      </c>
      <c r="I1984" s="1">
        <v>5</v>
      </c>
      <c r="L1984" s="1">
        <v>2</v>
      </c>
      <c r="M1984" s="1" t="s">
        <v>13166</v>
      </c>
      <c r="N1984" s="1" t="s">
        <v>13167</v>
      </c>
      <c r="S1984" s="1" t="s">
        <v>134</v>
      </c>
      <c r="T1984" s="1" t="s">
        <v>6598</v>
      </c>
      <c r="Y1984" s="1" t="s">
        <v>4129</v>
      </c>
      <c r="Z1984" s="1" t="s">
        <v>7718</v>
      </c>
      <c r="AC1984" s="1">
        <v>3</v>
      </c>
      <c r="AD1984" s="1" t="s">
        <v>138</v>
      </c>
      <c r="AE1984" s="1" t="s">
        <v>8754</v>
      </c>
      <c r="AF1984" s="1" t="s">
        <v>156</v>
      </c>
      <c r="AG1984" s="1" t="s">
        <v>8798</v>
      </c>
    </row>
    <row r="1985" spans="1:72" ht="13.5" customHeight="1">
      <c r="A1985" s="2" t="str">
        <f t="shared" si="56"/>
        <v>1687_각북면_366</v>
      </c>
      <c r="B1985" s="1">
        <v>1687</v>
      </c>
      <c r="C1985" s="1" t="s">
        <v>11423</v>
      </c>
      <c r="D1985" s="1" t="s">
        <v>11426</v>
      </c>
      <c r="E1985" s="1">
        <v>1984</v>
      </c>
      <c r="F1985" s="1">
        <v>14</v>
      </c>
      <c r="G1985" s="1" t="s">
        <v>3969</v>
      </c>
      <c r="H1985" s="1" t="s">
        <v>6463</v>
      </c>
      <c r="I1985" s="1">
        <v>5</v>
      </c>
      <c r="L1985" s="1">
        <v>3</v>
      </c>
      <c r="M1985" s="1" t="s">
        <v>13168</v>
      </c>
      <c r="N1985" s="1" t="s">
        <v>13169</v>
      </c>
      <c r="O1985" s="1" t="s">
        <v>6</v>
      </c>
      <c r="P1985" s="1" t="s">
        <v>6577</v>
      </c>
      <c r="T1985" s="1" t="s">
        <v>11527</v>
      </c>
      <c r="U1985" s="1" t="s">
        <v>4130</v>
      </c>
      <c r="V1985" s="1" t="s">
        <v>6793</v>
      </c>
      <c r="W1985" s="1" t="s">
        <v>152</v>
      </c>
      <c r="X1985" s="1" t="s">
        <v>6978</v>
      </c>
      <c r="Y1985" s="1" t="s">
        <v>4131</v>
      </c>
      <c r="Z1985" s="1" t="s">
        <v>7767</v>
      </c>
      <c r="AC1985" s="1">
        <v>36</v>
      </c>
      <c r="AD1985" s="1" t="s">
        <v>52</v>
      </c>
      <c r="AE1985" s="1" t="s">
        <v>8766</v>
      </c>
      <c r="AJ1985" s="1" t="s">
        <v>17</v>
      </c>
      <c r="AK1985" s="1" t="s">
        <v>8918</v>
      </c>
      <c r="AL1985" s="1" t="s">
        <v>227</v>
      </c>
      <c r="AM1985" s="1" t="s">
        <v>8859</v>
      </c>
      <c r="AT1985" s="1" t="s">
        <v>44</v>
      </c>
      <c r="AU1985" s="1" t="s">
        <v>6728</v>
      </c>
      <c r="AV1985" s="1" t="s">
        <v>601</v>
      </c>
      <c r="AW1985" s="1" t="s">
        <v>7064</v>
      </c>
      <c r="BI1985" s="1" t="s">
        <v>143</v>
      </c>
      <c r="BJ1985" s="1" t="s">
        <v>9544</v>
      </c>
      <c r="BK1985" s="1" t="s">
        <v>761</v>
      </c>
      <c r="BL1985" s="1" t="s">
        <v>6938</v>
      </c>
      <c r="BM1985" s="1" t="s">
        <v>3979</v>
      </c>
      <c r="BN1985" s="1" t="s">
        <v>9731</v>
      </c>
      <c r="BO1985" s="1" t="s">
        <v>44</v>
      </c>
      <c r="BP1985" s="1" t="s">
        <v>6728</v>
      </c>
      <c r="BQ1985" s="1" t="s">
        <v>3989</v>
      </c>
      <c r="BR1985" s="1" t="s">
        <v>12444</v>
      </c>
      <c r="BS1985" s="1" t="s">
        <v>41</v>
      </c>
      <c r="BT1985" s="1" t="s">
        <v>11911</v>
      </c>
    </row>
    <row r="1986" spans="1:72" ht="13.5" customHeight="1">
      <c r="A1986" s="2" t="str">
        <f t="shared" si="56"/>
        <v>1687_각북면_366</v>
      </c>
      <c r="B1986" s="1">
        <v>1687</v>
      </c>
      <c r="C1986" s="1" t="s">
        <v>11423</v>
      </c>
      <c r="D1986" s="1" t="s">
        <v>11426</v>
      </c>
      <c r="E1986" s="1">
        <v>1985</v>
      </c>
      <c r="F1986" s="1">
        <v>14</v>
      </c>
      <c r="G1986" s="1" t="s">
        <v>3969</v>
      </c>
      <c r="H1986" s="1" t="s">
        <v>6463</v>
      </c>
      <c r="I1986" s="1">
        <v>5</v>
      </c>
      <c r="L1986" s="1">
        <v>3</v>
      </c>
      <c r="M1986" s="1" t="s">
        <v>13168</v>
      </c>
      <c r="N1986" s="1" t="s">
        <v>13169</v>
      </c>
      <c r="S1986" s="1" t="s">
        <v>49</v>
      </c>
      <c r="T1986" s="1" t="s">
        <v>4842</v>
      </c>
      <c r="W1986" s="1" t="s">
        <v>38</v>
      </c>
      <c r="X1986" s="1" t="s">
        <v>11733</v>
      </c>
      <c r="Y1986" s="1" t="s">
        <v>140</v>
      </c>
      <c r="Z1986" s="1" t="s">
        <v>7100</v>
      </c>
      <c r="AC1986" s="1">
        <v>39</v>
      </c>
      <c r="AD1986" s="1" t="s">
        <v>387</v>
      </c>
      <c r="AE1986" s="1" t="s">
        <v>8746</v>
      </c>
      <c r="AJ1986" s="1" t="s">
        <v>17</v>
      </c>
      <c r="AK1986" s="1" t="s">
        <v>8918</v>
      </c>
      <c r="AL1986" s="1" t="s">
        <v>41</v>
      </c>
      <c r="AM1986" s="1" t="s">
        <v>11911</v>
      </c>
      <c r="AT1986" s="1" t="s">
        <v>144</v>
      </c>
      <c r="AU1986" s="1" t="s">
        <v>6759</v>
      </c>
      <c r="AV1986" s="1" t="s">
        <v>1436</v>
      </c>
      <c r="AW1986" s="1" t="s">
        <v>9289</v>
      </c>
      <c r="BG1986" s="1" t="s">
        <v>144</v>
      </c>
      <c r="BH1986" s="1" t="s">
        <v>6759</v>
      </c>
      <c r="BI1986" s="1" t="s">
        <v>4132</v>
      </c>
      <c r="BJ1986" s="1" t="s">
        <v>8078</v>
      </c>
      <c r="BK1986" s="1" t="s">
        <v>759</v>
      </c>
      <c r="BL1986" s="1" t="s">
        <v>9026</v>
      </c>
      <c r="BM1986" s="1" t="s">
        <v>4133</v>
      </c>
      <c r="BN1986" s="1" t="s">
        <v>8042</v>
      </c>
      <c r="BO1986" s="1" t="s">
        <v>44</v>
      </c>
      <c r="BP1986" s="1" t="s">
        <v>6728</v>
      </c>
      <c r="BQ1986" s="1" t="s">
        <v>4134</v>
      </c>
      <c r="BR1986" s="1" t="s">
        <v>12699</v>
      </c>
      <c r="BS1986" s="1" t="s">
        <v>2938</v>
      </c>
      <c r="BT1986" s="1" t="s">
        <v>8950</v>
      </c>
    </row>
    <row r="1987" spans="1:72" ht="13.5" customHeight="1">
      <c r="A1987" s="2" t="str">
        <f t="shared" si="56"/>
        <v>1687_각북면_366</v>
      </c>
      <c r="B1987" s="1">
        <v>1687</v>
      </c>
      <c r="C1987" s="1" t="s">
        <v>11423</v>
      </c>
      <c r="D1987" s="1" t="s">
        <v>11426</v>
      </c>
      <c r="E1987" s="1">
        <v>1986</v>
      </c>
      <c r="F1987" s="1">
        <v>14</v>
      </c>
      <c r="G1987" s="1" t="s">
        <v>3969</v>
      </c>
      <c r="H1987" s="1" t="s">
        <v>6463</v>
      </c>
      <c r="I1987" s="1">
        <v>5</v>
      </c>
      <c r="L1987" s="1">
        <v>3</v>
      </c>
      <c r="M1987" s="1" t="s">
        <v>13168</v>
      </c>
      <c r="N1987" s="1" t="s">
        <v>13169</v>
      </c>
      <c r="S1987" s="1" t="s">
        <v>134</v>
      </c>
      <c r="T1987" s="1" t="s">
        <v>6598</v>
      </c>
      <c r="Y1987" s="1" t="s">
        <v>4135</v>
      </c>
      <c r="Z1987" s="1" t="s">
        <v>7989</v>
      </c>
      <c r="AC1987" s="1">
        <v>6</v>
      </c>
      <c r="AD1987" s="1" t="s">
        <v>217</v>
      </c>
      <c r="AE1987" s="1" t="s">
        <v>8765</v>
      </c>
    </row>
    <row r="1988" spans="1:72" ht="13.5" customHeight="1">
      <c r="A1988" s="2" t="str">
        <f t="shared" si="56"/>
        <v>1687_각북면_366</v>
      </c>
      <c r="B1988" s="1">
        <v>1687</v>
      </c>
      <c r="C1988" s="1" t="s">
        <v>11423</v>
      </c>
      <c r="D1988" s="1" t="s">
        <v>11426</v>
      </c>
      <c r="E1988" s="1">
        <v>1987</v>
      </c>
      <c r="F1988" s="1">
        <v>14</v>
      </c>
      <c r="G1988" s="1" t="s">
        <v>3969</v>
      </c>
      <c r="H1988" s="1" t="s">
        <v>6463</v>
      </c>
      <c r="I1988" s="1">
        <v>5</v>
      </c>
      <c r="L1988" s="1">
        <v>4</v>
      </c>
      <c r="M1988" s="1" t="s">
        <v>13170</v>
      </c>
      <c r="N1988" s="1" t="s">
        <v>13171</v>
      </c>
      <c r="O1988" s="1" t="s">
        <v>6</v>
      </c>
      <c r="P1988" s="1" t="s">
        <v>6577</v>
      </c>
      <c r="T1988" s="1" t="s">
        <v>11527</v>
      </c>
      <c r="U1988" s="1" t="s">
        <v>3458</v>
      </c>
      <c r="V1988" s="1" t="s">
        <v>6800</v>
      </c>
      <c r="W1988" s="1" t="s">
        <v>152</v>
      </c>
      <c r="X1988" s="1" t="s">
        <v>6978</v>
      </c>
      <c r="Y1988" s="1" t="s">
        <v>2840</v>
      </c>
      <c r="Z1988" s="1" t="s">
        <v>7629</v>
      </c>
      <c r="AC1988" s="1">
        <v>39</v>
      </c>
      <c r="AD1988" s="1" t="s">
        <v>387</v>
      </c>
      <c r="AE1988" s="1" t="s">
        <v>8746</v>
      </c>
      <c r="AJ1988" s="1" t="s">
        <v>17</v>
      </c>
      <c r="AK1988" s="1" t="s">
        <v>8918</v>
      </c>
      <c r="AL1988" s="1" t="s">
        <v>227</v>
      </c>
      <c r="AM1988" s="1" t="s">
        <v>8859</v>
      </c>
      <c r="AT1988" s="1" t="s">
        <v>42</v>
      </c>
      <c r="AU1988" s="1" t="s">
        <v>6735</v>
      </c>
      <c r="AV1988" s="1" t="s">
        <v>2525</v>
      </c>
      <c r="AW1988" s="1" t="s">
        <v>7508</v>
      </c>
      <c r="BG1988" s="1" t="s">
        <v>320</v>
      </c>
      <c r="BH1988" s="1" t="s">
        <v>6758</v>
      </c>
      <c r="BI1988" s="1" t="s">
        <v>1536</v>
      </c>
      <c r="BJ1988" s="1" t="s">
        <v>9527</v>
      </c>
      <c r="BK1988" s="1" t="s">
        <v>761</v>
      </c>
      <c r="BL1988" s="1" t="s">
        <v>6938</v>
      </c>
      <c r="BM1988" s="1" t="s">
        <v>762</v>
      </c>
      <c r="BN1988" s="1" t="s">
        <v>9731</v>
      </c>
      <c r="BO1988" s="1" t="s">
        <v>144</v>
      </c>
      <c r="BP1988" s="1" t="s">
        <v>6759</v>
      </c>
      <c r="BQ1988" s="1" t="s">
        <v>4136</v>
      </c>
      <c r="BR1988" s="1" t="s">
        <v>10971</v>
      </c>
      <c r="BS1988" s="1" t="s">
        <v>41</v>
      </c>
      <c r="BT1988" s="1" t="s">
        <v>11911</v>
      </c>
    </row>
    <row r="1989" spans="1:72" ht="13.5" customHeight="1">
      <c r="A1989" s="2" t="str">
        <f t="shared" si="56"/>
        <v>1687_각북면_366</v>
      </c>
      <c r="B1989" s="1">
        <v>1687</v>
      </c>
      <c r="C1989" s="1" t="s">
        <v>11423</v>
      </c>
      <c r="D1989" s="1" t="s">
        <v>11426</v>
      </c>
      <c r="E1989" s="1">
        <v>1988</v>
      </c>
      <c r="F1989" s="1">
        <v>14</v>
      </c>
      <c r="G1989" s="1" t="s">
        <v>3969</v>
      </c>
      <c r="H1989" s="1" t="s">
        <v>6463</v>
      </c>
      <c r="I1989" s="1">
        <v>5</v>
      </c>
      <c r="L1989" s="1">
        <v>4</v>
      </c>
      <c r="M1989" s="1" t="s">
        <v>13170</v>
      </c>
      <c r="N1989" s="1" t="s">
        <v>13171</v>
      </c>
      <c r="S1989" s="1" t="s">
        <v>49</v>
      </c>
      <c r="T1989" s="1" t="s">
        <v>4842</v>
      </c>
      <c r="W1989" s="1" t="s">
        <v>38</v>
      </c>
      <c r="X1989" s="1" t="s">
        <v>11733</v>
      </c>
      <c r="Y1989" s="1" t="s">
        <v>140</v>
      </c>
      <c r="Z1989" s="1" t="s">
        <v>7100</v>
      </c>
      <c r="AC1989" s="1">
        <v>40</v>
      </c>
      <c r="AD1989" s="1" t="s">
        <v>189</v>
      </c>
      <c r="AE1989" s="1" t="s">
        <v>8767</v>
      </c>
      <c r="AJ1989" s="1" t="s">
        <v>17</v>
      </c>
      <c r="AK1989" s="1" t="s">
        <v>8918</v>
      </c>
      <c r="AL1989" s="1" t="s">
        <v>41</v>
      </c>
      <c r="AM1989" s="1" t="s">
        <v>11911</v>
      </c>
      <c r="AT1989" s="1" t="s">
        <v>44</v>
      </c>
      <c r="AU1989" s="1" t="s">
        <v>6728</v>
      </c>
      <c r="AV1989" s="1" t="s">
        <v>4137</v>
      </c>
      <c r="AW1989" s="1" t="s">
        <v>9528</v>
      </c>
      <c r="BG1989" s="1" t="s">
        <v>144</v>
      </c>
      <c r="BH1989" s="1" t="s">
        <v>6759</v>
      </c>
      <c r="BI1989" s="1" t="s">
        <v>4138</v>
      </c>
      <c r="BJ1989" s="1" t="s">
        <v>8323</v>
      </c>
      <c r="BK1989" s="1" t="s">
        <v>112</v>
      </c>
      <c r="BL1989" s="1" t="s">
        <v>6734</v>
      </c>
      <c r="BM1989" s="1" t="s">
        <v>2158</v>
      </c>
      <c r="BN1989" s="1" t="s">
        <v>8455</v>
      </c>
      <c r="BO1989" s="1" t="s">
        <v>144</v>
      </c>
      <c r="BP1989" s="1" t="s">
        <v>6759</v>
      </c>
      <c r="BQ1989" s="1" t="s">
        <v>4139</v>
      </c>
      <c r="BR1989" s="1" t="s">
        <v>11002</v>
      </c>
      <c r="BS1989" s="1" t="s">
        <v>53</v>
      </c>
      <c r="BT1989" s="1" t="s">
        <v>8954</v>
      </c>
    </row>
    <row r="1990" spans="1:72" ht="13.5" customHeight="1">
      <c r="A1990" s="2" t="str">
        <f t="shared" si="56"/>
        <v>1687_각북면_366</v>
      </c>
      <c r="B1990" s="1">
        <v>1687</v>
      </c>
      <c r="C1990" s="1" t="s">
        <v>11423</v>
      </c>
      <c r="D1990" s="1" t="s">
        <v>11426</v>
      </c>
      <c r="E1990" s="1">
        <v>1989</v>
      </c>
      <c r="F1990" s="1">
        <v>14</v>
      </c>
      <c r="G1990" s="1" t="s">
        <v>3969</v>
      </c>
      <c r="H1990" s="1" t="s">
        <v>6463</v>
      </c>
      <c r="I1990" s="1">
        <v>5</v>
      </c>
      <c r="L1990" s="1">
        <v>4</v>
      </c>
      <c r="M1990" s="1" t="s">
        <v>13170</v>
      </c>
      <c r="N1990" s="1" t="s">
        <v>13171</v>
      </c>
      <c r="S1990" s="1" t="s">
        <v>67</v>
      </c>
      <c r="T1990" s="1" t="s">
        <v>6597</v>
      </c>
      <c r="U1990" s="1" t="s">
        <v>4140</v>
      </c>
      <c r="V1990" s="1" t="s">
        <v>6799</v>
      </c>
      <c r="W1990" s="1" t="s">
        <v>152</v>
      </c>
      <c r="X1990" s="1" t="s">
        <v>6978</v>
      </c>
      <c r="Y1990" s="1" t="s">
        <v>4141</v>
      </c>
      <c r="Z1990" s="1" t="s">
        <v>7988</v>
      </c>
      <c r="AC1990" s="1">
        <v>16</v>
      </c>
      <c r="AD1990" s="1" t="s">
        <v>69</v>
      </c>
      <c r="AE1990" s="1" t="s">
        <v>8755</v>
      </c>
    </row>
    <row r="1991" spans="1:72" ht="13.5" customHeight="1">
      <c r="A1991" s="2" t="str">
        <f t="shared" si="56"/>
        <v>1687_각북면_366</v>
      </c>
      <c r="B1991" s="1">
        <v>1687</v>
      </c>
      <c r="C1991" s="1" t="s">
        <v>11423</v>
      </c>
      <c r="D1991" s="1" t="s">
        <v>11426</v>
      </c>
      <c r="E1991" s="1">
        <v>1990</v>
      </c>
      <c r="F1991" s="1">
        <v>14</v>
      </c>
      <c r="G1991" s="1" t="s">
        <v>3969</v>
      </c>
      <c r="H1991" s="1" t="s">
        <v>6463</v>
      </c>
      <c r="I1991" s="1">
        <v>5</v>
      </c>
      <c r="L1991" s="1">
        <v>5</v>
      </c>
      <c r="M1991" s="1" t="s">
        <v>13172</v>
      </c>
      <c r="N1991" s="1" t="s">
        <v>13173</v>
      </c>
      <c r="T1991" s="1" t="s">
        <v>11527</v>
      </c>
      <c r="U1991" s="1" t="s">
        <v>42</v>
      </c>
      <c r="V1991" s="1" t="s">
        <v>6735</v>
      </c>
      <c r="W1991" s="1" t="s">
        <v>152</v>
      </c>
      <c r="X1991" s="1" t="s">
        <v>6978</v>
      </c>
      <c r="Y1991" s="1" t="s">
        <v>4142</v>
      </c>
      <c r="Z1991" s="1" t="s">
        <v>7987</v>
      </c>
      <c r="AC1991" s="1">
        <v>60</v>
      </c>
      <c r="AD1991" s="1" t="s">
        <v>220</v>
      </c>
      <c r="AE1991" s="1" t="s">
        <v>8764</v>
      </c>
      <c r="AJ1991" s="1" t="s">
        <v>17</v>
      </c>
      <c r="AK1991" s="1" t="s">
        <v>8918</v>
      </c>
      <c r="AL1991" s="1" t="s">
        <v>227</v>
      </c>
      <c r="AM1991" s="1" t="s">
        <v>8859</v>
      </c>
      <c r="AT1991" s="1" t="s">
        <v>759</v>
      </c>
      <c r="AU1991" s="1" t="s">
        <v>9026</v>
      </c>
      <c r="AV1991" s="1" t="s">
        <v>3799</v>
      </c>
      <c r="AW1991" s="1" t="s">
        <v>7898</v>
      </c>
      <c r="BG1991" s="1" t="s">
        <v>761</v>
      </c>
      <c r="BH1991" s="1" t="s">
        <v>6938</v>
      </c>
      <c r="BI1991" s="1" t="s">
        <v>762</v>
      </c>
      <c r="BJ1991" s="1" t="s">
        <v>9731</v>
      </c>
      <c r="BK1991" s="1" t="s">
        <v>763</v>
      </c>
      <c r="BL1991" s="1" t="s">
        <v>10424</v>
      </c>
      <c r="BM1991" s="1" t="s">
        <v>4143</v>
      </c>
      <c r="BN1991" s="1" t="s">
        <v>10617</v>
      </c>
      <c r="BO1991" s="1" t="s">
        <v>759</v>
      </c>
      <c r="BP1991" s="1" t="s">
        <v>9026</v>
      </c>
      <c r="BQ1991" s="1" t="s">
        <v>4144</v>
      </c>
      <c r="BR1991" s="1" t="s">
        <v>11001</v>
      </c>
      <c r="BS1991" s="1" t="s">
        <v>766</v>
      </c>
      <c r="BT1991" s="1" t="s">
        <v>8922</v>
      </c>
    </row>
    <row r="1992" spans="1:72" ht="13.5" customHeight="1">
      <c r="A1992" s="2" t="str">
        <f t="shared" si="56"/>
        <v>1687_각북면_366</v>
      </c>
      <c r="B1992" s="1">
        <v>1687</v>
      </c>
      <c r="C1992" s="1" t="s">
        <v>11423</v>
      </c>
      <c r="D1992" s="1" t="s">
        <v>11426</v>
      </c>
      <c r="E1992" s="1">
        <v>1991</v>
      </c>
      <c r="F1992" s="1">
        <v>14</v>
      </c>
      <c r="G1992" s="1" t="s">
        <v>3969</v>
      </c>
      <c r="H1992" s="1" t="s">
        <v>6463</v>
      </c>
      <c r="I1992" s="1">
        <v>5</v>
      </c>
      <c r="L1992" s="1">
        <v>5</v>
      </c>
      <c r="M1992" s="1" t="s">
        <v>13172</v>
      </c>
      <c r="N1992" s="1" t="s">
        <v>13173</v>
      </c>
      <c r="S1992" s="1" t="s">
        <v>49</v>
      </c>
      <c r="T1992" s="1" t="s">
        <v>4842</v>
      </c>
      <c r="W1992" s="1" t="s">
        <v>312</v>
      </c>
      <c r="X1992" s="1" t="s">
        <v>6997</v>
      </c>
      <c r="Y1992" s="1" t="s">
        <v>140</v>
      </c>
      <c r="Z1992" s="1" t="s">
        <v>7100</v>
      </c>
      <c r="AC1992" s="1">
        <v>58</v>
      </c>
      <c r="AD1992" s="1" t="s">
        <v>440</v>
      </c>
      <c r="AE1992" s="1" t="s">
        <v>8791</v>
      </c>
      <c r="AJ1992" s="1" t="s">
        <v>17</v>
      </c>
      <c r="AK1992" s="1" t="s">
        <v>8918</v>
      </c>
      <c r="AL1992" s="1" t="s">
        <v>766</v>
      </c>
      <c r="AM1992" s="1" t="s">
        <v>8922</v>
      </c>
      <c r="AT1992" s="1" t="s">
        <v>316</v>
      </c>
      <c r="AU1992" s="1" t="s">
        <v>6840</v>
      </c>
      <c r="AV1992" s="1" t="s">
        <v>4145</v>
      </c>
      <c r="AW1992" s="1" t="s">
        <v>9451</v>
      </c>
      <c r="BG1992" s="1" t="s">
        <v>47</v>
      </c>
      <c r="BH1992" s="1" t="s">
        <v>9039</v>
      </c>
      <c r="BI1992" s="1" t="s">
        <v>3418</v>
      </c>
      <c r="BJ1992" s="1" t="s">
        <v>9569</v>
      </c>
      <c r="BK1992" s="1" t="s">
        <v>47</v>
      </c>
      <c r="BL1992" s="1" t="s">
        <v>9039</v>
      </c>
      <c r="BM1992" s="1" t="s">
        <v>319</v>
      </c>
      <c r="BN1992" s="1" t="s">
        <v>7776</v>
      </c>
      <c r="BO1992" s="1" t="s">
        <v>144</v>
      </c>
      <c r="BP1992" s="1" t="s">
        <v>6759</v>
      </c>
      <c r="BQ1992" s="1" t="s">
        <v>770</v>
      </c>
      <c r="BR1992" s="1" t="s">
        <v>12634</v>
      </c>
      <c r="BS1992" s="1" t="s">
        <v>158</v>
      </c>
      <c r="BT1992" s="1" t="s">
        <v>8931</v>
      </c>
    </row>
    <row r="1993" spans="1:72" ht="13.5" customHeight="1">
      <c r="A1993" s="2" t="str">
        <f t="shared" si="56"/>
        <v>1687_각북면_366</v>
      </c>
      <c r="B1993" s="1">
        <v>1687</v>
      </c>
      <c r="C1993" s="1" t="s">
        <v>11423</v>
      </c>
      <c r="D1993" s="1" t="s">
        <v>11426</v>
      </c>
      <c r="E1993" s="1">
        <v>1992</v>
      </c>
      <c r="F1993" s="1">
        <v>14</v>
      </c>
      <c r="G1993" s="1" t="s">
        <v>3969</v>
      </c>
      <c r="H1993" s="1" t="s">
        <v>6463</v>
      </c>
      <c r="I1993" s="1">
        <v>5</v>
      </c>
      <c r="L1993" s="1">
        <v>5</v>
      </c>
      <c r="M1993" s="1" t="s">
        <v>13172</v>
      </c>
      <c r="N1993" s="1" t="s">
        <v>13173</v>
      </c>
      <c r="S1993" s="1" t="s">
        <v>67</v>
      </c>
      <c r="T1993" s="1" t="s">
        <v>6597</v>
      </c>
      <c r="U1993" s="1" t="s">
        <v>1679</v>
      </c>
      <c r="V1993" s="1" t="s">
        <v>6798</v>
      </c>
      <c r="Y1993" s="1" t="s">
        <v>2099</v>
      </c>
      <c r="Z1993" s="1" t="s">
        <v>7440</v>
      </c>
      <c r="AC1993" s="1">
        <v>43</v>
      </c>
      <c r="AD1993" s="1" t="s">
        <v>335</v>
      </c>
      <c r="AE1993" s="1" t="s">
        <v>8779</v>
      </c>
    </row>
    <row r="1994" spans="1:72" ht="13.5" customHeight="1">
      <c r="A1994" s="2" t="str">
        <f t="shared" si="56"/>
        <v>1687_각북면_366</v>
      </c>
      <c r="B1994" s="1">
        <v>1687</v>
      </c>
      <c r="C1994" s="1" t="s">
        <v>11423</v>
      </c>
      <c r="D1994" s="1" t="s">
        <v>11426</v>
      </c>
      <c r="E1994" s="1">
        <v>1993</v>
      </c>
      <c r="F1994" s="1">
        <v>14</v>
      </c>
      <c r="G1994" s="1" t="s">
        <v>3969</v>
      </c>
      <c r="H1994" s="1" t="s">
        <v>6463</v>
      </c>
      <c r="I1994" s="1">
        <v>5</v>
      </c>
      <c r="L1994" s="1">
        <v>5</v>
      </c>
      <c r="M1994" s="1" t="s">
        <v>13172</v>
      </c>
      <c r="N1994" s="1" t="s">
        <v>13173</v>
      </c>
      <c r="S1994" s="1" t="s">
        <v>329</v>
      </c>
      <c r="T1994" s="1" t="s">
        <v>6594</v>
      </c>
      <c r="W1994" s="1" t="s">
        <v>1250</v>
      </c>
      <c r="X1994" s="1" t="s">
        <v>6991</v>
      </c>
      <c r="Y1994" s="1" t="s">
        <v>140</v>
      </c>
      <c r="Z1994" s="1" t="s">
        <v>7100</v>
      </c>
      <c r="AC1994" s="1">
        <v>40</v>
      </c>
      <c r="AD1994" s="1" t="s">
        <v>189</v>
      </c>
      <c r="AE1994" s="1" t="s">
        <v>8767</v>
      </c>
      <c r="AJ1994" s="1" t="s">
        <v>17</v>
      </c>
      <c r="AK1994" s="1" t="s">
        <v>8918</v>
      </c>
      <c r="AL1994" s="1" t="s">
        <v>371</v>
      </c>
      <c r="AM1994" s="1" t="s">
        <v>11939</v>
      </c>
    </row>
    <row r="1995" spans="1:72" ht="13.5" customHeight="1">
      <c r="A1995" s="2" t="str">
        <f t="shared" si="56"/>
        <v>1687_각북면_366</v>
      </c>
      <c r="B1995" s="1">
        <v>1687</v>
      </c>
      <c r="C1995" s="1" t="s">
        <v>11423</v>
      </c>
      <c r="D1995" s="1" t="s">
        <v>11426</v>
      </c>
      <c r="E1995" s="1">
        <v>1994</v>
      </c>
      <c r="F1995" s="1">
        <v>14</v>
      </c>
      <c r="G1995" s="1" t="s">
        <v>3969</v>
      </c>
      <c r="H1995" s="1" t="s">
        <v>6463</v>
      </c>
      <c r="I1995" s="1">
        <v>5</v>
      </c>
      <c r="L1995" s="1">
        <v>5</v>
      </c>
      <c r="M1995" s="1" t="s">
        <v>13172</v>
      </c>
      <c r="N1995" s="1" t="s">
        <v>13173</v>
      </c>
      <c r="S1995" s="1" t="s">
        <v>339</v>
      </c>
      <c r="T1995" s="1" t="s">
        <v>6610</v>
      </c>
      <c r="U1995" s="1" t="s">
        <v>3688</v>
      </c>
      <c r="V1995" s="1" t="s">
        <v>6766</v>
      </c>
      <c r="Y1995" s="1" t="s">
        <v>4146</v>
      </c>
      <c r="Z1995" s="1" t="s">
        <v>7986</v>
      </c>
      <c r="AC1995" s="1">
        <v>17</v>
      </c>
      <c r="AD1995" s="1" t="s">
        <v>773</v>
      </c>
      <c r="AE1995" s="1" t="s">
        <v>8783</v>
      </c>
      <c r="AF1995" s="1" t="s">
        <v>156</v>
      </c>
      <c r="AG1995" s="1" t="s">
        <v>8798</v>
      </c>
    </row>
    <row r="1996" spans="1:72" ht="13.5" customHeight="1">
      <c r="A1996" s="2" t="str">
        <f t="shared" si="56"/>
        <v>1687_각북면_366</v>
      </c>
      <c r="B1996" s="1">
        <v>1687</v>
      </c>
      <c r="C1996" s="1" t="s">
        <v>11423</v>
      </c>
      <c r="D1996" s="1" t="s">
        <v>11426</v>
      </c>
      <c r="E1996" s="1">
        <v>1995</v>
      </c>
      <c r="F1996" s="1">
        <v>14</v>
      </c>
      <c r="G1996" s="1" t="s">
        <v>3969</v>
      </c>
      <c r="H1996" s="1" t="s">
        <v>6463</v>
      </c>
      <c r="I1996" s="1">
        <v>5</v>
      </c>
      <c r="L1996" s="1">
        <v>6</v>
      </c>
      <c r="M1996" s="1" t="s">
        <v>3875</v>
      </c>
      <c r="N1996" s="1" t="s">
        <v>11021</v>
      </c>
      <c r="T1996" s="1" t="s">
        <v>11527</v>
      </c>
      <c r="U1996" s="1" t="s">
        <v>4147</v>
      </c>
      <c r="V1996" s="1" t="s">
        <v>11508</v>
      </c>
      <c r="W1996" s="1" t="s">
        <v>152</v>
      </c>
      <c r="X1996" s="1" t="s">
        <v>6978</v>
      </c>
      <c r="Y1996" s="1" t="s">
        <v>2525</v>
      </c>
      <c r="Z1996" s="1" t="s">
        <v>7508</v>
      </c>
      <c r="AC1996" s="1">
        <v>81</v>
      </c>
      <c r="AD1996" s="1" t="s">
        <v>264</v>
      </c>
      <c r="AE1996" s="1" t="s">
        <v>8750</v>
      </c>
      <c r="AJ1996" s="1" t="s">
        <v>17</v>
      </c>
      <c r="AK1996" s="1" t="s">
        <v>8918</v>
      </c>
      <c r="AL1996" s="1" t="s">
        <v>227</v>
      </c>
      <c r="AM1996" s="1" t="s">
        <v>8859</v>
      </c>
      <c r="AT1996" s="1" t="s">
        <v>3029</v>
      </c>
      <c r="AU1996" s="1" t="s">
        <v>9246</v>
      </c>
      <c r="AV1996" s="1" t="s">
        <v>1169</v>
      </c>
      <c r="AW1996" s="1" t="s">
        <v>9527</v>
      </c>
      <c r="BG1996" s="1" t="s">
        <v>761</v>
      </c>
      <c r="BH1996" s="1" t="s">
        <v>6938</v>
      </c>
      <c r="BI1996" s="1" t="s">
        <v>762</v>
      </c>
      <c r="BJ1996" s="1" t="s">
        <v>9731</v>
      </c>
      <c r="BK1996" s="1" t="s">
        <v>763</v>
      </c>
      <c r="BL1996" s="1" t="s">
        <v>10424</v>
      </c>
      <c r="BM1996" s="1" t="s">
        <v>4143</v>
      </c>
      <c r="BN1996" s="1" t="s">
        <v>10617</v>
      </c>
      <c r="BO1996" s="1" t="s">
        <v>47</v>
      </c>
      <c r="BP1996" s="1" t="s">
        <v>9039</v>
      </c>
      <c r="BQ1996" s="1" t="s">
        <v>4100</v>
      </c>
      <c r="BR1996" s="1" t="s">
        <v>11000</v>
      </c>
      <c r="BS1996" s="1" t="s">
        <v>1582</v>
      </c>
      <c r="BT1996" s="1" t="s">
        <v>8948</v>
      </c>
    </row>
    <row r="1997" spans="1:72" ht="13.5" customHeight="1">
      <c r="A1997" s="2" t="str">
        <f t="shared" si="56"/>
        <v>1687_각북면_366</v>
      </c>
      <c r="B1997" s="1">
        <v>1687</v>
      </c>
      <c r="C1997" s="1" t="s">
        <v>11423</v>
      </c>
      <c r="D1997" s="1" t="s">
        <v>11426</v>
      </c>
      <c r="E1997" s="1">
        <v>1996</v>
      </c>
      <c r="F1997" s="1">
        <v>14</v>
      </c>
      <c r="G1997" s="1" t="s">
        <v>3969</v>
      </c>
      <c r="H1997" s="1" t="s">
        <v>6463</v>
      </c>
      <c r="I1997" s="1">
        <v>5</v>
      </c>
      <c r="L1997" s="1">
        <v>6</v>
      </c>
      <c r="M1997" s="1" t="s">
        <v>3875</v>
      </c>
      <c r="N1997" s="1" t="s">
        <v>11021</v>
      </c>
      <c r="S1997" s="1" t="s">
        <v>49</v>
      </c>
      <c r="T1997" s="1" t="s">
        <v>4842</v>
      </c>
      <c r="W1997" s="1" t="s">
        <v>237</v>
      </c>
      <c r="X1997" s="1" t="s">
        <v>6977</v>
      </c>
      <c r="Y1997" s="1" t="s">
        <v>140</v>
      </c>
      <c r="Z1997" s="1" t="s">
        <v>7100</v>
      </c>
      <c r="AC1997" s="1">
        <v>62</v>
      </c>
      <c r="AD1997" s="1" t="s">
        <v>168</v>
      </c>
      <c r="AE1997" s="1" t="s">
        <v>6664</v>
      </c>
      <c r="AJ1997" s="1" t="s">
        <v>17</v>
      </c>
      <c r="AK1997" s="1" t="s">
        <v>8918</v>
      </c>
      <c r="AL1997" s="1" t="s">
        <v>239</v>
      </c>
      <c r="AM1997" s="1" t="s">
        <v>8877</v>
      </c>
      <c r="AT1997" s="1" t="s">
        <v>144</v>
      </c>
      <c r="AU1997" s="1" t="s">
        <v>6759</v>
      </c>
      <c r="AV1997" s="1" t="s">
        <v>2244</v>
      </c>
      <c r="AW1997" s="1" t="s">
        <v>7830</v>
      </c>
      <c r="BG1997" s="1" t="s">
        <v>144</v>
      </c>
      <c r="BH1997" s="1" t="s">
        <v>6759</v>
      </c>
      <c r="BI1997" s="1" t="s">
        <v>389</v>
      </c>
      <c r="BJ1997" s="1" t="s">
        <v>9472</v>
      </c>
      <c r="BK1997" s="1" t="s">
        <v>759</v>
      </c>
      <c r="BL1997" s="1" t="s">
        <v>9026</v>
      </c>
      <c r="BM1997" s="1" t="s">
        <v>4148</v>
      </c>
      <c r="BN1997" s="1" t="s">
        <v>10183</v>
      </c>
      <c r="BO1997" s="1" t="s">
        <v>515</v>
      </c>
      <c r="BP1997" s="1" t="s">
        <v>10425</v>
      </c>
      <c r="BQ1997" s="1" t="s">
        <v>3912</v>
      </c>
      <c r="BR1997" s="1" t="s">
        <v>10999</v>
      </c>
      <c r="BS1997" s="1" t="s">
        <v>59</v>
      </c>
      <c r="BT1997" s="1" t="s">
        <v>8921</v>
      </c>
    </row>
    <row r="1998" spans="1:72" ht="13.5" customHeight="1">
      <c r="A1998" s="2" t="str">
        <f t="shared" si="56"/>
        <v>1687_각북면_366</v>
      </c>
      <c r="B1998" s="1">
        <v>1687</v>
      </c>
      <c r="C1998" s="1" t="s">
        <v>11423</v>
      </c>
      <c r="D1998" s="1" t="s">
        <v>11426</v>
      </c>
      <c r="E1998" s="1">
        <v>1997</v>
      </c>
      <c r="F1998" s="1">
        <v>14</v>
      </c>
      <c r="G1998" s="1" t="s">
        <v>3969</v>
      </c>
      <c r="H1998" s="1" t="s">
        <v>6463</v>
      </c>
      <c r="I1998" s="1">
        <v>5</v>
      </c>
      <c r="L1998" s="1">
        <v>6</v>
      </c>
      <c r="M1998" s="1" t="s">
        <v>3875</v>
      </c>
      <c r="N1998" s="1" t="s">
        <v>11021</v>
      </c>
      <c r="S1998" s="1" t="s">
        <v>67</v>
      </c>
      <c r="T1998" s="1" t="s">
        <v>6597</v>
      </c>
      <c r="U1998" s="1" t="s">
        <v>2242</v>
      </c>
      <c r="V1998" s="1" t="s">
        <v>6797</v>
      </c>
      <c r="Y1998" s="1" t="s">
        <v>661</v>
      </c>
      <c r="Z1998" s="1" t="s">
        <v>7629</v>
      </c>
      <c r="AF1998" s="1" t="s">
        <v>290</v>
      </c>
      <c r="AG1998" s="1" t="s">
        <v>11872</v>
      </c>
    </row>
    <row r="1999" spans="1:72" ht="13.5" customHeight="1">
      <c r="A1999" s="2" t="str">
        <f t="shared" si="56"/>
        <v>1687_각북면_366</v>
      </c>
      <c r="B1999" s="1">
        <v>1687</v>
      </c>
      <c r="C1999" s="1" t="s">
        <v>11423</v>
      </c>
      <c r="D1999" s="1" t="s">
        <v>11426</v>
      </c>
      <c r="E1999" s="1">
        <v>1998</v>
      </c>
      <c r="F1999" s="1">
        <v>14</v>
      </c>
      <c r="G1999" s="1" t="s">
        <v>3969</v>
      </c>
      <c r="H1999" s="1" t="s">
        <v>6463</v>
      </c>
      <c r="I1999" s="1">
        <v>5</v>
      </c>
      <c r="L1999" s="1">
        <v>6</v>
      </c>
      <c r="M1999" s="1" t="s">
        <v>3875</v>
      </c>
      <c r="N1999" s="1" t="s">
        <v>11021</v>
      </c>
      <c r="S1999" s="1" t="s">
        <v>72</v>
      </c>
      <c r="T1999" s="1" t="s">
        <v>6595</v>
      </c>
      <c r="U1999" s="1" t="s">
        <v>4149</v>
      </c>
      <c r="V1999" s="1" t="s">
        <v>6796</v>
      </c>
      <c r="Y1999" s="1" t="s">
        <v>4150</v>
      </c>
      <c r="Z1999" s="1" t="s">
        <v>7985</v>
      </c>
      <c r="AC1999" s="1">
        <v>33</v>
      </c>
      <c r="AD1999" s="1" t="s">
        <v>353</v>
      </c>
      <c r="AE1999" s="1" t="s">
        <v>8775</v>
      </c>
    </row>
    <row r="2000" spans="1:72" ht="13.5" customHeight="1">
      <c r="A2000" s="2" t="str">
        <f t="shared" si="56"/>
        <v>1687_각북면_366</v>
      </c>
      <c r="B2000" s="1">
        <v>1687</v>
      </c>
      <c r="C2000" s="1" t="s">
        <v>11423</v>
      </c>
      <c r="D2000" s="1" t="s">
        <v>11426</v>
      </c>
      <c r="E2000" s="1">
        <v>1999</v>
      </c>
      <c r="F2000" s="1">
        <v>14</v>
      </c>
      <c r="G2000" s="1" t="s">
        <v>3969</v>
      </c>
      <c r="H2000" s="1" t="s">
        <v>6463</v>
      </c>
      <c r="I2000" s="1">
        <v>5</v>
      </c>
      <c r="L2000" s="1">
        <v>6</v>
      </c>
      <c r="M2000" s="1" t="s">
        <v>3875</v>
      </c>
      <c r="N2000" s="1" t="s">
        <v>11021</v>
      </c>
      <c r="T2000" s="1" t="s">
        <v>11563</v>
      </c>
      <c r="U2000" s="1" t="s">
        <v>278</v>
      </c>
      <c r="V2000" s="1" t="s">
        <v>6692</v>
      </c>
      <c r="Y2000" s="1" t="s">
        <v>13630</v>
      </c>
      <c r="Z2000" s="1" t="s">
        <v>7984</v>
      </c>
      <c r="AC2000" s="1">
        <v>43</v>
      </c>
      <c r="AD2000" s="1" t="s">
        <v>335</v>
      </c>
      <c r="AE2000" s="1" t="s">
        <v>8779</v>
      </c>
      <c r="AT2000" s="1" t="s">
        <v>121</v>
      </c>
      <c r="AU2000" s="1" t="s">
        <v>6667</v>
      </c>
      <c r="AV2000" s="1" t="s">
        <v>4104</v>
      </c>
      <c r="AW2000" s="1" t="s">
        <v>9473</v>
      </c>
      <c r="BB2000" s="1" t="s">
        <v>171</v>
      </c>
      <c r="BC2000" s="1" t="s">
        <v>6676</v>
      </c>
      <c r="BD2000" s="1" t="s">
        <v>930</v>
      </c>
      <c r="BE2000" s="1" t="s">
        <v>9871</v>
      </c>
    </row>
    <row r="2001" spans="1:73" ht="13.5" customHeight="1">
      <c r="A2001" s="2" t="str">
        <f t="shared" si="56"/>
        <v>1687_각북면_366</v>
      </c>
      <c r="B2001" s="1">
        <v>1687</v>
      </c>
      <c r="C2001" s="1" t="s">
        <v>11423</v>
      </c>
      <c r="D2001" s="1" t="s">
        <v>11426</v>
      </c>
      <c r="E2001" s="1">
        <v>2000</v>
      </c>
      <c r="F2001" s="1">
        <v>14</v>
      </c>
      <c r="G2001" s="1" t="s">
        <v>3969</v>
      </c>
      <c r="H2001" s="1" t="s">
        <v>6463</v>
      </c>
      <c r="I2001" s="1">
        <v>5</v>
      </c>
      <c r="L2001" s="1">
        <v>6</v>
      </c>
      <c r="M2001" s="1" t="s">
        <v>3875</v>
      </c>
      <c r="N2001" s="1" t="s">
        <v>11021</v>
      </c>
      <c r="T2001" s="1" t="s">
        <v>11563</v>
      </c>
      <c r="U2001" s="1" t="s">
        <v>275</v>
      </c>
      <c r="V2001" s="1" t="s">
        <v>6693</v>
      </c>
      <c r="Y2001" s="1" t="s">
        <v>2079</v>
      </c>
      <c r="Z2001" s="1" t="s">
        <v>7580</v>
      </c>
      <c r="AC2001" s="1">
        <v>16</v>
      </c>
      <c r="AD2001" s="1" t="s">
        <v>69</v>
      </c>
      <c r="AE2001" s="1" t="s">
        <v>8755</v>
      </c>
      <c r="AT2001" s="1" t="s">
        <v>180</v>
      </c>
      <c r="AU2001" s="1" t="s">
        <v>11467</v>
      </c>
      <c r="AV2001" s="1" t="s">
        <v>4105</v>
      </c>
      <c r="AW2001" s="1" t="s">
        <v>9526</v>
      </c>
      <c r="BB2001" s="1" t="s">
        <v>171</v>
      </c>
      <c r="BC2001" s="1" t="s">
        <v>6676</v>
      </c>
      <c r="BD2001" s="1" t="s">
        <v>930</v>
      </c>
      <c r="BE2001" s="1" t="s">
        <v>9871</v>
      </c>
    </row>
    <row r="2002" spans="1:73" ht="13.5" customHeight="1">
      <c r="A2002" s="2" t="str">
        <f t="shared" si="56"/>
        <v>1687_각북면_366</v>
      </c>
      <c r="B2002" s="1">
        <v>1687</v>
      </c>
      <c r="C2002" s="1" t="s">
        <v>11423</v>
      </c>
      <c r="D2002" s="1" t="s">
        <v>11426</v>
      </c>
      <c r="E2002" s="1">
        <v>2001</v>
      </c>
      <c r="F2002" s="1">
        <v>14</v>
      </c>
      <c r="G2002" s="1" t="s">
        <v>3969</v>
      </c>
      <c r="H2002" s="1" t="s">
        <v>6463</v>
      </c>
      <c r="I2002" s="1">
        <v>5</v>
      </c>
      <c r="L2002" s="1">
        <v>7</v>
      </c>
      <c r="M2002" s="1" t="s">
        <v>13174</v>
      </c>
      <c r="N2002" s="1" t="s">
        <v>13175</v>
      </c>
      <c r="O2002" s="1" t="s">
        <v>6</v>
      </c>
      <c r="P2002" s="1" t="s">
        <v>6577</v>
      </c>
      <c r="T2002" s="1" t="s">
        <v>11527</v>
      </c>
      <c r="U2002" s="1" t="s">
        <v>54</v>
      </c>
      <c r="V2002" s="1" t="s">
        <v>6714</v>
      </c>
      <c r="W2002" s="1" t="s">
        <v>152</v>
      </c>
      <c r="X2002" s="1" t="s">
        <v>6978</v>
      </c>
      <c r="Y2002" s="1" t="s">
        <v>4151</v>
      </c>
      <c r="Z2002" s="1" t="s">
        <v>7983</v>
      </c>
      <c r="AC2002" s="1">
        <v>30</v>
      </c>
      <c r="AD2002" s="1" t="s">
        <v>606</v>
      </c>
      <c r="AE2002" s="1" t="s">
        <v>7034</v>
      </c>
      <c r="AJ2002" s="1" t="s">
        <v>17</v>
      </c>
      <c r="AK2002" s="1" t="s">
        <v>8918</v>
      </c>
      <c r="AL2002" s="1" t="s">
        <v>227</v>
      </c>
      <c r="AM2002" s="1" t="s">
        <v>8859</v>
      </c>
      <c r="AT2002" s="1" t="s">
        <v>3977</v>
      </c>
      <c r="AU2002" s="1" t="s">
        <v>6715</v>
      </c>
      <c r="AV2002" s="1" t="s">
        <v>4152</v>
      </c>
      <c r="AW2002" s="1" t="s">
        <v>7817</v>
      </c>
      <c r="BG2002" s="1" t="s">
        <v>759</v>
      </c>
      <c r="BH2002" s="1" t="s">
        <v>9026</v>
      </c>
      <c r="BI2002" s="1" t="s">
        <v>143</v>
      </c>
      <c r="BJ2002" s="1" t="s">
        <v>9544</v>
      </c>
      <c r="BK2002" s="1" t="s">
        <v>761</v>
      </c>
      <c r="BL2002" s="1" t="s">
        <v>6938</v>
      </c>
      <c r="BM2002" s="1" t="s">
        <v>762</v>
      </c>
      <c r="BN2002" s="1" t="s">
        <v>9731</v>
      </c>
      <c r="BO2002" s="1" t="s">
        <v>759</v>
      </c>
      <c r="BP2002" s="1" t="s">
        <v>9026</v>
      </c>
      <c r="BQ2002" s="1" t="s">
        <v>4153</v>
      </c>
      <c r="BR2002" s="1" t="s">
        <v>10998</v>
      </c>
      <c r="BS2002" s="1" t="s">
        <v>448</v>
      </c>
      <c r="BT2002" s="1" t="s">
        <v>8932</v>
      </c>
    </row>
    <row r="2003" spans="1:73" ht="13.5" customHeight="1">
      <c r="A2003" s="2" t="str">
        <f t="shared" si="56"/>
        <v>1687_각북면_366</v>
      </c>
      <c r="B2003" s="1">
        <v>1687</v>
      </c>
      <c r="C2003" s="1" t="s">
        <v>11423</v>
      </c>
      <c r="D2003" s="1" t="s">
        <v>11426</v>
      </c>
      <c r="E2003" s="1">
        <v>2002</v>
      </c>
      <c r="F2003" s="1">
        <v>14</v>
      </c>
      <c r="G2003" s="1" t="s">
        <v>3969</v>
      </c>
      <c r="H2003" s="1" t="s">
        <v>6463</v>
      </c>
      <c r="I2003" s="1">
        <v>5</v>
      </c>
      <c r="L2003" s="1">
        <v>7</v>
      </c>
      <c r="M2003" s="1" t="s">
        <v>13174</v>
      </c>
      <c r="N2003" s="1" t="s">
        <v>13175</v>
      </c>
      <c r="S2003" s="1" t="s">
        <v>49</v>
      </c>
      <c r="T2003" s="1" t="s">
        <v>4842</v>
      </c>
      <c r="W2003" s="1" t="s">
        <v>38</v>
      </c>
      <c r="X2003" s="1" t="s">
        <v>11733</v>
      </c>
      <c r="Y2003" s="1" t="s">
        <v>140</v>
      </c>
      <c r="Z2003" s="1" t="s">
        <v>7100</v>
      </c>
      <c r="AC2003" s="1">
        <v>26</v>
      </c>
      <c r="AD2003" s="1" t="s">
        <v>552</v>
      </c>
      <c r="AE2003" s="1" t="s">
        <v>8104</v>
      </c>
      <c r="AJ2003" s="1" t="s">
        <v>17</v>
      </c>
      <c r="AK2003" s="1" t="s">
        <v>8918</v>
      </c>
      <c r="AL2003" s="1" t="s">
        <v>41</v>
      </c>
      <c r="AM2003" s="1" t="s">
        <v>11911</v>
      </c>
      <c r="AT2003" s="1" t="s">
        <v>1077</v>
      </c>
      <c r="AU2003" s="1" t="s">
        <v>6708</v>
      </c>
      <c r="AV2003" s="1" t="s">
        <v>1599</v>
      </c>
      <c r="AW2003" s="1" t="s">
        <v>7336</v>
      </c>
      <c r="BG2003" s="1" t="s">
        <v>4154</v>
      </c>
      <c r="BH2003" s="1" t="s">
        <v>10010</v>
      </c>
      <c r="BI2003" s="1" t="s">
        <v>6414</v>
      </c>
      <c r="BJ2003" s="1" t="s">
        <v>8489</v>
      </c>
      <c r="BK2003" s="1" t="s">
        <v>759</v>
      </c>
      <c r="BL2003" s="1" t="s">
        <v>9026</v>
      </c>
      <c r="BM2003" s="1" t="s">
        <v>4155</v>
      </c>
      <c r="BN2003" s="1" t="s">
        <v>8654</v>
      </c>
      <c r="BO2003" s="1" t="s">
        <v>144</v>
      </c>
      <c r="BP2003" s="1" t="s">
        <v>6759</v>
      </c>
      <c r="BQ2003" s="1" t="s">
        <v>4156</v>
      </c>
      <c r="BR2003" s="1" t="s">
        <v>10914</v>
      </c>
      <c r="BS2003" s="1" t="s">
        <v>87</v>
      </c>
      <c r="BT2003" s="1" t="s">
        <v>8880</v>
      </c>
    </row>
    <row r="2004" spans="1:73" ht="13.5" customHeight="1">
      <c r="A2004" s="2" t="str">
        <f t="shared" si="56"/>
        <v>1687_각북면_366</v>
      </c>
      <c r="B2004" s="1">
        <v>1687</v>
      </c>
      <c r="C2004" s="1" t="s">
        <v>11423</v>
      </c>
      <c r="D2004" s="1" t="s">
        <v>11426</v>
      </c>
      <c r="E2004" s="1">
        <v>2003</v>
      </c>
      <c r="F2004" s="1">
        <v>15</v>
      </c>
      <c r="G2004" s="1" t="s">
        <v>11439</v>
      </c>
      <c r="H2004" s="1" t="s">
        <v>11453</v>
      </c>
      <c r="I2004" s="1">
        <v>1</v>
      </c>
      <c r="J2004" s="1" t="s">
        <v>4157</v>
      </c>
      <c r="K2004" s="1" t="s">
        <v>6524</v>
      </c>
      <c r="L2004" s="1">
        <v>1</v>
      </c>
      <c r="M2004" s="1" t="s">
        <v>13176</v>
      </c>
      <c r="N2004" s="1" t="s">
        <v>13177</v>
      </c>
      <c r="T2004" s="1" t="s">
        <v>11527</v>
      </c>
      <c r="U2004" s="1" t="s">
        <v>3785</v>
      </c>
      <c r="V2004" s="1" t="s">
        <v>6733</v>
      </c>
      <c r="W2004" s="1" t="s">
        <v>843</v>
      </c>
      <c r="X2004" s="1" t="s">
        <v>6988</v>
      </c>
      <c r="Y2004" s="1" t="s">
        <v>4158</v>
      </c>
      <c r="Z2004" s="1" t="s">
        <v>7723</v>
      </c>
      <c r="AC2004" s="1">
        <v>40</v>
      </c>
      <c r="AD2004" s="1" t="s">
        <v>189</v>
      </c>
      <c r="AE2004" s="1" t="s">
        <v>8767</v>
      </c>
      <c r="AJ2004" s="1" t="s">
        <v>17</v>
      </c>
      <c r="AK2004" s="1" t="s">
        <v>8918</v>
      </c>
      <c r="AL2004" s="1" t="s">
        <v>41</v>
      </c>
      <c r="AM2004" s="1" t="s">
        <v>11911</v>
      </c>
      <c r="AT2004" s="1" t="s">
        <v>916</v>
      </c>
      <c r="AU2004" s="1" t="s">
        <v>9244</v>
      </c>
      <c r="AV2004" s="1" t="s">
        <v>816</v>
      </c>
      <c r="AW2004" s="1" t="s">
        <v>11481</v>
      </c>
      <c r="BG2004" s="1" t="s">
        <v>916</v>
      </c>
      <c r="BH2004" s="1" t="s">
        <v>9244</v>
      </c>
      <c r="BI2004" s="1" t="s">
        <v>2516</v>
      </c>
      <c r="BJ2004" s="1" t="s">
        <v>8387</v>
      </c>
      <c r="BK2004" s="1" t="s">
        <v>916</v>
      </c>
      <c r="BL2004" s="1" t="s">
        <v>9244</v>
      </c>
      <c r="BM2004" s="1" t="s">
        <v>56</v>
      </c>
      <c r="BN2004" s="1" t="s">
        <v>12154</v>
      </c>
      <c r="BO2004" s="1" t="s">
        <v>44</v>
      </c>
      <c r="BP2004" s="1" t="s">
        <v>6728</v>
      </c>
      <c r="BQ2004" s="1" t="s">
        <v>4159</v>
      </c>
      <c r="BR2004" s="1" t="s">
        <v>12466</v>
      </c>
      <c r="BS2004" s="1" t="s">
        <v>41</v>
      </c>
      <c r="BT2004" s="1" t="s">
        <v>11911</v>
      </c>
    </row>
    <row r="2005" spans="1:73" ht="13.5" customHeight="1">
      <c r="A2005" s="2" t="str">
        <f t="shared" ref="A2005:A2036" si="57">HYPERLINK("http://kyu.snu.ac.kr/sdhj/index.jsp?type=hj/GK14817_00IH_0001_0367.jpg","1687_각북면_367")</f>
        <v>1687_각북면_367</v>
      </c>
      <c r="B2005" s="1">
        <v>1687</v>
      </c>
      <c r="C2005" s="1" t="s">
        <v>11423</v>
      </c>
      <c r="D2005" s="1" t="s">
        <v>11426</v>
      </c>
      <c r="E2005" s="1">
        <v>2004</v>
      </c>
      <c r="F2005" s="1">
        <v>15</v>
      </c>
      <c r="G2005" s="1" t="s">
        <v>11438</v>
      </c>
      <c r="H2005" s="1" t="s">
        <v>11452</v>
      </c>
      <c r="I2005" s="1">
        <v>1</v>
      </c>
      <c r="L2005" s="1">
        <v>1</v>
      </c>
      <c r="M2005" s="1" t="s">
        <v>13176</v>
      </c>
      <c r="N2005" s="1" t="s">
        <v>13177</v>
      </c>
      <c r="S2005" s="1" t="s">
        <v>49</v>
      </c>
      <c r="T2005" s="1" t="s">
        <v>4842</v>
      </c>
      <c r="U2005" s="1" t="s">
        <v>3205</v>
      </c>
      <c r="V2005" s="1" t="s">
        <v>6723</v>
      </c>
      <c r="W2005" s="1" t="s">
        <v>38</v>
      </c>
      <c r="X2005" s="1" t="s">
        <v>11733</v>
      </c>
      <c r="Y2005" s="1" t="s">
        <v>2961</v>
      </c>
      <c r="Z2005" s="1" t="s">
        <v>7982</v>
      </c>
      <c r="AC2005" s="1">
        <v>43</v>
      </c>
      <c r="AD2005" s="1" t="s">
        <v>335</v>
      </c>
      <c r="AE2005" s="1" t="s">
        <v>8779</v>
      </c>
      <c r="AJ2005" s="1" t="s">
        <v>17</v>
      </c>
      <c r="AK2005" s="1" t="s">
        <v>8918</v>
      </c>
      <c r="AL2005" s="1" t="s">
        <v>227</v>
      </c>
      <c r="AM2005" s="1" t="s">
        <v>8859</v>
      </c>
      <c r="AT2005" s="1" t="s">
        <v>4160</v>
      </c>
      <c r="AU2005" s="1" t="s">
        <v>9245</v>
      </c>
      <c r="AV2005" s="1" t="s">
        <v>583</v>
      </c>
      <c r="AW2005" s="1" t="s">
        <v>7409</v>
      </c>
      <c r="BG2005" s="1" t="s">
        <v>2205</v>
      </c>
      <c r="BH2005" s="1" t="s">
        <v>10009</v>
      </c>
      <c r="BI2005" s="1" t="s">
        <v>1540</v>
      </c>
      <c r="BJ2005" s="1" t="s">
        <v>7509</v>
      </c>
      <c r="BK2005" s="1" t="s">
        <v>576</v>
      </c>
      <c r="BL2005" s="1" t="s">
        <v>10042</v>
      </c>
      <c r="BM2005" s="1" t="s">
        <v>4161</v>
      </c>
      <c r="BN2005" s="1" t="s">
        <v>10616</v>
      </c>
      <c r="BO2005" s="1" t="s">
        <v>144</v>
      </c>
      <c r="BP2005" s="1" t="s">
        <v>6759</v>
      </c>
      <c r="BQ2005" s="1" t="s">
        <v>4162</v>
      </c>
      <c r="BR2005" s="1" t="s">
        <v>10848</v>
      </c>
      <c r="BS2005" s="1" t="s">
        <v>158</v>
      </c>
      <c r="BT2005" s="1" t="s">
        <v>8931</v>
      </c>
    </row>
    <row r="2006" spans="1:73" ht="13.5" customHeight="1">
      <c r="A2006" s="2" t="str">
        <f t="shared" si="57"/>
        <v>1687_각북면_367</v>
      </c>
      <c r="B2006" s="1">
        <v>1687</v>
      </c>
      <c r="C2006" s="1" t="s">
        <v>11423</v>
      </c>
      <c r="D2006" s="1" t="s">
        <v>11426</v>
      </c>
      <c r="E2006" s="1">
        <v>2005</v>
      </c>
      <c r="F2006" s="1">
        <v>15</v>
      </c>
      <c r="G2006" s="1" t="s">
        <v>11438</v>
      </c>
      <c r="H2006" s="1" t="s">
        <v>11452</v>
      </c>
      <c r="I2006" s="1">
        <v>1</v>
      </c>
      <c r="L2006" s="1">
        <v>1</v>
      </c>
      <c r="M2006" s="1" t="s">
        <v>13176</v>
      </c>
      <c r="N2006" s="1" t="s">
        <v>13177</v>
      </c>
      <c r="S2006" s="1" t="s">
        <v>261</v>
      </c>
      <c r="T2006" s="1" t="s">
        <v>6605</v>
      </c>
      <c r="U2006" s="1" t="s">
        <v>115</v>
      </c>
      <c r="V2006" s="1" t="s">
        <v>6665</v>
      </c>
      <c r="Y2006" s="1" t="s">
        <v>3716</v>
      </c>
      <c r="Z2006" s="1" t="s">
        <v>7981</v>
      </c>
      <c r="AC2006" s="1">
        <v>58</v>
      </c>
      <c r="AD2006" s="1" t="s">
        <v>440</v>
      </c>
      <c r="AE2006" s="1" t="s">
        <v>8791</v>
      </c>
      <c r="AJ2006" s="1" t="s">
        <v>17</v>
      </c>
      <c r="AK2006" s="1" t="s">
        <v>8918</v>
      </c>
      <c r="AL2006" s="1" t="s">
        <v>1155</v>
      </c>
      <c r="AM2006" s="1" t="s">
        <v>8968</v>
      </c>
      <c r="AN2006" s="1" t="s">
        <v>191</v>
      </c>
      <c r="AO2006" s="1" t="s">
        <v>9003</v>
      </c>
      <c r="AP2006" s="1" t="s">
        <v>1077</v>
      </c>
      <c r="AQ2006" s="1" t="s">
        <v>6708</v>
      </c>
      <c r="AR2006" s="1" t="s">
        <v>4163</v>
      </c>
      <c r="AS2006" s="1" t="s">
        <v>9130</v>
      </c>
    </row>
    <row r="2007" spans="1:73" ht="13.5" customHeight="1">
      <c r="A2007" s="2" t="str">
        <f t="shared" si="57"/>
        <v>1687_각북면_367</v>
      </c>
      <c r="B2007" s="1">
        <v>1687</v>
      </c>
      <c r="C2007" s="1" t="s">
        <v>11423</v>
      </c>
      <c r="D2007" s="1" t="s">
        <v>11426</v>
      </c>
      <c r="E2007" s="1">
        <v>2006</v>
      </c>
      <c r="F2007" s="1">
        <v>15</v>
      </c>
      <c r="G2007" s="1" t="s">
        <v>11438</v>
      </c>
      <c r="H2007" s="1" t="s">
        <v>11452</v>
      </c>
      <c r="I2007" s="1">
        <v>1</v>
      </c>
      <c r="L2007" s="1">
        <v>1</v>
      </c>
      <c r="M2007" s="1" t="s">
        <v>13176</v>
      </c>
      <c r="N2007" s="1" t="s">
        <v>13177</v>
      </c>
      <c r="S2007" s="1" t="s">
        <v>208</v>
      </c>
      <c r="T2007" s="1" t="s">
        <v>6622</v>
      </c>
      <c r="Y2007" s="1" t="s">
        <v>6403</v>
      </c>
      <c r="Z2007" s="1" t="s">
        <v>7534</v>
      </c>
      <c r="AC2007" s="1">
        <v>30</v>
      </c>
      <c r="AD2007" s="1" t="s">
        <v>606</v>
      </c>
      <c r="AE2007" s="1" t="s">
        <v>7034</v>
      </c>
    </row>
    <row r="2008" spans="1:73" ht="13.5" customHeight="1">
      <c r="A2008" s="2" t="str">
        <f t="shared" si="57"/>
        <v>1687_각북면_367</v>
      </c>
      <c r="B2008" s="1">
        <v>1687</v>
      </c>
      <c r="C2008" s="1" t="s">
        <v>11423</v>
      </c>
      <c r="D2008" s="1" t="s">
        <v>11426</v>
      </c>
      <c r="E2008" s="1">
        <v>2007</v>
      </c>
      <c r="F2008" s="1">
        <v>15</v>
      </c>
      <c r="G2008" s="1" t="s">
        <v>11438</v>
      </c>
      <c r="H2008" s="1" t="s">
        <v>11452</v>
      </c>
      <c r="I2008" s="1">
        <v>1</v>
      </c>
      <c r="L2008" s="1">
        <v>1</v>
      </c>
      <c r="M2008" s="1" t="s">
        <v>13176</v>
      </c>
      <c r="N2008" s="1" t="s">
        <v>13177</v>
      </c>
      <c r="S2008" s="1" t="s">
        <v>208</v>
      </c>
      <c r="T2008" s="1" t="s">
        <v>6622</v>
      </c>
      <c r="Y2008" s="1" t="s">
        <v>4164</v>
      </c>
      <c r="Z2008" s="1" t="s">
        <v>7980</v>
      </c>
      <c r="AC2008" s="1">
        <v>16</v>
      </c>
      <c r="AD2008" s="1" t="s">
        <v>69</v>
      </c>
      <c r="AE2008" s="1" t="s">
        <v>8755</v>
      </c>
    </row>
    <row r="2009" spans="1:73" ht="13.5" customHeight="1">
      <c r="A2009" s="2" t="str">
        <f t="shared" si="57"/>
        <v>1687_각북면_367</v>
      </c>
      <c r="B2009" s="1">
        <v>1687</v>
      </c>
      <c r="C2009" s="1" t="s">
        <v>11423</v>
      </c>
      <c r="D2009" s="1" t="s">
        <v>11426</v>
      </c>
      <c r="E2009" s="1">
        <v>2008</v>
      </c>
      <c r="F2009" s="1">
        <v>15</v>
      </c>
      <c r="G2009" s="1" t="s">
        <v>11438</v>
      </c>
      <c r="H2009" s="1" t="s">
        <v>11452</v>
      </c>
      <c r="I2009" s="1">
        <v>1</v>
      </c>
      <c r="L2009" s="1">
        <v>1</v>
      </c>
      <c r="M2009" s="1" t="s">
        <v>13176</v>
      </c>
      <c r="N2009" s="1" t="s">
        <v>13177</v>
      </c>
      <c r="S2009" s="1" t="s">
        <v>63</v>
      </c>
      <c r="T2009" s="1" t="s">
        <v>6596</v>
      </c>
      <c r="Y2009" s="1" t="s">
        <v>1561</v>
      </c>
      <c r="Z2009" s="1" t="s">
        <v>7979</v>
      </c>
      <c r="AC2009" s="1">
        <v>12</v>
      </c>
      <c r="AD2009" s="1" t="s">
        <v>135</v>
      </c>
      <c r="AE2009" s="1" t="s">
        <v>8742</v>
      </c>
    </row>
    <row r="2010" spans="1:73" ht="13.5" customHeight="1">
      <c r="A2010" s="2" t="str">
        <f t="shared" si="57"/>
        <v>1687_각북면_367</v>
      </c>
      <c r="B2010" s="1">
        <v>1687</v>
      </c>
      <c r="C2010" s="1" t="s">
        <v>11423</v>
      </c>
      <c r="D2010" s="1" t="s">
        <v>11426</v>
      </c>
      <c r="E2010" s="1">
        <v>2009</v>
      </c>
      <c r="F2010" s="1">
        <v>15</v>
      </c>
      <c r="G2010" s="1" t="s">
        <v>11438</v>
      </c>
      <c r="H2010" s="1" t="s">
        <v>11452</v>
      </c>
      <c r="I2010" s="1">
        <v>1</v>
      </c>
      <c r="L2010" s="1">
        <v>1</v>
      </c>
      <c r="M2010" s="1" t="s">
        <v>13176</v>
      </c>
      <c r="N2010" s="1" t="s">
        <v>13177</v>
      </c>
      <c r="T2010" s="1" t="s">
        <v>11563</v>
      </c>
      <c r="U2010" s="1" t="s">
        <v>4165</v>
      </c>
      <c r="V2010" s="1" t="s">
        <v>6761</v>
      </c>
      <c r="Y2010" s="1" t="s">
        <v>2218</v>
      </c>
      <c r="Z2010" s="1" t="s">
        <v>7978</v>
      </c>
      <c r="AC2010" s="1">
        <v>30</v>
      </c>
      <c r="AD2010" s="1" t="s">
        <v>606</v>
      </c>
      <c r="AE2010" s="1" t="s">
        <v>7034</v>
      </c>
      <c r="AT2010" s="1" t="s">
        <v>121</v>
      </c>
      <c r="AU2010" s="1" t="s">
        <v>6667</v>
      </c>
      <c r="AV2010" s="1" t="s">
        <v>1994</v>
      </c>
      <c r="AW2010" s="1" t="s">
        <v>9350</v>
      </c>
      <c r="BB2010" s="1" t="s">
        <v>171</v>
      </c>
      <c r="BC2010" s="1" t="s">
        <v>6676</v>
      </c>
      <c r="BD2010" s="1" t="s">
        <v>4166</v>
      </c>
      <c r="BE2010" s="1" t="s">
        <v>8024</v>
      </c>
    </row>
    <row r="2011" spans="1:73" ht="13.5" customHeight="1">
      <c r="A2011" s="2" t="str">
        <f t="shared" si="57"/>
        <v>1687_각북면_367</v>
      </c>
      <c r="B2011" s="1">
        <v>1687</v>
      </c>
      <c r="C2011" s="1" t="s">
        <v>11423</v>
      </c>
      <c r="D2011" s="1" t="s">
        <v>11426</v>
      </c>
      <c r="E2011" s="1">
        <v>2010</v>
      </c>
      <c r="F2011" s="1">
        <v>15</v>
      </c>
      <c r="G2011" s="1" t="s">
        <v>11438</v>
      </c>
      <c r="H2011" s="1" t="s">
        <v>11452</v>
      </c>
      <c r="I2011" s="1">
        <v>1</v>
      </c>
      <c r="L2011" s="1">
        <v>2</v>
      </c>
      <c r="M2011" s="1" t="s">
        <v>13178</v>
      </c>
      <c r="N2011" s="1" t="s">
        <v>13179</v>
      </c>
      <c r="T2011" s="1" t="s">
        <v>11527</v>
      </c>
      <c r="U2011" s="1" t="s">
        <v>4167</v>
      </c>
      <c r="V2011" s="1" t="s">
        <v>6795</v>
      </c>
      <c r="W2011" s="1" t="s">
        <v>843</v>
      </c>
      <c r="X2011" s="1" t="s">
        <v>6988</v>
      </c>
      <c r="Y2011" s="1" t="s">
        <v>1969</v>
      </c>
      <c r="Z2011" s="1" t="s">
        <v>7082</v>
      </c>
      <c r="AC2011" s="1">
        <v>62</v>
      </c>
      <c r="AD2011" s="1" t="s">
        <v>168</v>
      </c>
      <c r="AE2011" s="1" t="s">
        <v>6664</v>
      </c>
      <c r="AJ2011" s="1" t="s">
        <v>17</v>
      </c>
      <c r="AK2011" s="1" t="s">
        <v>8918</v>
      </c>
      <c r="AL2011" s="1" t="s">
        <v>41</v>
      </c>
      <c r="AM2011" s="1" t="s">
        <v>11911</v>
      </c>
      <c r="AT2011" s="1" t="s">
        <v>44</v>
      </c>
      <c r="AU2011" s="1" t="s">
        <v>6728</v>
      </c>
      <c r="AV2011" s="1" t="s">
        <v>1970</v>
      </c>
      <c r="AW2011" s="1" t="s">
        <v>9525</v>
      </c>
      <c r="BG2011" s="1" t="s">
        <v>44</v>
      </c>
      <c r="BH2011" s="1" t="s">
        <v>6728</v>
      </c>
      <c r="BI2011" s="1" t="s">
        <v>1319</v>
      </c>
      <c r="BJ2011" s="1" t="s">
        <v>7015</v>
      </c>
      <c r="BK2011" s="1" t="s">
        <v>44</v>
      </c>
      <c r="BL2011" s="1" t="s">
        <v>6728</v>
      </c>
      <c r="BM2011" s="1" t="s">
        <v>866</v>
      </c>
      <c r="BN2011" s="1" t="s">
        <v>8226</v>
      </c>
      <c r="BO2011" s="1" t="s">
        <v>112</v>
      </c>
      <c r="BP2011" s="1" t="s">
        <v>6734</v>
      </c>
      <c r="BQ2011" s="1" t="s">
        <v>4168</v>
      </c>
      <c r="BR2011" s="1" t="s">
        <v>10997</v>
      </c>
      <c r="BS2011" s="1" t="s">
        <v>239</v>
      </c>
      <c r="BT2011" s="1" t="s">
        <v>8877</v>
      </c>
    </row>
    <row r="2012" spans="1:73" ht="13.5" customHeight="1">
      <c r="A2012" s="2" t="str">
        <f t="shared" si="57"/>
        <v>1687_각북면_367</v>
      </c>
      <c r="B2012" s="1">
        <v>1687</v>
      </c>
      <c r="C2012" s="1" t="s">
        <v>11423</v>
      </c>
      <c r="D2012" s="1" t="s">
        <v>11426</v>
      </c>
      <c r="E2012" s="1">
        <v>2011</v>
      </c>
      <c r="F2012" s="1">
        <v>15</v>
      </c>
      <c r="G2012" s="1" t="s">
        <v>11438</v>
      </c>
      <c r="H2012" s="1" t="s">
        <v>11452</v>
      </c>
      <c r="I2012" s="1">
        <v>1</v>
      </c>
      <c r="L2012" s="1">
        <v>2</v>
      </c>
      <c r="M2012" s="1" t="s">
        <v>13178</v>
      </c>
      <c r="N2012" s="1" t="s">
        <v>13179</v>
      </c>
      <c r="S2012" s="1" t="s">
        <v>49</v>
      </c>
      <c r="T2012" s="1" t="s">
        <v>4842</v>
      </c>
      <c r="U2012" s="1" t="s">
        <v>115</v>
      </c>
      <c r="V2012" s="1" t="s">
        <v>6665</v>
      </c>
      <c r="Y2012" s="1" t="s">
        <v>2536</v>
      </c>
      <c r="Z2012" s="1" t="s">
        <v>7104</v>
      </c>
      <c r="AC2012" s="1">
        <v>50</v>
      </c>
      <c r="AD2012" s="1" t="s">
        <v>536</v>
      </c>
      <c r="AE2012" s="1" t="s">
        <v>8446</v>
      </c>
      <c r="AJ2012" s="1" t="s">
        <v>17</v>
      </c>
      <c r="AK2012" s="1" t="s">
        <v>8918</v>
      </c>
      <c r="AL2012" s="1" t="s">
        <v>227</v>
      </c>
      <c r="AM2012" s="1" t="s">
        <v>8859</v>
      </c>
      <c r="AN2012" s="1" t="s">
        <v>492</v>
      </c>
      <c r="AO2012" s="1" t="s">
        <v>6594</v>
      </c>
      <c r="AP2012" s="1" t="s">
        <v>1331</v>
      </c>
      <c r="AQ2012" s="1" t="s">
        <v>6717</v>
      </c>
      <c r="AR2012" s="1" t="s">
        <v>4169</v>
      </c>
      <c r="AS2012" s="1" t="s">
        <v>9129</v>
      </c>
      <c r="AT2012" s="1" t="s">
        <v>44</v>
      </c>
      <c r="AU2012" s="1" t="s">
        <v>6728</v>
      </c>
      <c r="AV2012" s="1" t="s">
        <v>1971</v>
      </c>
      <c r="AW2012" s="1" t="s">
        <v>9524</v>
      </c>
      <c r="BG2012" s="1" t="s">
        <v>44</v>
      </c>
      <c r="BH2012" s="1" t="s">
        <v>6728</v>
      </c>
      <c r="BI2012" s="1" t="s">
        <v>1724</v>
      </c>
      <c r="BJ2012" s="1" t="s">
        <v>10204</v>
      </c>
      <c r="BK2012" s="1" t="s">
        <v>44</v>
      </c>
      <c r="BL2012" s="1" t="s">
        <v>6728</v>
      </c>
      <c r="BM2012" s="1" t="s">
        <v>3580</v>
      </c>
      <c r="BN2012" s="1" t="s">
        <v>9373</v>
      </c>
      <c r="BO2012" s="1" t="s">
        <v>44</v>
      </c>
      <c r="BP2012" s="1" t="s">
        <v>6728</v>
      </c>
      <c r="BQ2012" s="1" t="s">
        <v>4170</v>
      </c>
      <c r="BR2012" s="1" t="s">
        <v>10846</v>
      </c>
      <c r="BS2012" s="1" t="s">
        <v>227</v>
      </c>
      <c r="BT2012" s="1" t="s">
        <v>8859</v>
      </c>
      <c r="BU2012" s="1" t="s">
        <v>4171</v>
      </c>
    </row>
    <row r="2013" spans="1:73" ht="13.5" customHeight="1">
      <c r="A2013" s="2" t="str">
        <f t="shared" si="57"/>
        <v>1687_각북면_367</v>
      </c>
      <c r="B2013" s="1">
        <v>1687</v>
      </c>
      <c r="C2013" s="1" t="s">
        <v>11423</v>
      </c>
      <c r="D2013" s="1" t="s">
        <v>11426</v>
      </c>
      <c r="E2013" s="1">
        <v>2012</v>
      </c>
      <c r="F2013" s="1">
        <v>15</v>
      </c>
      <c r="G2013" s="1" t="s">
        <v>11438</v>
      </c>
      <c r="H2013" s="1" t="s">
        <v>11452</v>
      </c>
      <c r="I2013" s="1">
        <v>1</v>
      </c>
      <c r="L2013" s="1">
        <v>2</v>
      </c>
      <c r="M2013" s="1" t="s">
        <v>13178</v>
      </c>
      <c r="N2013" s="1" t="s">
        <v>13179</v>
      </c>
      <c r="S2013" s="1" t="s">
        <v>134</v>
      </c>
      <c r="T2013" s="1" t="s">
        <v>6598</v>
      </c>
      <c r="Y2013" s="1" t="s">
        <v>4172</v>
      </c>
      <c r="Z2013" s="1" t="s">
        <v>7569</v>
      </c>
      <c r="AC2013" s="1">
        <v>19</v>
      </c>
      <c r="AD2013" s="1" t="s">
        <v>331</v>
      </c>
      <c r="AE2013" s="1" t="s">
        <v>8743</v>
      </c>
    </row>
    <row r="2014" spans="1:73" ht="13.5" customHeight="1">
      <c r="A2014" s="2" t="str">
        <f t="shared" si="57"/>
        <v>1687_각북면_367</v>
      </c>
      <c r="B2014" s="1">
        <v>1687</v>
      </c>
      <c r="C2014" s="1" t="s">
        <v>11423</v>
      </c>
      <c r="D2014" s="1" t="s">
        <v>11426</v>
      </c>
      <c r="E2014" s="1">
        <v>2013</v>
      </c>
      <c r="F2014" s="1">
        <v>15</v>
      </c>
      <c r="G2014" s="1" t="s">
        <v>11438</v>
      </c>
      <c r="H2014" s="1" t="s">
        <v>11452</v>
      </c>
      <c r="I2014" s="1">
        <v>1</v>
      </c>
      <c r="L2014" s="1">
        <v>2</v>
      </c>
      <c r="M2014" s="1" t="s">
        <v>13178</v>
      </c>
      <c r="N2014" s="1" t="s">
        <v>13179</v>
      </c>
      <c r="S2014" s="1" t="s">
        <v>63</v>
      </c>
      <c r="T2014" s="1" t="s">
        <v>6596</v>
      </c>
      <c r="Y2014" s="1" t="s">
        <v>870</v>
      </c>
      <c r="Z2014" s="1" t="s">
        <v>7977</v>
      </c>
      <c r="AC2014" s="1">
        <v>17</v>
      </c>
      <c r="AD2014" s="1" t="s">
        <v>773</v>
      </c>
      <c r="AE2014" s="1" t="s">
        <v>8783</v>
      </c>
    </row>
    <row r="2015" spans="1:73" ht="13.5" customHeight="1">
      <c r="A2015" s="2" t="str">
        <f t="shared" si="57"/>
        <v>1687_각북면_367</v>
      </c>
      <c r="B2015" s="1">
        <v>1687</v>
      </c>
      <c r="C2015" s="1" t="s">
        <v>11423</v>
      </c>
      <c r="D2015" s="1" t="s">
        <v>11426</v>
      </c>
      <c r="E2015" s="1">
        <v>2014</v>
      </c>
      <c r="F2015" s="1">
        <v>15</v>
      </c>
      <c r="G2015" s="1" t="s">
        <v>11438</v>
      </c>
      <c r="H2015" s="1" t="s">
        <v>11452</v>
      </c>
      <c r="I2015" s="1">
        <v>1</v>
      </c>
      <c r="L2015" s="1">
        <v>3</v>
      </c>
      <c r="M2015" s="1" t="s">
        <v>3884</v>
      </c>
      <c r="N2015" s="1" t="s">
        <v>7406</v>
      </c>
      <c r="T2015" s="1" t="s">
        <v>11527</v>
      </c>
      <c r="U2015" s="1" t="s">
        <v>4173</v>
      </c>
      <c r="V2015" s="1" t="s">
        <v>11704</v>
      </c>
      <c r="Y2015" s="1" t="s">
        <v>3884</v>
      </c>
      <c r="Z2015" s="1" t="s">
        <v>7406</v>
      </c>
      <c r="AC2015" s="1">
        <v>70</v>
      </c>
      <c r="AD2015" s="1" t="s">
        <v>212</v>
      </c>
      <c r="AE2015" s="1" t="s">
        <v>8778</v>
      </c>
      <c r="AJ2015" s="1" t="s">
        <v>17</v>
      </c>
      <c r="AK2015" s="1" t="s">
        <v>8918</v>
      </c>
      <c r="AL2015" s="1" t="s">
        <v>227</v>
      </c>
      <c r="AM2015" s="1" t="s">
        <v>8859</v>
      </c>
      <c r="AT2015" s="1" t="s">
        <v>144</v>
      </c>
      <c r="AU2015" s="1" t="s">
        <v>6759</v>
      </c>
      <c r="AV2015" s="1" t="s">
        <v>3951</v>
      </c>
      <c r="AW2015" s="1" t="s">
        <v>9523</v>
      </c>
      <c r="BB2015" s="1" t="s">
        <v>182</v>
      </c>
      <c r="BC2015" s="1" t="s">
        <v>12214</v>
      </c>
      <c r="BD2015" s="1" t="s">
        <v>4174</v>
      </c>
      <c r="BE2015" s="1" t="s">
        <v>9889</v>
      </c>
      <c r="BG2015" s="1" t="s">
        <v>121</v>
      </c>
      <c r="BH2015" s="1" t="s">
        <v>6667</v>
      </c>
      <c r="BI2015" s="1" t="s">
        <v>496</v>
      </c>
      <c r="BJ2015" s="1" t="s">
        <v>7088</v>
      </c>
      <c r="BK2015" s="1" t="s">
        <v>121</v>
      </c>
      <c r="BL2015" s="1" t="s">
        <v>6667</v>
      </c>
      <c r="BM2015" s="1" t="s">
        <v>4175</v>
      </c>
      <c r="BN2015" s="1" t="s">
        <v>10615</v>
      </c>
      <c r="BO2015" s="1" t="s">
        <v>121</v>
      </c>
      <c r="BP2015" s="1" t="s">
        <v>6667</v>
      </c>
      <c r="BQ2015" s="1" t="s">
        <v>4176</v>
      </c>
      <c r="BR2015" s="1" t="s">
        <v>10508</v>
      </c>
      <c r="BS2015" s="1" t="s">
        <v>159</v>
      </c>
      <c r="BT2015" s="1" t="s">
        <v>8879</v>
      </c>
    </row>
    <row r="2016" spans="1:73" ht="13.5" customHeight="1">
      <c r="A2016" s="2" t="str">
        <f t="shared" si="57"/>
        <v>1687_각북면_367</v>
      </c>
      <c r="B2016" s="1">
        <v>1687</v>
      </c>
      <c r="C2016" s="1" t="s">
        <v>11423</v>
      </c>
      <c r="D2016" s="1" t="s">
        <v>11426</v>
      </c>
      <c r="E2016" s="1">
        <v>2015</v>
      </c>
      <c r="F2016" s="1">
        <v>15</v>
      </c>
      <c r="G2016" s="1" t="s">
        <v>11438</v>
      </c>
      <c r="H2016" s="1" t="s">
        <v>11452</v>
      </c>
      <c r="I2016" s="1">
        <v>1</v>
      </c>
      <c r="L2016" s="1">
        <v>3</v>
      </c>
      <c r="M2016" s="1" t="s">
        <v>3884</v>
      </c>
      <c r="N2016" s="1" t="s">
        <v>7406</v>
      </c>
      <c r="S2016" s="1" t="s">
        <v>49</v>
      </c>
      <c r="T2016" s="1" t="s">
        <v>4842</v>
      </c>
      <c r="U2016" s="1" t="s">
        <v>3895</v>
      </c>
      <c r="V2016" s="1" t="s">
        <v>6789</v>
      </c>
      <c r="Y2016" s="1" t="s">
        <v>140</v>
      </c>
      <c r="Z2016" s="1" t="s">
        <v>7100</v>
      </c>
      <c r="AC2016" s="1">
        <v>60</v>
      </c>
      <c r="AD2016" s="1" t="s">
        <v>220</v>
      </c>
      <c r="AE2016" s="1" t="s">
        <v>8764</v>
      </c>
      <c r="AJ2016" s="1" t="s">
        <v>17</v>
      </c>
      <c r="AK2016" s="1" t="s">
        <v>8918</v>
      </c>
      <c r="AL2016" s="1" t="s">
        <v>41</v>
      </c>
      <c r="AM2016" s="1" t="s">
        <v>11911</v>
      </c>
      <c r="AT2016" s="1" t="s">
        <v>916</v>
      </c>
      <c r="AU2016" s="1" t="s">
        <v>9244</v>
      </c>
      <c r="AV2016" s="1" t="s">
        <v>2516</v>
      </c>
      <c r="AW2016" s="1" t="s">
        <v>8387</v>
      </c>
      <c r="BB2016" s="1" t="s">
        <v>50</v>
      </c>
      <c r="BC2016" s="1" t="s">
        <v>11472</v>
      </c>
      <c r="BD2016" s="1" t="s">
        <v>4177</v>
      </c>
      <c r="BE2016" s="1" t="s">
        <v>12217</v>
      </c>
      <c r="BG2016" s="1" t="s">
        <v>916</v>
      </c>
      <c r="BH2016" s="1" t="s">
        <v>9244</v>
      </c>
      <c r="BI2016" s="1" t="s">
        <v>56</v>
      </c>
      <c r="BJ2016" s="1" t="s">
        <v>12154</v>
      </c>
      <c r="BK2016" s="1" t="s">
        <v>916</v>
      </c>
      <c r="BL2016" s="1" t="s">
        <v>9244</v>
      </c>
      <c r="BM2016" s="1" t="s">
        <v>866</v>
      </c>
      <c r="BN2016" s="1" t="s">
        <v>8226</v>
      </c>
      <c r="BO2016" s="1" t="s">
        <v>44</v>
      </c>
      <c r="BP2016" s="1" t="s">
        <v>6728</v>
      </c>
      <c r="BQ2016" s="1" t="s">
        <v>4178</v>
      </c>
      <c r="BR2016" s="1" t="s">
        <v>12393</v>
      </c>
      <c r="BS2016" s="1" t="s">
        <v>239</v>
      </c>
      <c r="BT2016" s="1" t="s">
        <v>8877</v>
      </c>
    </row>
    <row r="2017" spans="1:72" ht="13.5" customHeight="1">
      <c r="A2017" s="2" t="str">
        <f t="shared" si="57"/>
        <v>1687_각북면_367</v>
      </c>
      <c r="B2017" s="1">
        <v>1687</v>
      </c>
      <c r="C2017" s="1" t="s">
        <v>11423</v>
      </c>
      <c r="D2017" s="1" t="s">
        <v>11426</v>
      </c>
      <c r="E2017" s="1">
        <v>2016</v>
      </c>
      <c r="F2017" s="1">
        <v>15</v>
      </c>
      <c r="G2017" s="1" t="s">
        <v>11438</v>
      </c>
      <c r="H2017" s="1" t="s">
        <v>11452</v>
      </c>
      <c r="I2017" s="1">
        <v>1</v>
      </c>
      <c r="L2017" s="1">
        <v>3</v>
      </c>
      <c r="M2017" s="1" t="s">
        <v>3884</v>
      </c>
      <c r="N2017" s="1" t="s">
        <v>7406</v>
      </c>
      <c r="S2017" s="1" t="s">
        <v>67</v>
      </c>
      <c r="T2017" s="1" t="s">
        <v>6597</v>
      </c>
      <c r="U2017" s="1" t="s">
        <v>4179</v>
      </c>
      <c r="V2017" s="1" t="s">
        <v>6754</v>
      </c>
      <c r="Y2017" s="1" t="s">
        <v>3187</v>
      </c>
      <c r="Z2017" s="1" t="s">
        <v>7976</v>
      </c>
      <c r="AC2017" s="1">
        <v>14</v>
      </c>
      <c r="AD2017" s="1" t="s">
        <v>248</v>
      </c>
      <c r="AE2017" s="1" t="s">
        <v>8745</v>
      </c>
    </row>
    <row r="2018" spans="1:72" ht="13.5" customHeight="1">
      <c r="A2018" s="2" t="str">
        <f t="shared" si="57"/>
        <v>1687_각북면_367</v>
      </c>
      <c r="B2018" s="1">
        <v>1687</v>
      </c>
      <c r="C2018" s="1" t="s">
        <v>11423</v>
      </c>
      <c r="D2018" s="1" t="s">
        <v>11426</v>
      </c>
      <c r="E2018" s="1">
        <v>2017</v>
      </c>
      <c r="F2018" s="1">
        <v>15</v>
      </c>
      <c r="G2018" s="1" t="s">
        <v>11438</v>
      </c>
      <c r="H2018" s="1" t="s">
        <v>11452</v>
      </c>
      <c r="I2018" s="1">
        <v>1</v>
      </c>
      <c r="L2018" s="1">
        <v>3</v>
      </c>
      <c r="M2018" s="1" t="s">
        <v>3884</v>
      </c>
      <c r="N2018" s="1" t="s">
        <v>7406</v>
      </c>
      <c r="S2018" s="1" t="s">
        <v>1796</v>
      </c>
      <c r="T2018" s="1" t="s">
        <v>6607</v>
      </c>
      <c r="U2018" s="1" t="s">
        <v>3060</v>
      </c>
      <c r="V2018" s="1" t="s">
        <v>11542</v>
      </c>
      <c r="Y2018" s="1" t="s">
        <v>1497</v>
      </c>
      <c r="Z2018" s="1" t="s">
        <v>11789</v>
      </c>
      <c r="AC2018" s="1">
        <v>23</v>
      </c>
      <c r="AD2018" s="1" t="s">
        <v>251</v>
      </c>
      <c r="AE2018" s="1" t="s">
        <v>8777</v>
      </c>
      <c r="AF2018" s="1" t="s">
        <v>156</v>
      </c>
      <c r="AG2018" s="1" t="s">
        <v>8798</v>
      </c>
      <c r="AT2018" s="1" t="s">
        <v>186</v>
      </c>
      <c r="AU2018" s="1" t="s">
        <v>12111</v>
      </c>
      <c r="AV2018" s="1" t="s">
        <v>4180</v>
      </c>
      <c r="AW2018" s="1" t="s">
        <v>9522</v>
      </c>
      <c r="BB2018" s="1" t="s">
        <v>182</v>
      </c>
      <c r="BC2018" s="1" t="s">
        <v>12214</v>
      </c>
      <c r="BD2018" s="1" t="s">
        <v>4181</v>
      </c>
      <c r="BE2018" s="1" t="s">
        <v>9888</v>
      </c>
    </row>
    <row r="2019" spans="1:72" ht="13.5" customHeight="1">
      <c r="A2019" s="2" t="str">
        <f t="shared" si="57"/>
        <v>1687_각북면_367</v>
      </c>
      <c r="B2019" s="1">
        <v>1687</v>
      </c>
      <c r="C2019" s="1" t="s">
        <v>11423</v>
      </c>
      <c r="D2019" s="1" t="s">
        <v>11426</v>
      </c>
      <c r="E2019" s="1">
        <v>2018</v>
      </c>
      <c r="F2019" s="1">
        <v>15</v>
      </c>
      <c r="G2019" s="1" t="s">
        <v>11438</v>
      </c>
      <c r="H2019" s="1" t="s">
        <v>11452</v>
      </c>
      <c r="I2019" s="1">
        <v>1</v>
      </c>
      <c r="L2019" s="1">
        <v>4</v>
      </c>
      <c r="M2019" s="1" t="s">
        <v>1111</v>
      </c>
      <c r="N2019" s="1" t="s">
        <v>7975</v>
      </c>
      <c r="T2019" s="1" t="s">
        <v>11527</v>
      </c>
      <c r="U2019" s="1" t="s">
        <v>4182</v>
      </c>
      <c r="V2019" s="1" t="s">
        <v>6794</v>
      </c>
      <c r="Y2019" s="1" t="s">
        <v>1111</v>
      </c>
      <c r="Z2019" s="1" t="s">
        <v>7975</v>
      </c>
      <c r="AC2019" s="1">
        <v>36</v>
      </c>
      <c r="AD2019" s="1" t="s">
        <v>52</v>
      </c>
      <c r="AE2019" s="1" t="s">
        <v>8766</v>
      </c>
      <c r="AJ2019" s="1" t="s">
        <v>17</v>
      </c>
      <c r="AK2019" s="1" t="s">
        <v>8918</v>
      </c>
      <c r="AL2019" s="1" t="s">
        <v>41</v>
      </c>
      <c r="AM2019" s="1" t="s">
        <v>11911</v>
      </c>
      <c r="AT2019" s="1" t="s">
        <v>44</v>
      </c>
      <c r="AU2019" s="1" t="s">
        <v>6728</v>
      </c>
      <c r="AV2019" s="1" t="s">
        <v>4183</v>
      </c>
      <c r="AW2019" s="1" t="s">
        <v>7974</v>
      </c>
      <c r="BG2019" s="1" t="s">
        <v>44</v>
      </c>
      <c r="BH2019" s="1" t="s">
        <v>6728</v>
      </c>
      <c r="BI2019" s="1" t="s">
        <v>2516</v>
      </c>
      <c r="BJ2019" s="1" t="s">
        <v>8387</v>
      </c>
      <c r="BM2019" s="1" t="s">
        <v>56</v>
      </c>
      <c r="BN2019" s="1" t="s">
        <v>12154</v>
      </c>
      <c r="BO2019" s="1" t="s">
        <v>144</v>
      </c>
      <c r="BP2019" s="1" t="s">
        <v>6759</v>
      </c>
      <c r="BQ2019" s="1" t="s">
        <v>4184</v>
      </c>
      <c r="BR2019" s="1" t="s">
        <v>9519</v>
      </c>
      <c r="BS2019" s="1" t="s">
        <v>448</v>
      </c>
      <c r="BT2019" s="1" t="s">
        <v>8932</v>
      </c>
    </row>
    <row r="2020" spans="1:72" ht="13.5" customHeight="1">
      <c r="A2020" s="2" t="str">
        <f t="shared" si="57"/>
        <v>1687_각북면_367</v>
      </c>
      <c r="B2020" s="1">
        <v>1687</v>
      </c>
      <c r="C2020" s="1" t="s">
        <v>11423</v>
      </c>
      <c r="D2020" s="1" t="s">
        <v>11426</v>
      </c>
      <c r="E2020" s="1">
        <v>2019</v>
      </c>
      <c r="F2020" s="1">
        <v>15</v>
      </c>
      <c r="G2020" s="1" t="s">
        <v>11438</v>
      </c>
      <c r="H2020" s="1" t="s">
        <v>11452</v>
      </c>
      <c r="I2020" s="1">
        <v>1</v>
      </c>
      <c r="L2020" s="1">
        <v>4</v>
      </c>
      <c r="M2020" s="1" t="s">
        <v>1111</v>
      </c>
      <c r="N2020" s="1" t="s">
        <v>7975</v>
      </c>
      <c r="S2020" s="1" t="s">
        <v>49</v>
      </c>
      <c r="T2020" s="1" t="s">
        <v>4842</v>
      </c>
      <c r="U2020" s="1" t="s">
        <v>50</v>
      </c>
      <c r="V2020" s="1" t="s">
        <v>11472</v>
      </c>
      <c r="W2020" s="1" t="s">
        <v>38</v>
      </c>
      <c r="X2020" s="1" t="s">
        <v>11733</v>
      </c>
      <c r="Y2020" s="1" t="s">
        <v>2395</v>
      </c>
      <c r="Z2020" s="1" t="s">
        <v>7235</v>
      </c>
      <c r="AC2020" s="1">
        <v>40</v>
      </c>
      <c r="AD2020" s="1" t="s">
        <v>189</v>
      </c>
      <c r="AE2020" s="1" t="s">
        <v>8767</v>
      </c>
      <c r="AJ2020" s="1" t="s">
        <v>17</v>
      </c>
      <c r="AK2020" s="1" t="s">
        <v>8918</v>
      </c>
      <c r="AL2020" s="1" t="s">
        <v>227</v>
      </c>
      <c r="AM2020" s="1" t="s">
        <v>8859</v>
      </c>
      <c r="AT2020" s="1" t="s">
        <v>44</v>
      </c>
      <c r="AU2020" s="1" t="s">
        <v>6728</v>
      </c>
      <c r="AV2020" s="1" t="s">
        <v>4185</v>
      </c>
      <c r="AW2020" s="1" t="s">
        <v>9521</v>
      </c>
      <c r="BG2020" s="1" t="s">
        <v>44</v>
      </c>
      <c r="BH2020" s="1" t="s">
        <v>6728</v>
      </c>
      <c r="BI2020" s="1" t="s">
        <v>866</v>
      </c>
      <c r="BJ2020" s="1" t="s">
        <v>8226</v>
      </c>
      <c r="BK2020" s="1" t="s">
        <v>44</v>
      </c>
      <c r="BL2020" s="1" t="s">
        <v>6728</v>
      </c>
      <c r="BM2020" s="1" t="s">
        <v>4186</v>
      </c>
      <c r="BN2020" s="1" t="s">
        <v>10610</v>
      </c>
      <c r="BO2020" s="1" t="s">
        <v>121</v>
      </c>
      <c r="BP2020" s="1" t="s">
        <v>6667</v>
      </c>
      <c r="BQ2020" s="1" t="s">
        <v>4187</v>
      </c>
      <c r="BR2020" s="1" t="s">
        <v>10996</v>
      </c>
      <c r="BS2020" s="1" t="s">
        <v>544</v>
      </c>
      <c r="BT2020" s="1" t="s">
        <v>11026</v>
      </c>
    </row>
    <row r="2021" spans="1:72" ht="13.5" customHeight="1">
      <c r="A2021" s="2" t="str">
        <f t="shared" si="57"/>
        <v>1687_각북면_367</v>
      </c>
      <c r="B2021" s="1">
        <v>1687</v>
      </c>
      <c r="C2021" s="1" t="s">
        <v>11423</v>
      </c>
      <c r="D2021" s="1" t="s">
        <v>11426</v>
      </c>
      <c r="E2021" s="1">
        <v>2020</v>
      </c>
      <c r="F2021" s="1">
        <v>15</v>
      </c>
      <c r="G2021" s="1" t="s">
        <v>11438</v>
      </c>
      <c r="H2021" s="1" t="s">
        <v>11452</v>
      </c>
      <c r="I2021" s="1">
        <v>1</v>
      </c>
      <c r="L2021" s="1">
        <v>4</v>
      </c>
      <c r="M2021" s="1" t="s">
        <v>1111</v>
      </c>
      <c r="N2021" s="1" t="s">
        <v>7975</v>
      </c>
      <c r="S2021" s="1" t="s">
        <v>200</v>
      </c>
      <c r="T2021" s="1" t="s">
        <v>11584</v>
      </c>
      <c r="Y2021" s="1" t="s">
        <v>4183</v>
      </c>
      <c r="Z2021" s="1" t="s">
        <v>7974</v>
      </c>
      <c r="AC2021" s="1">
        <v>73</v>
      </c>
      <c r="AD2021" s="1" t="s">
        <v>149</v>
      </c>
      <c r="AE2021" s="1" t="s">
        <v>8757</v>
      </c>
    </row>
    <row r="2022" spans="1:72" ht="13.5" customHeight="1">
      <c r="A2022" s="2" t="str">
        <f t="shared" si="57"/>
        <v>1687_각북면_367</v>
      </c>
      <c r="B2022" s="1">
        <v>1687</v>
      </c>
      <c r="C2022" s="1" t="s">
        <v>11423</v>
      </c>
      <c r="D2022" s="1" t="s">
        <v>11426</v>
      </c>
      <c r="E2022" s="1">
        <v>2021</v>
      </c>
      <c r="F2022" s="1">
        <v>15</v>
      </c>
      <c r="G2022" s="1" t="s">
        <v>11438</v>
      </c>
      <c r="H2022" s="1" t="s">
        <v>11452</v>
      </c>
      <c r="I2022" s="1">
        <v>1</v>
      </c>
      <c r="L2022" s="1">
        <v>4</v>
      </c>
      <c r="M2022" s="1" t="s">
        <v>1111</v>
      </c>
      <c r="N2022" s="1" t="s">
        <v>7975</v>
      </c>
      <c r="S2022" s="1" t="s">
        <v>63</v>
      </c>
      <c r="T2022" s="1" t="s">
        <v>6596</v>
      </c>
      <c r="Y2022" s="1" t="s">
        <v>2219</v>
      </c>
      <c r="Z2022" s="1" t="s">
        <v>7480</v>
      </c>
      <c r="AC2022" s="1">
        <v>13</v>
      </c>
      <c r="AD2022" s="1" t="s">
        <v>149</v>
      </c>
      <c r="AE2022" s="1" t="s">
        <v>8757</v>
      </c>
    </row>
    <row r="2023" spans="1:72" ht="13.5" customHeight="1">
      <c r="A2023" s="2" t="str">
        <f t="shared" si="57"/>
        <v>1687_각북면_367</v>
      </c>
      <c r="B2023" s="1">
        <v>1687</v>
      </c>
      <c r="C2023" s="1" t="s">
        <v>11423</v>
      </c>
      <c r="D2023" s="1" t="s">
        <v>11426</v>
      </c>
      <c r="E2023" s="1">
        <v>2022</v>
      </c>
      <c r="F2023" s="1">
        <v>15</v>
      </c>
      <c r="G2023" s="1" t="s">
        <v>11438</v>
      </c>
      <c r="H2023" s="1" t="s">
        <v>11452</v>
      </c>
      <c r="I2023" s="1">
        <v>1</v>
      </c>
      <c r="L2023" s="1">
        <v>4</v>
      </c>
      <c r="M2023" s="1" t="s">
        <v>1111</v>
      </c>
      <c r="N2023" s="1" t="s">
        <v>7975</v>
      </c>
      <c r="T2023" s="1" t="s">
        <v>11563</v>
      </c>
      <c r="U2023" s="1" t="s">
        <v>275</v>
      </c>
      <c r="V2023" s="1" t="s">
        <v>6693</v>
      </c>
      <c r="Y2023" s="1" t="s">
        <v>232</v>
      </c>
      <c r="Z2023" s="1" t="s">
        <v>7400</v>
      </c>
      <c r="AF2023" s="1" t="s">
        <v>326</v>
      </c>
      <c r="AG2023" s="1" t="s">
        <v>8802</v>
      </c>
    </row>
    <row r="2024" spans="1:72" ht="13.5" customHeight="1">
      <c r="A2024" s="2" t="str">
        <f t="shared" si="57"/>
        <v>1687_각북면_367</v>
      </c>
      <c r="B2024" s="1">
        <v>1687</v>
      </c>
      <c r="C2024" s="1" t="s">
        <v>11423</v>
      </c>
      <c r="D2024" s="1" t="s">
        <v>11426</v>
      </c>
      <c r="E2024" s="1">
        <v>2023</v>
      </c>
      <c r="F2024" s="1">
        <v>15</v>
      </c>
      <c r="G2024" s="1" t="s">
        <v>11438</v>
      </c>
      <c r="H2024" s="1" t="s">
        <v>11452</v>
      </c>
      <c r="I2024" s="1">
        <v>1</v>
      </c>
      <c r="L2024" s="1">
        <v>5</v>
      </c>
      <c r="M2024" s="1" t="s">
        <v>13180</v>
      </c>
      <c r="N2024" s="1" t="s">
        <v>13181</v>
      </c>
      <c r="T2024" s="1" t="s">
        <v>11527</v>
      </c>
      <c r="U2024" s="1" t="s">
        <v>4130</v>
      </c>
      <c r="V2024" s="1" t="s">
        <v>6793</v>
      </c>
      <c r="W2024" s="1" t="s">
        <v>1829</v>
      </c>
      <c r="X2024" s="1" t="s">
        <v>7008</v>
      </c>
      <c r="Y2024" s="1" t="s">
        <v>4188</v>
      </c>
      <c r="Z2024" s="1" t="s">
        <v>7973</v>
      </c>
      <c r="AC2024" s="1">
        <v>55</v>
      </c>
      <c r="AD2024" s="1" t="s">
        <v>653</v>
      </c>
      <c r="AE2024" s="1" t="s">
        <v>8780</v>
      </c>
      <c r="AJ2024" s="1" t="s">
        <v>17</v>
      </c>
      <c r="AK2024" s="1" t="s">
        <v>8918</v>
      </c>
      <c r="AL2024" s="1" t="s">
        <v>1594</v>
      </c>
      <c r="AM2024" s="1" t="s">
        <v>8967</v>
      </c>
      <c r="AT2024" s="1" t="s">
        <v>1077</v>
      </c>
      <c r="AU2024" s="1" t="s">
        <v>6708</v>
      </c>
      <c r="AV2024" s="1" t="s">
        <v>1830</v>
      </c>
      <c r="AW2024" s="1" t="s">
        <v>7760</v>
      </c>
      <c r="BG2024" s="1" t="s">
        <v>47</v>
      </c>
      <c r="BH2024" s="1" t="s">
        <v>9039</v>
      </c>
      <c r="BI2024" s="1" t="s">
        <v>4189</v>
      </c>
      <c r="BJ2024" s="1" t="s">
        <v>6692</v>
      </c>
      <c r="BK2024" s="1" t="s">
        <v>47</v>
      </c>
      <c r="BL2024" s="1" t="s">
        <v>9039</v>
      </c>
      <c r="BM2024" s="1" t="s">
        <v>4190</v>
      </c>
      <c r="BN2024" s="1" t="s">
        <v>7326</v>
      </c>
      <c r="BO2024" s="1" t="s">
        <v>44</v>
      </c>
      <c r="BP2024" s="1" t="s">
        <v>6728</v>
      </c>
      <c r="BQ2024" s="1" t="s">
        <v>1960</v>
      </c>
      <c r="BR2024" s="1" t="s">
        <v>12478</v>
      </c>
      <c r="BS2024" s="1" t="s">
        <v>227</v>
      </c>
      <c r="BT2024" s="1" t="s">
        <v>8859</v>
      </c>
    </row>
    <row r="2025" spans="1:72" ht="13.5" customHeight="1">
      <c r="A2025" s="2" t="str">
        <f t="shared" si="57"/>
        <v>1687_각북면_367</v>
      </c>
      <c r="B2025" s="1">
        <v>1687</v>
      </c>
      <c r="C2025" s="1" t="s">
        <v>11423</v>
      </c>
      <c r="D2025" s="1" t="s">
        <v>11426</v>
      </c>
      <c r="E2025" s="1">
        <v>2024</v>
      </c>
      <c r="F2025" s="1">
        <v>15</v>
      </c>
      <c r="G2025" s="1" t="s">
        <v>11438</v>
      </c>
      <c r="H2025" s="1" t="s">
        <v>11452</v>
      </c>
      <c r="I2025" s="1">
        <v>1</v>
      </c>
      <c r="L2025" s="1">
        <v>5</v>
      </c>
      <c r="M2025" s="1" t="s">
        <v>13180</v>
      </c>
      <c r="N2025" s="1" t="s">
        <v>13181</v>
      </c>
      <c r="S2025" s="1" t="s">
        <v>49</v>
      </c>
      <c r="T2025" s="1" t="s">
        <v>4842</v>
      </c>
      <c r="U2025" s="1" t="s">
        <v>50</v>
      </c>
      <c r="V2025" s="1" t="s">
        <v>11472</v>
      </c>
      <c r="W2025" s="1" t="s">
        <v>107</v>
      </c>
      <c r="X2025" s="1" t="s">
        <v>6975</v>
      </c>
      <c r="Y2025" s="1" t="s">
        <v>140</v>
      </c>
      <c r="Z2025" s="1" t="s">
        <v>7100</v>
      </c>
      <c r="AC2025" s="1">
        <v>63</v>
      </c>
      <c r="AD2025" s="1" t="s">
        <v>138</v>
      </c>
      <c r="AE2025" s="1" t="s">
        <v>8754</v>
      </c>
      <c r="AJ2025" s="1" t="s">
        <v>17</v>
      </c>
      <c r="AK2025" s="1" t="s">
        <v>8918</v>
      </c>
      <c r="AL2025" s="1" t="s">
        <v>239</v>
      </c>
      <c r="AM2025" s="1" t="s">
        <v>8877</v>
      </c>
      <c r="AT2025" s="1" t="s">
        <v>144</v>
      </c>
      <c r="AU2025" s="1" t="s">
        <v>6759</v>
      </c>
      <c r="AV2025" s="1" t="s">
        <v>2251</v>
      </c>
      <c r="AW2025" s="1" t="s">
        <v>9445</v>
      </c>
      <c r="BG2025" s="1" t="s">
        <v>323</v>
      </c>
      <c r="BH2025" s="1" t="s">
        <v>10002</v>
      </c>
      <c r="BI2025" s="1" t="s">
        <v>4191</v>
      </c>
      <c r="BJ2025" s="1" t="s">
        <v>10203</v>
      </c>
      <c r="BK2025" s="1" t="s">
        <v>44</v>
      </c>
      <c r="BL2025" s="1" t="s">
        <v>6728</v>
      </c>
      <c r="BM2025" s="1" t="s">
        <v>1016</v>
      </c>
      <c r="BN2025" s="1" t="s">
        <v>8629</v>
      </c>
      <c r="BO2025" s="1" t="s">
        <v>44</v>
      </c>
      <c r="BP2025" s="1" t="s">
        <v>6728</v>
      </c>
      <c r="BQ2025" s="1" t="s">
        <v>4192</v>
      </c>
      <c r="BR2025" s="1" t="s">
        <v>10995</v>
      </c>
      <c r="BS2025" s="1" t="s">
        <v>1863</v>
      </c>
      <c r="BT2025" s="1" t="s">
        <v>8902</v>
      </c>
    </row>
    <row r="2026" spans="1:72" ht="13.5" customHeight="1">
      <c r="A2026" s="2" t="str">
        <f t="shared" si="57"/>
        <v>1687_각북면_367</v>
      </c>
      <c r="B2026" s="1">
        <v>1687</v>
      </c>
      <c r="C2026" s="1" t="s">
        <v>11423</v>
      </c>
      <c r="D2026" s="1" t="s">
        <v>11426</v>
      </c>
      <c r="E2026" s="1">
        <v>2025</v>
      </c>
      <c r="F2026" s="1">
        <v>15</v>
      </c>
      <c r="G2026" s="1" t="s">
        <v>11438</v>
      </c>
      <c r="H2026" s="1" t="s">
        <v>11452</v>
      </c>
      <c r="I2026" s="1">
        <v>1</v>
      </c>
      <c r="L2026" s="1">
        <v>5</v>
      </c>
      <c r="M2026" s="1" t="s">
        <v>13180</v>
      </c>
      <c r="N2026" s="1" t="s">
        <v>13181</v>
      </c>
      <c r="S2026" s="1" t="s">
        <v>67</v>
      </c>
      <c r="T2026" s="1" t="s">
        <v>6597</v>
      </c>
      <c r="U2026" s="1" t="s">
        <v>3977</v>
      </c>
      <c r="V2026" s="1" t="s">
        <v>6715</v>
      </c>
      <c r="Y2026" s="1" t="s">
        <v>2796</v>
      </c>
      <c r="Z2026" s="1" t="s">
        <v>7972</v>
      </c>
      <c r="AC2026" s="1">
        <v>35</v>
      </c>
      <c r="AD2026" s="1" t="s">
        <v>340</v>
      </c>
      <c r="AE2026" s="1" t="s">
        <v>8753</v>
      </c>
    </row>
    <row r="2027" spans="1:72" ht="13.5" customHeight="1">
      <c r="A2027" s="2" t="str">
        <f t="shared" si="57"/>
        <v>1687_각북면_367</v>
      </c>
      <c r="B2027" s="1">
        <v>1687</v>
      </c>
      <c r="C2027" s="1" t="s">
        <v>11423</v>
      </c>
      <c r="D2027" s="1" t="s">
        <v>11426</v>
      </c>
      <c r="E2027" s="1">
        <v>2026</v>
      </c>
      <c r="F2027" s="1">
        <v>15</v>
      </c>
      <c r="G2027" s="1" t="s">
        <v>11438</v>
      </c>
      <c r="H2027" s="1" t="s">
        <v>11452</v>
      </c>
      <c r="I2027" s="1">
        <v>1</v>
      </c>
      <c r="L2027" s="1">
        <v>5</v>
      </c>
      <c r="M2027" s="1" t="s">
        <v>13180</v>
      </c>
      <c r="N2027" s="1" t="s">
        <v>13181</v>
      </c>
      <c r="S2027" s="1" t="s">
        <v>329</v>
      </c>
      <c r="T2027" s="1" t="s">
        <v>6594</v>
      </c>
      <c r="U2027" s="1" t="s">
        <v>50</v>
      </c>
      <c r="V2027" s="1" t="s">
        <v>11472</v>
      </c>
      <c r="W2027" s="1" t="s">
        <v>1429</v>
      </c>
      <c r="X2027" s="1" t="s">
        <v>7007</v>
      </c>
      <c r="Y2027" s="1" t="s">
        <v>140</v>
      </c>
      <c r="Z2027" s="1" t="s">
        <v>7100</v>
      </c>
      <c r="AC2027" s="1">
        <v>34</v>
      </c>
      <c r="AD2027" s="1" t="s">
        <v>207</v>
      </c>
      <c r="AE2027" s="1" t="s">
        <v>8762</v>
      </c>
      <c r="AJ2027" s="1" t="s">
        <v>17</v>
      </c>
      <c r="AK2027" s="1" t="s">
        <v>8918</v>
      </c>
      <c r="AL2027" s="1" t="s">
        <v>646</v>
      </c>
      <c r="AM2027" s="1" t="s">
        <v>8944</v>
      </c>
    </row>
    <row r="2028" spans="1:72" ht="13.5" customHeight="1">
      <c r="A2028" s="2" t="str">
        <f t="shared" si="57"/>
        <v>1687_각북면_367</v>
      </c>
      <c r="B2028" s="1">
        <v>1687</v>
      </c>
      <c r="C2028" s="1" t="s">
        <v>11423</v>
      </c>
      <c r="D2028" s="1" t="s">
        <v>11426</v>
      </c>
      <c r="E2028" s="1">
        <v>2027</v>
      </c>
      <c r="F2028" s="1">
        <v>15</v>
      </c>
      <c r="G2028" s="1" t="s">
        <v>11438</v>
      </c>
      <c r="H2028" s="1" t="s">
        <v>11452</v>
      </c>
      <c r="I2028" s="1">
        <v>1</v>
      </c>
      <c r="L2028" s="1">
        <v>5</v>
      </c>
      <c r="M2028" s="1" t="s">
        <v>13180</v>
      </c>
      <c r="N2028" s="1" t="s">
        <v>13181</v>
      </c>
      <c r="S2028" s="1" t="s">
        <v>72</v>
      </c>
      <c r="T2028" s="1" t="s">
        <v>6595</v>
      </c>
      <c r="U2028" s="1" t="s">
        <v>54</v>
      </c>
      <c r="V2028" s="1" t="s">
        <v>6714</v>
      </c>
      <c r="Y2028" s="1" t="s">
        <v>148</v>
      </c>
      <c r="Z2028" s="1" t="s">
        <v>7971</v>
      </c>
      <c r="AC2028" s="1">
        <v>23</v>
      </c>
      <c r="AD2028" s="1" t="s">
        <v>251</v>
      </c>
      <c r="AE2028" s="1" t="s">
        <v>8777</v>
      </c>
    </row>
    <row r="2029" spans="1:72" ht="13.5" customHeight="1">
      <c r="A2029" s="2" t="str">
        <f t="shared" si="57"/>
        <v>1687_각북면_367</v>
      </c>
      <c r="B2029" s="1">
        <v>1687</v>
      </c>
      <c r="C2029" s="1" t="s">
        <v>11423</v>
      </c>
      <c r="D2029" s="1" t="s">
        <v>11426</v>
      </c>
      <c r="E2029" s="1">
        <v>2028</v>
      </c>
      <c r="F2029" s="1">
        <v>15</v>
      </c>
      <c r="G2029" s="1" t="s">
        <v>11438</v>
      </c>
      <c r="H2029" s="1" t="s">
        <v>11452</v>
      </c>
      <c r="I2029" s="1">
        <v>1</v>
      </c>
      <c r="L2029" s="1">
        <v>5</v>
      </c>
      <c r="M2029" s="1" t="s">
        <v>13180</v>
      </c>
      <c r="N2029" s="1" t="s">
        <v>13181</v>
      </c>
      <c r="S2029" s="1" t="s">
        <v>380</v>
      </c>
      <c r="T2029" s="1" t="s">
        <v>6600</v>
      </c>
      <c r="Y2029" s="1" t="s">
        <v>952</v>
      </c>
      <c r="Z2029" s="1" t="s">
        <v>7196</v>
      </c>
      <c r="AF2029" s="1" t="s">
        <v>3489</v>
      </c>
      <c r="AG2029" s="1" t="s">
        <v>8812</v>
      </c>
    </row>
    <row r="2030" spans="1:72" ht="13.5" customHeight="1">
      <c r="A2030" s="2" t="str">
        <f t="shared" si="57"/>
        <v>1687_각북면_367</v>
      </c>
      <c r="B2030" s="1">
        <v>1687</v>
      </c>
      <c r="C2030" s="1" t="s">
        <v>11423</v>
      </c>
      <c r="D2030" s="1" t="s">
        <v>11426</v>
      </c>
      <c r="E2030" s="1">
        <v>2029</v>
      </c>
      <c r="F2030" s="1">
        <v>15</v>
      </c>
      <c r="G2030" s="1" t="s">
        <v>11438</v>
      </c>
      <c r="H2030" s="1" t="s">
        <v>11452</v>
      </c>
      <c r="I2030" s="1">
        <v>1</v>
      </c>
      <c r="L2030" s="1">
        <v>5</v>
      </c>
      <c r="M2030" s="1" t="s">
        <v>13180</v>
      </c>
      <c r="N2030" s="1" t="s">
        <v>13181</v>
      </c>
      <c r="S2030" s="1" t="s">
        <v>380</v>
      </c>
      <c r="T2030" s="1" t="s">
        <v>6600</v>
      </c>
      <c r="Y2030" s="1" t="s">
        <v>11262</v>
      </c>
      <c r="Z2030" s="1" t="s">
        <v>11683</v>
      </c>
      <c r="AC2030" s="1">
        <v>1</v>
      </c>
      <c r="AD2030" s="1" t="s">
        <v>274</v>
      </c>
      <c r="AE2030" s="1" t="s">
        <v>8770</v>
      </c>
      <c r="AF2030" s="1" t="s">
        <v>156</v>
      </c>
      <c r="AG2030" s="1" t="s">
        <v>8798</v>
      </c>
    </row>
    <row r="2031" spans="1:72" ht="13.5" customHeight="1">
      <c r="A2031" s="2" t="str">
        <f t="shared" si="57"/>
        <v>1687_각북면_367</v>
      </c>
      <c r="B2031" s="1">
        <v>1687</v>
      </c>
      <c r="C2031" s="1" t="s">
        <v>11423</v>
      </c>
      <c r="D2031" s="1" t="s">
        <v>11426</v>
      </c>
      <c r="E2031" s="1">
        <v>2030</v>
      </c>
      <c r="F2031" s="1">
        <v>15</v>
      </c>
      <c r="G2031" s="1" t="s">
        <v>11438</v>
      </c>
      <c r="H2031" s="1" t="s">
        <v>11452</v>
      </c>
      <c r="I2031" s="1">
        <v>1</v>
      </c>
      <c r="L2031" s="1">
        <v>5</v>
      </c>
      <c r="M2031" s="1" t="s">
        <v>13180</v>
      </c>
      <c r="N2031" s="1" t="s">
        <v>13181</v>
      </c>
      <c r="T2031" s="1" t="s">
        <v>11563</v>
      </c>
      <c r="U2031" s="1" t="s">
        <v>278</v>
      </c>
      <c r="V2031" s="1" t="s">
        <v>6692</v>
      </c>
      <c r="Y2031" s="1" t="s">
        <v>4193</v>
      </c>
      <c r="Z2031" s="1" t="s">
        <v>7970</v>
      </c>
      <c r="AC2031" s="1">
        <v>78</v>
      </c>
      <c r="AD2031" s="1" t="s">
        <v>302</v>
      </c>
      <c r="AE2031" s="1" t="s">
        <v>8785</v>
      </c>
      <c r="AF2031" s="1" t="s">
        <v>3914</v>
      </c>
      <c r="AG2031" s="1" t="s">
        <v>8818</v>
      </c>
      <c r="AV2031" s="1" t="s">
        <v>164</v>
      </c>
      <c r="AW2031" s="1" t="s">
        <v>10510</v>
      </c>
      <c r="BD2031" s="1" t="s">
        <v>164</v>
      </c>
      <c r="BE2031" s="1" t="s">
        <v>10510</v>
      </c>
    </row>
    <row r="2032" spans="1:72" ht="13.5" customHeight="1">
      <c r="A2032" s="2" t="str">
        <f t="shared" si="57"/>
        <v>1687_각북면_367</v>
      </c>
      <c r="B2032" s="1">
        <v>1687</v>
      </c>
      <c r="C2032" s="1" t="s">
        <v>11423</v>
      </c>
      <c r="D2032" s="1" t="s">
        <v>11426</v>
      </c>
      <c r="E2032" s="1">
        <v>2031</v>
      </c>
      <c r="F2032" s="1">
        <v>15</v>
      </c>
      <c r="G2032" s="1" t="s">
        <v>11438</v>
      </c>
      <c r="H2032" s="1" t="s">
        <v>11452</v>
      </c>
      <c r="I2032" s="1">
        <v>2</v>
      </c>
      <c r="J2032" s="1" t="s">
        <v>4194</v>
      </c>
      <c r="K2032" s="1" t="s">
        <v>6523</v>
      </c>
      <c r="L2032" s="1">
        <v>1</v>
      </c>
      <c r="M2032" s="1" t="s">
        <v>12833</v>
      </c>
      <c r="N2032" s="1" t="s">
        <v>12834</v>
      </c>
      <c r="T2032" s="1" t="s">
        <v>11527</v>
      </c>
      <c r="U2032" s="1" t="s">
        <v>468</v>
      </c>
      <c r="V2032" s="1" t="s">
        <v>6715</v>
      </c>
      <c r="W2032" s="1" t="s">
        <v>107</v>
      </c>
      <c r="X2032" s="1" t="s">
        <v>6975</v>
      </c>
      <c r="Y2032" s="1" t="s">
        <v>1178</v>
      </c>
      <c r="Z2032" s="1" t="s">
        <v>7969</v>
      </c>
      <c r="AC2032" s="1">
        <v>57</v>
      </c>
      <c r="AD2032" s="1" t="s">
        <v>483</v>
      </c>
      <c r="AE2032" s="1" t="s">
        <v>8794</v>
      </c>
      <c r="AJ2032" s="1" t="s">
        <v>17</v>
      </c>
      <c r="AK2032" s="1" t="s">
        <v>8918</v>
      </c>
      <c r="AL2032" s="1" t="s">
        <v>239</v>
      </c>
      <c r="AM2032" s="1" t="s">
        <v>8877</v>
      </c>
      <c r="AT2032" s="1" t="s">
        <v>44</v>
      </c>
      <c r="AU2032" s="1" t="s">
        <v>6728</v>
      </c>
      <c r="AV2032" s="1" t="s">
        <v>1068</v>
      </c>
      <c r="AW2032" s="1" t="s">
        <v>9335</v>
      </c>
      <c r="BG2032" s="1" t="s">
        <v>323</v>
      </c>
      <c r="BH2032" s="1" t="s">
        <v>10002</v>
      </c>
      <c r="BI2032" s="1" t="s">
        <v>324</v>
      </c>
      <c r="BJ2032" s="1" t="s">
        <v>10138</v>
      </c>
      <c r="BK2032" s="1" t="s">
        <v>44</v>
      </c>
      <c r="BL2032" s="1" t="s">
        <v>6728</v>
      </c>
      <c r="BM2032" s="1" t="s">
        <v>1016</v>
      </c>
      <c r="BN2032" s="1" t="s">
        <v>8629</v>
      </c>
      <c r="BO2032" s="1" t="s">
        <v>54</v>
      </c>
      <c r="BP2032" s="1" t="s">
        <v>6714</v>
      </c>
      <c r="BQ2032" s="1" t="s">
        <v>4195</v>
      </c>
      <c r="BR2032" s="1" t="s">
        <v>10920</v>
      </c>
      <c r="BS2032" s="1" t="s">
        <v>1155</v>
      </c>
      <c r="BT2032" s="1" t="s">
        <v>8968</v>
      </c>
    </row>
    <row r="2033" spans="1:72" ht="13.5" customHeight="1">
      <c r="A2033" s="2" t="str">
        <f t="shared" si="57"/>
        <v>1687_각북면_367</v>
      </c>
      <c r="B2033" s="1">
        <v>1687</v>
      </c>
      <c r="C2033" s="1" t="s">
        <v>11423</v>
      </c>
      <c r="D2033" s="1" t="s">
        <v>11426</v>
      </c>
      <c r="E2033" s="1">
        <v>2032</v>
      </c>
      <c r="F2033" s="1">
        <v>15</v>
      </c>
      <c r="G2033" s="1" t="s">
        <v>11438</v>
      </c>
      <c r="H2033" s="1" t="s">
        <v>11452</v>
      </c>
      <c r="I2033" s="1">
        <v>2</v>
      </c>
      <c r="L2033" s="1">
        <v>1</v>
      </c>
      <c r="M2033" s="1" t="s">
        <v>12833</v>
      </c>
      <c r="N2033" s="1" t="s">
        <v>12834</v>
      </c>
      <c r="S2033" s="1" t="s">
        <v>49</v>
      </c>
      <c r="T2033" s="1" t="s">
        <v>4842</v>
      </c>
      <c r="U2033" s="1" t="s">
        <v>50</v>
      </c>
      <c r="V2033" s="1" t="s">
        <v>11472</v>
      </c>
      <c r="W2033" s="1" t="s">
        <v>152</v>
      </c>
      <c r="X2033" s="1" t="s">
        <v>6978</v>
      </c>
      <c r="Y2033" s="1" t="s">
        <v>140</v>
      </c>
      <c r="Z2033" s="1" t="s">
        <v>7100</v>
      </c>
      <c r="AC2033" s="1">
        <v>46</v>
      </c>
      <c r="AD2033" s="1" t="s">
        <v>550</v>
      </c>
      <c r="AE2033" s="1" t="s">
        <v>8787</v>
      </c>
      <c r="AJ2033" s="1" t="s">
        <v>17</v>
      </c>
      <c r="AK2033" s="1" t="s">
        <v>8918</v>
      </c>
      <c r="AL2033" s="1" t="s">
        <v>227</v>
      </c>
      <c r="AM2033" s="1" t="s">
        <v>8859</v>
      </c>
      <c r="AT2033" s="1" t="s">
        <v>42</v>
      </c>
      <c r="AU2033" s="1" t="s">
        <v>6735</v>
      </c>
      <c r="AV2033" s="1" t="s">
        <v>3683</v>
      </c>
      <c r="AW2033" s="1" t="s">
        <v>7514</v>
      </c>
      <c r="BG2033" s="1" t="s">
        <v>82</v>
      </c>
      <c r="BH2033" s="1" t="s">
        <v>9231</v>
      </c>
      <c r="BI2033" s="1" t="s">
        <v>596</v>
      </c>
      <c r="BJ2033" s="1" t="s">
        <v>10094</v>
      </c>
      <c r="BK2033" s="1" t="s">
        <v>82</v>
      </c>
      <c r="BL2033" s="1" t="s">
        <v>9231</v>
      </c>
      <c r="BM2033" s="1" t="s">
        <v>1321</v>
      </c>
      <c r="BN2033" s="1" t="s">
        <v>8556</v>
      </c>
      <c r="BQ2033" s="1" t="s">
        <v>4196</v>
      </c>
      <c r="BR2033" s="1" t="s">
        <v>10994</v>
      </c>
      <c r="BS2033" s="1" t="s">
        <v>227</v>
      </c>
      <c r="BT2033" s="1" t="s">
        <v>8859</v>
      </c>
    </row>
    <row r="2034" spans="1:72" ht="13.5" customHeight="1">
      <c r="A2034" s="2" t="str">
        <f t="shared" si="57"/>
        <v>1687_각북면_367</v>
      </c>
      <c r="B2034" s="1">
        <v>1687</v>
      </c>
      <c r="C2034" s="1" t="s">
        <v>11423</v>
      </c>
      <c r="D2034" s="1" t="s">
        <v>11426</v>
      </c>
      <c r="E2034" s="1">
        <v>2033</v>
      </c>
      <c r="F2034" s="1">
        <v>15</v>
      </c>
      <c r="G2034" s="1" t="s">
        <v>11438</v>
      </c>
      <c r="H2034" s="1" t="s">
        <v>11452</v>
      </c>
      <c r="I2034" s="1">
        <v>2</v>
      </c>
      <c r="L2034" s="1">
        <v>1</v>
      </c>
      <c r="M2034" s="1" t="s">
        <v>12833</v>
      </c>
      <c r="N2034" s="1" t="s">
        <v>12834</v>
      </c>
      <c r="S2034" s="1" t="s">
        <v>261</v>
      </c>
      <c r="T2034" s="1" t="s">
        <v>6605</v>
      </c>
      <c r="W2034" s="1" t="s">
        <v>365</v>
      </c>
      <c r="X2034" s="1" t="s">
        <v>6999</v>
      </c>
      <c r="Y2034" s="1" t="s">
        <v>140</v>
      </c>
      <c r="Z2034" s="1" t="s">
        <v>7100</v>
      </c>
      <c r="AC2034" s="1">
        <v>68</v>
      </c>
      <c r="AD2034" s="1" t="s">
        <v>503</v>
      </c>
      <c r="AE2034" s="1" t="s">
        <v>8136</v>
      </c>
    </row>
    <row r="2035" spans="1:72" ht="13.5" customHeight="1">
      <c r="A2035" s="2" t="str">
        <f t="shared" si="57"/>
        <v>1687_각북면_367</v>
      </c>
      <c r="B2035" s="1">
        <v>1687</v>
      </c>
      <c r="C2035" s="1" t="s">
        <v>11423</v>
      </c>
      <c r="D2035" s="1" t="s">
        <v>11426</v>
      </c>
      <c r="E2035" s="1">
        <v>2034</v>
      </c>
      <c r="F2035" s="1">
        <v>15</v>
      </c>
      <c r="G2035" s="1" t="s">
        <v>11438</v>
      </c>
      <c r="H2035" s="1" t="s">
        <v>11452</v>
      </c>
      <c r="I2035" s="1">
        <v>2</v>
      </c>
      <c r="L2035" s="1">
        <v>1</v>
      </c>
      <c r="M2035" s="1" t="s">
        <v>12833</v>
      </c>
      <c r="N2035" s="1" t="s">
        <v>12834</v>
      </c>
      <c r="S2035" s="1" t="s">
        <v>72</v>
      </c>
      <c r="T2035" s="1" t="s">
        <v>6595</v>
      </c>
      <c r="U2035" s="1" t="s">
        <v>3785</v>
      </c>
      <c r="V2035" s="1" t="s">
        <v>6733</v>
      </c>
      <c r="Y2035" s="1" t="s">
        <v>1269</v>
      </c>
      <c r="Z2035" s="1" t="s">
        <v>7366</v>
      </c>
      <c r="AC2035" s="1">
        <v>20</v>
      </c>
      <c r="AD2035" s="1" t="s">
        <v>96</v>
      </c>
      <c r="AE2035" s="1" t="s">
        <v>8792</v>
      </c>
    </row>
    <row r="2036" spans="1:72" ht="13.5" customHeight="1">
      <c r="A2036" s="2" t="str">
        <f t="shared" si="57"/>
        <v>1687_각북면_367</v>
      </c>
      <c r="B2036" s="1">
        <v>1687</v>
      </c>
      <c r="C2036" s="1" t="s">
        <v>11423</v>
      </c>
      <c r="D2036" s="1" t="s">
        <v>11426</v>
      </c>
      <c r="E2036" s="1">
        <v>2035</v>
      </c>
      <c r="F2036" s="1">
        <v>15</v>
      </c>
      <c r="G2036" s="1" t="s">
        <v>11438</v>
      </c>
      <c r="H2036" s="1" t="s">
        <v>11452</v>
      </c>
      <c r="I2036" s="1">
        <v>2</v>
      </c>
      <c r="L2036" s="1">
        <v>1</v>
      </c>
      <c r="M2036" s="1" t="s">
        <v>12833</v>
      </c>
      <c r="N2036" s="1" t="s">
        <v>12834</v>
      </c>
      <c r="S2036" s="1" t="s">
        <v>2126</v>
      </c>
      <c r="T2036" s="1" t="s">
        <v>6630</v>
      </c>
      <c r="U2036" s="1" t="s">
        <v>275</v>
      </c>
      <c r="V2036" s="1" t="s">
        <v>6693</v>
      </c>
      <c r="Y2036" s="1" t="s">
        <v>13631</v>
      </c>
      <c r="Z2036" s="1" t="s">
        <v>11765</v>
      </c>
      <c r="AF2036" s="1" t="s">
        <v>290</v>
      </c>
      <c r="AG2036" s="1" t="s">
        <v>11872</v>
      </c>
    </row>
    <row r="2037" spans="1:72" ht="13.5" customHeight="1">
      <c r="A2037" s="2" t="str">
        <f t="shared" ref="A2037:A2053" si="58">HYPERLINK("http://kyu.snu.ac.kr/sdhj/index.jsp?type=hj/GK14817_00IH_0001_0367.jpg","1687_각북면_367")</f>
        <v>1687_각북면_367</v>
      </c>
      <c r="B2037" s="1">
        <v>1687</v>
      </c>
      <c r="C2037" s="1" t="s">
        <v>11423</v>
      </c>
      <c r="D2037" s="1" t="s">
        <v>11426</v>
      </c>
      <c r="E2037" s="1">
        <v>2036</v>
      </c>
      <c r="F2037" s="1">
        <v>15</v>
      </c>
      <c r="G2037" s="1" t="s">
        <v>11438</v>
      </c>
      <c r="H2037" s="1" t="s">
        <v>11452</v>
      </c>
      <c r="I2037" s="1">
        <v>2</v>
      </c>
      <c r="L2037" s="1">
        <v>1</v>
      </c>
      <c r="M2037" s="1" t="s">
        <v>12833</v>
      </c>
      <c r="N2037" s="1" t="s">
        <v>12834</v>
      </c>
      <c r="S2037" s="1" t="s">
        <v>63</v>
      </c>
      <c r="T2037" s="1" t="s">
        <v>6596</v>
      </c>
      <c r="Y2037" s="1" t="s">
        <v>2048</v>
      </c>
      <c r="Z2037" s="1" t="s">
        <v>7493</v>
      </c>
      <c r="AC2037" s="1">
        <v>11</v>
      </c>
      <c r="AD2037" s="1" t="s">
        <v>71</v>
      </c>
      <c r="AE2037" s="1" t="s">
        <v>8756</v>
      </c>
    </row>
    <row r="2038" spans="1:72" ht="13.5" customHeight="1">
      <c r="A2038" s="2" t="str">
        <f t="shared" si="58"/>
        <v>1687_각북면_367</v>
      </c>
      <c r="B2038" s="1">
        <v>1687</v>
      </c>
      <c r="C2038" s="1" t="s">
        <v>11423</v>
      </c>
      <c r="D2038" s="1" t="s">
        <v>11426</v>
      </c>
      <c r="E2038" s="1">
        <v>2037</v>
      </c>
      <c r="F2038" s="1">
        <v>15</v>
      </c>
      <c r="G2038" s="1" t="s">
        <v>11438</v>
      </c>
      <c r="H2038" s="1" t="s">
        <v>11452</v>
      </c>
      <c r="I2038" s="1">
        <v>2</v>
      </c>
      <c r="L2038" s="1">
        <v>2</v>
      </c>
      <c r="M2038" s="1" t="s">
        <v>13182</v>
      </c>
      <c r="N2038" s="1" t="s">
        <v>13183</v>
      </c>
      <c r="O2038" s="1" t="s">
        <v>6</v>
      </c>
      <c r="P2038" s="1" t="s">
        <v>6577</v>
      </c>
      <c r="T2038" s="1" t="s">
        <v>11527</v>
      </c>
      <c r="U2038" s="1" t="s">
        <v>3785</v>
      </c>
      <c r="V2038" s="1" t="s">
        <v>6733</v>
      </c>
      <c r="W2038" s="1" t="s">
        <v>38</v>
      </c>
      <c r="X2038" s="1" t="s">
        <v>11733</v>
      </c>
      <c r="Y2038" s="1" t="s">
        <v>4197</v>
      </c>
      <c r="Z2038" s="1" t="s">
        <v>7968</v>
      </c>
      <c r="AC2038" s="1">
        <v>34</v>
      </c>
      <c r="AD2038" s="1" t="s">
        <v>207</v>
      </c>
      <c r="AE2038" s="1" t="s">
        <v>8762</v>
      </c>
      <c r="AJ2038" s="1" t="s">
        <v>17</v>
      </c>
      <c r="AK2038" s="1" t="s">
        <v>8918</v>
      </c>
      <c r="AL2038" s="1" t="s">
        <v>41</v>
      </c>
      <c r="AM2038" s="1" t="s">
        <v>11911</v>
      </c>
      <c r="AT2038" s="1" t="s">
        <v>121</v>
      </c>
      <c r="AU2038" s="1" t="s">
        <v>6667</v>
      </c>
      <c r="AV2038" s="1" t="s">
        <v>4198</v>
      </c>
      <c r="AW2038" s="1" t="s">
        <v>7967</v>
      </c>
      <c r="BB2038" s="1" t="s">
        <v>50</v>
      </c>
      <c r="BC2038" s="1" t="s">
        <v>11472</v>
      </c>
      <c r="BD2038" s="1" t="s">
        <v>3936</v>
      </c>
      <c r="BE2038" s="1" t="s">
        <v>12224</v>
      </c>
      <c r="BG2038" s="1" t="s">
        <v>44</v>
      </c>
      <c r="BH2038" s="1" t="s">
        <v>6728</v>
      </c>
      <c r="BI2038" s="1" t="s">
        <v>866</v>
      </c>
      <c r="BJ2038" s="1" t="s">
        <v>8226</v>
      </c>
      <c r="BK2038" s="1" t="s">
        <v>44</v>
      </c>
      <c r="BL2038" s="1" t="s">
        <v>6728</v>
      </c>
      <c r="BM2038" s="1" t="s">
        <v>4199</v>
      </c>
      <c r="BN2038" s="1" t="s">
        <v>10193</v>
      </c>
      <c r="BO2038" s="1" t="s">
        <v>44</v>
      </c>
      <c r="BP2038" s="1" t="s">
        <v>6728</v>
      </c>
      <c r="BQ2038" s="1" t="s">
        <v>4200</v>
      </c>
      <c r="BR2038" s="1" t="s">
        <v>12498</v>
      </c>
      <c r="BS2038" s="1" t="s">
        <v>41</v>
      </c>
      <c r="BT2038" s="1" t="s">
        <v>11911</v>
      </c>
    </row>
    <row r="2039" spans="1:72" ht="13.5" customHeight="1">
      <c r="A2039" s="2" t="str">
        <f t="shared" si="58"/>
        <v>1687_각북면_367</v>
      </c>
      <c r="B2039" s="1">
        <v>1687</v>
      </c>
      <c r="C2039" s="1" t="s">
        <v>11423</v>
      </c>
      <c r="D2039" s="1" t="s">
        <v>11426</v>
      </c>
      <c r="E2039" s="1">
        <v>2038</v>
      </c>
      <c r="F2039" s="1">
        <v>15</v>
      </c>
      <c r="G2039" s="1" t="s">
        <v>11438</v>
      </c>
      <c r="H2039" s="1" t="s">
        <v>11452</v>
      </c>
      <c r="I2039" s="1">
        <v>2</v>
      </c>
      <c r="L2039" s="1">
        <v>2</v>
      </c>
      <c r="M2039" s="1" t="s">
        <v>13182</v>
      </c>
      <c r="N2039" s="1" t="s">
        <v>13183</v>
      </c>
      <c r="S2039" s="1" t="s">
        <v>49</v>
      </c>
      <c r="T2039" s="1" t="s">
        <v>4842</v>
      </c>
      <c r="U2039" s="1" t="s">
        <v>115</v>
      </c>
      <c r="V2039" s="1" t="s">
        <v>6665</v>
      </c>
      <c r="Y2039" s="1" t="s">
        <v>4201</v>
      </c>
      <c r="Z2039" s="1" t="s">
        <v>7920</v>
      </c>
      <c r="AC2039" s="1">
        <v>33</v>
      </c>
      <c r="AD2039" s="1" t="s">
        <v>353</v>
      </c>
      <c r="AE2039" s="1" t="s">
        <v>8775</v>
      </c>
      <c r="AJ2039" s="1" t="s">
        <v>17</v>
      </c>
      <c r="AK2039" s="1" t="s">
        <v>8918</v>
      </c>
      <c r="AL2039" s="1" t="s">
        <v>41</v>
      </c>
      <c r="AM2039" s="1" t="s">
        <v>11911</v>
      </c>
      <c r="AN2039" s="1" t="s">
        <v>492</v>
      </c>
      <c r="AO2039" s="1" t="s">
        <v>6594</v>
      </c>
      <c r="AP2039" s="1" t="s">
        <v>4202</v>
      </c>
      <c r="AQ2039" s="1" t="s">
        <v>9027</v>
      </c>
      <c r="AR2039" s="1" t="s">
        <v>4203</v>
      </c>
      <c r="AS2039" s="1" t="s">
        <v>9101</v>
      </c>
      <c r="AT2039" s="1" t="s">
        <v>44</v>
      </c>
      <c r="AU2039" s="1" t="s">
        <v>6728</v>
      </c>
      <c r="AV2039" s="1" t="s">
        <v>4204</v>
      </c>
      <c r="AW2039" s="1" t="s">
        <v>9520</v>
      </c>
      <c r="BB2039" s="1" t="s">
        <v>115</v>
      </c>
      <c r="BC2039" s="1" t="s">
        <v>6665</v>
      </c>
      <c r="BD2039" s="1" t="s">
        <v>4205</v>
      </c>
      <c r="BE2039" s="1" t="s">
        <v>9882</v>
      </c>
      <c r="BG2039" s="1" t="s">
        <v>44</v>
      </c>
      <c r="BH2039" s="1" t="s">
        <v>6728</v>
      </c>
      <c r="BI2039" s="1" t="s">
        <v>56</v>
      </c>
      <c r="BJ2039" s="1" t="s">
        <v>12154</v>
      </c>
      <c r="BK2039" s="1" t="s">
        <v>44</v>
      </c>
      <c r="BL2039" s="1" t="s">
        <v>6728</v>
      </c>
      <c r="BM2039" s="1" t="s">
        <v>866</v>
      </c>
      <c r="BN2039" s="1" t="s">
        <v>8226</v>
      </c>
      <c r="BO2039" s="1" t="s">
        <v>44</v>
      </c>
      <c r="BP2039" s="1" t="s">
        <v>6728</v>
      </c>
      <c r="BQ2039" s="1" t="s">
        <v>4206</v>
      </c>
      <c r="BR2039" s="1" t="s">
        <v>12497</v>
      </c>
      <c r="BS2039" s="1" t="s">
        <v>41</v>
      </c>
      <c r="BT2039" s="1" t="s">
        <v>11911</v>
      </c>
    </row>
    <row r="2040" spans="1:72" ht="13.5" customHeight="1">
      <c r="A2040" s="2" t="str">
        <f t="shared" si="58"/>
        <v>1687_각북면_367</v>
      </c>
      <c r="B2040" s="1">
        <v>1687</v>
      </c>
      <c r="C2040" s="1" t="s">
        <v>11423</v>
      </c>
      <c r="D2040" s="1" t="s">
        <v>11426</v>
      </c>
      <c r="E2040" s="1">
        <v>2039</v>
      </c>
      <c r="F2040" s="1">
        <v>15</v>
      </c>
      <c r="G2040" s="1" t="s">
        <v>11438</v>
      </c>
      <c r="H2040" s="1" t="s">
        <v>11452</v>
      </c>
      <c r="I2040" s="1">
        <v>2</v>
      </c>
      <c r="L2040" s="1">
        <v>2</v>
      </c>
      <c r="M2040" s="1" t="s">
        <v>13182</v>
      </c>
      <c r="N2040" s="1" t="s">
        <v>13183</v>
      </c>
      <c r="S2040" s="1" t="s">
        <v>200</v>
      </c>
      <c r="T2040" s="1" t="s">
        <v>11584</v>
      </c>
      <c r="U2040" s="1" t="s">
        <v>121</v>
      </c>
      <c r="V2040" s="1" t="s">
        <v>6667</v>
      </c>
      <c r="Y2040" s="1" t="s">
        <v>4198</v>
      </c>
      <c r="Z2040" s="1" t="s">
        <v>7967</v>
      </c>
      <c r="AC2040" s="1">
        <v>62</v>
      </c>
      <c r="AD2040" s="1" t="s">
        <v>168</v>
      </c>
      <c r="AE2040" s="1" t="s">
        <v>6664</v>
      </c>
    </row>
    <row r="2041" spans="1:72" ht="13.5" customHeight="1">
      <c r="A2041" s="2" t="str">
        <f t="shared" si="58"/>
        <v>1687_각북면_367</v>
      </c>
      <c r="B2041" s="1">
        <v>1687</v>
      </c>
      <c r="C2041" s="1" t="s">
        <v>11423</v>
      </c>
      <c r="D2041" s="1" t="s">
        <v>11426</v>
      </c>
      <c r="E2041" s="1">
        <v>2040</v>
      </c>
      <c r="F2041" s="1">
        <v>15</v>
      </c>
      <c r="G2041" s="1" t="s">
        <v>11438</v>
      </c>
      <c r="H2041" s="1" t="s">
        <v>11452</v>
      </c>
      <c r="I2041" s="1">
        <v>2</v>
      </c>
      <c r="L2041" s="1">
        <v>2</v>
      </c>
      <c r="M2041" s="1" t="s">
        <v>13182</v>
      </c>
      <c r="N2041" s="1" t="s">
        <v>13183</v>
      </c>
      <c r="S2041" s="1" t="s">
        <v>261</v>
      </c>
      <c r="T2041" s="1" t="s">
        <v>6605</v>
      </c>
      <c r="U2041" s="1" t="s">
        <v>50</v>
      </c>
      <c r="V2041" s="1" t="s">
        <v>11472</v>
      </c>
      <c r="W2041" s="1" t="s">
        <v>38</v>
      </c>
      <c r="X2041" s="1" t="s">
        <v>11733</v>
      </c>
      <c r="Y2041" s="1" t="s">
        <v>140</v>
      </c>
      <c r="Z2041" s="1" t="s">
        <v>7100</v>
      </c>
      <c r="AC2041" s="1">
        <v>63</v>
      </c>
      <c r="AD2041" s="1" t="s">
        <v>138</v>
      </c>
      <c r="AE2041" s="1" t="s">
        <v>8754</v>
      </c>
    </row>
    <row r="2042" spans="1:72" ht="13.5" customHeight="1">
      <c r="A2042" s="2" t="str">
        <f t="shared" si="58"/>
        <v>1687_각북면_367</v>
      </c>
      <c r="B2042" s="1">
        <v>1687</v>
      </c>
      <c r="C2042" s="1" t="s">
        <v>11423</v>
      </c>
      <c r="D2042" s="1" t="s">
        <v>11426</v>
      </c>
      <c r="E2042" s="1">
        <v>2041</v>
      </c>
      <c r="F2042" s="1">
        <v>15</v>
      </c>
      <c r="G2042" s="1" t="s">
        <v>11438</v>
      </c>
      <c r="H2042" s="1" t="s">
        <v>11452</v>
      </c>
      <c r="I2042" s="1">
        <v>2</v>
      </c>
      <c r="L2042" s="1">
        <v>2</v>
      </c>
      <c r="M2042" s="1" t="s">
        <v>13182</v>
      </c>
      <c r="N2042" s="1" t="s">
        <v>13183</v>
      </c>
      <c r="S2042" s="1" t="s">
        <v>1744</v>
      </c>
      <c r="T2042" s="1" t="s">
        <v>6603</v>
      </c>
      <c r="U2042" s="1" t="s">
        <v>3785</v>
      </c>
      <c r="V2042" s="1" t="s">
        <v>6733</v>
      </c>
      <c r="Y2042" s="1" t="s">
        <v>2276</v>
      </c>
      <c r="Z2042" s="1" t="s">
        <v>7424</v>
      </c>
      <c r="AC2042" s="1">
        <v>30</v>
      </c>
      <c r="AD2042" s="1" t="s">
        <v>606</v>
      </c>
      <c r="AE2042" s="1" t="s">
        <v>7034</v>
      </c>
      <c r="AF2042" s="1" t="s">
        <v>156</v>
      </c>
      <c r="AG2042" s="1" t="s">
        <v>8798</v>
      </c>
    </row>
    <row r="2043" spans="1:72" ht="13.5" customHeight="1">
      <c r="A2043" s="2" t="str">
        <f t="shared" si="58"/>
        <v>1687_각북면_367</v>
      </c>
      <c r="B2043" s="1">
        <v>1687</v>
      </c>
      <c r="C2043" s="1" t="s">
        <v>11423</v>
      </c>
      <c r="D2043" s="1" t="s">
        <v>11426</v>
      </c>
      <c r="E2043" s="1">
        <v>2042</v>
      </c>
      <c r="F2043" s="1">
        <v>15</v>
      </c>
      <c r="G2043" s="1" t="s">
        <v>11438</v>
      </c>
      <c r="H2043" s="1" t="s">
        <v>11452</v>
      </c>
      <c r="I2043" s="1">
        <v>2</v>
      </c>
      <c r="L2043" s="1">
        <v>2</v>
      </c>
      <c r="M2043" s="1" t="s">
        <v>13182</v>
      </c>
      <c r="N2043" s="1" t="s">
        <v>13183</v>
      </c>
      <c r="S2043" s="1" t="s">
        <v>208</v>
      </c>
      <c r="T2043" s="1" t="s">
        <v>6622</v>
      </c>
      <c r="Y2043" s="1" t="s">
        <v>4207</v>
      </c>
      <c r="Z2043" s="1" t="s">
        <v>7966</v>
      </c>
      <c r="AC2043" s="1">
        <v>15</v>
      </c>
      <c r="AD2043" s="1" t="s">
        <v>210</v>
      </c>
      <c r="AE2043" s="1" t="s">
        <v>7181</v>
      </c>
      <c r="AF2043" s="1" t="s">
        <v>156</v>
      </c>
      <c r="AG2043" s="1" t="s">
        <v>8798</v>
      </c>
    </row>
    <row r="2044" spans="1:72" ht="13.5" customHeight="1">
      <c r="A2044" s="2" t="str">
        <f t="shared" si="58"/>
        <v>1687_각북면_367</v>
      </c>
      <c r="B2044" s="1">
        <v>1687</v>
      </c>
      <c r="C2044" s="1" t="s">
        <v>11423</v>
      </c>
      <c r="D2044" s="1" t="s">
        <v>11426</v>
      </c>
      <c r="E2044" s="1">
        <v>2043</v>
      </c>
      <c r="F2044" s="1">
        <v>15</v>
      </c>
      <c r="G2044" s="1" t="s">
        <v>11438</v>
      </c>
      <c r="H2044" s="1" t="s">
        <v>11452</v>
      </c>
      <c r="I2044" s="1">
        <v>2</v>
      </c>
      <c r="L2044" s="1">
        <v>2</v>
      </c>
      <c r="M2044" s="1" t="s">
        <v>13182</v>
      </c>
      <c r="N2044" s="1" t="s">
        <v>13183</v>
      </c>
      <c r="S2044" s="1" t="s">
        <v>1744</v>
      </c>
      <c r="T2044" s="1" t="s">
        <v>6603</v>
      </c>
      <c r="Y2044" s="1" t="s">
        <v>4208</v>
      </c>
      <c r="Z2044" s="1" t="s">
        <v>7965</v>
      </c>
      <c r="AC2044" s="1">
        <v>13</v>
      </c>
      <c r="AD2044" s="1" t="s">
        <v>149</v>
      </c>
      <c r="AE2044" s="1" t="s">
        <v>8757</v>
      </c>
    </row>
    <row r="2045" spans="1:72" ht="13.5" customHeight="1">
      <c r="A2045" s="2" t="str">
        <f t="shared" si="58"/>
        <v>1687_각북면_367</v>
      </c>
      <c r="B2045" s="1">
        <v>1687</v>
      </c>
      <c r="C2045" s="1" t="s">
        <v>11423</v>
      </c>
      <c r="D2045" s="1" t="s">
        <v>11426</v>
      </c>
      <c r="E2045" s="1">
        <v>2044</v>
      </c>
      <c r="F2045" s="1">
        <v>15</v>
      </c>
      <c r="G2045" s="1" t="s">
        <v>11438</v>
      </c>
      <c r="H2045" s="1" t="s">
        <v>11452</v>
      </c>
      <c r="I2045" s="1">
        <v>2</v>
      </c>
      <c r="L2045" s="1">
        <v>3</v>
      </c>
      <c r="M2045" s="1" t="s">
        <v>13184</v>
      </c>
      <c r="N2045" s="1" t="s">
        <v>13185</v>
      </c>
      <c r="T2045" s="1" t="s">
        <v>11527</v>
      </c>
      <c r="U2045" s="1" t="s">
        <v>4209</v>
      </c>
      <c r="V2045" s="1" t="s">
        <v>6792</v>
      </c>
      <c r="W2045" s="1" t="s">
        <v>843</v>
      </c>
      <c r="X2045" s="1" t="s">
        <v>6988</v>
      </c>
      <c r="Y2045" s="1" t="s">
        <v>4210</v>
      </c>
      <c r="Z2045" s="1" t="s">
        <v>7002</v>
      </c>
      <c r="AC2045" s="1">
        <v>66</v>
      </c>
      <c r="AD2045" s="1" t="s">
        <v>217</v>
      </c>
      <c r="AE2045" s="1" t="s">
        <v>8765</v>
      </c>
      <c r="AJ2045" s="1" t="s">
        <v>17</v>
      </c>
      <c r="AK2045" s="1" t="s">
        <v>8918</v>
      </c>
      <c r="AL2045" s="1" t="s">
        <v>41</v>
      </c>
      <c r="AM2045" s="1" t="s">
        <v>11911</v>
      </c>
      <c r="AT2045" s="1" t="s">
        <v>916</v>
      </c>
      <c r="AU2045" s="1" t="s">
        <v>9244</v>
      </c>
      <c r="AV2045" s="1" t="s">
        <v>2516</v>
      </c>
      <c r="AW2045" s="1" t="s">
        <v>8387</v>
      </c>
      <c r="BB2045" s="1" t="s">
        <v>50</v>
      </c>
      <c r="BC2045" s="1" t="s">
        <v>11472</v>
      </c>
      <c r="BD2045" s="1" t="s">
        <v>4177</v>
      </c>
      <c r="BE2045" s="1" t="s">
        <v>12217</v>
      </c>
      <c r="BG2045" s="1" t="s">
        <v>916</v>
      </c>
      <c r="BH2045" s="1" t="s">
        <v>9244</v>
      </c>
      <c r="BI2045" s="1" t="s">
        <v>1319</v>
      </c>
      <c r="BJ2045" s="1" t="s">
        <v>7015</v>
      </c>
      <c r="BK2045" s="1" t="s">
        <v>916</v>
      </c>
      <c r="BL2045" s="1" t="s">
        <v>9244</v>
      </c>
      <c r="BM2045" s="1" t="s">
        <v>866</v>
      </c>
      <c r="BN2045" s="1" t="s">
        <v>8226</v>
      </c>
      <c r="BO2045" s="1" t="s">
        <v>112</v>
      </c>
      <c r="BP2045" s="1" t="s">
        <v>6734</v>
      </c>
      <c r="BQ2045" s="1" t="s">
        <v>4178</v>
      </c>
      <c r="BR2045" s="1" t="s">
        <v>12393</v>
      </c>
      <c r="BS2045" s="1" t="s">
        <v>239</v>
      </c>
      <c r="BT2045" s="1" t="s">
        <v>8877</v>
      </c>
    </row>
    <row r="2046" spans="1:72" ht="13.5" customHeight="1">
      <c r="A2046" s="2" t="str">
        <f t="shared" si="58"/>
        <v>1687_각북면_367</v>
      </c>
      <c r="B2046" s="1">
        <v>1687</v>
      </c>
      <c r="C2046" s="1" t="s">
        <v>11423</v>
      </c>
      <c r="D2046" s="1" t="s">
        <v>11426</v>
      </c>
      <c r="E2046" s="1">
        <v>2045</v>
      </c>
      <c r="F2046" s="1">
        <v>15</v>
      </c>
      <c r="G2046" s="1" t="s">
        <v>11438</v>
      </c>
      <c r="H2046" s="1" t="s">
        <v>11452</v>
      </c>
      <c r="I2046" s="1">
        <v>2</v>
      </c>
      <c r="L2046" s="1">
        <v>3</v>
      </c>
      <c r="M2046" s="1" t="s">
        <v>13184</v>
      </c>
      <c r="N2046" s="1" t="s">
        <v>13185</v>
      </c>
      <c r="S2046" s="1" t="s">
        <v>49</v>
      </c>
      <c r="T2046" s="1" t="s">
        <v>4842</v>
      </c>
      <c r="U2046" s="1" t="s">
        <v>115</v>
      </c>
      <c r="V2046" s="1" t="s">
        <v>6665</v>
      </c>
      <c r="Y2046" s="1" t="s">
        <v>13632</v>
      </c>
      <c r="Z2046" s="1" t="s">
        <v>11703</v>
      </c>
      <c r="AC2046" s="1">
        <v>67</v>
      </c>
      <c r="AD2046" s="1" t="s">
        <v>475</v>
      </c>
      <c r="AE2046" s="1" t="s">
        <v>8747</v>
      </c>
      <c r="AJ2046" s="1" t="s">
        <v>17</v>
      </c>
      <c r="AK2046" s="1" t="s">
        <v>8918</v>
      </c>
      <c r="AL2046" s="1" t="s">
        <v>1001</v>
      </c>
      <c r="AM2046" s="1" t="s">
        <v>8923</v>
      </c>
      <c r="AN2046" s="1" t="s">
        <v>4211</v>
      </c>
      <c r="AO2046" s="1" t="s">
        <v>11960</v>
      </c>
      <c r="AP2046" s="1" t="s">
        <v>119</v>
      </c>
      <c r="AQ2046" s="1" t="s">
        <v>6694</v>
      </c>
      <c r="AR2046" s="1" t="s">
        <v>4212</v>
      </c>
      <c r="AS2046" s="1" t="s">
        <v>9128</v>
      </c>
      <c r="AT2046" s="1" t="s">
        <v>144</v>
      </c>
      <c r="AU2046" s="1" t="s">
        <v>6759</v>
      </c>
      <c r="AV2046" s="1" t="s">
        <v>4184</v>
      </c>
      <c r="AW2046" s="1" t="s">
        <v>9519</v>
      </c>
      <c r="BB2046" s="1" t="s">
        <v>171</v>
      </c>
      <c r="BC2046" s="1" t="s">
        <v>6676</v>
      </c>
      <c r="BD2046" s="1" t="s">
        <v>4213</v>
      </c>
      <c r="BE2046" s="1" t="s">
        <v>9887</v>
      </c>
      <c r="BG2046" s="1" t="s">
        <v>44</v>
      </c>
      <c r="BH2046" s="1" t="s">
        <v>6728</v>
      </c>
      <c r="BI2046" s="1" t="s">
        <v>4214</v>
      </c>
      <c r="BJ2046" s="1" t="s">
        <v>10103</v>
      </c>
      <c r="BK2046" s="1" t="s">
        <v>44</v>
      </c>
      <c r="BL2046" s="1" t="s">
        <v>6728</v>
      </c>
      <c r="BM2046" s="1" t="s">
        <v>4215</v>
      </c>
      <c r="BN2046" s="1" t="s">
        <v>10614</v>
      </c>
      <c r="BO2046" s="1" t="s">
        <v>44</v>
      </c>
      <c r="BP2046" s="1" t="s">
        <v>6728</v>
      </c>
      <c r="BQ2046" s="1" t="s">
        <v>4216</v>
      </c>
      <c r="BR2046" s="1" t="s">
        <v>12561</v>
      </c>
      <c r="BS2046" s="1" t="s">
        <v>41</v>
      </c>
      <c r="BT2046" s="1" t="s">
        <v>11911</v>
      </c>
    </row>
    <row r="2047" spans="1:72" ht="13.5" customHeight="1">
      <c r="A2047" s="2" t="str">
        <f t="shared" si="58"/>
        <v>1687_각북면_367</v>
      </c>
      <c r="B2047" s="1">
        <v>1687</v>
      </c>
      <c r="C2047" s="1" t="s">
        <v>11423</v>
      </c>
      <c r="D2047" s="1" t="s">
        <v>11426</v>
      </c>
      <c r="E2047" s="1">
        <v>2046</v>
      </c>
      <c r="F2047" s="1">
        <v>15</v>
      </c>
      <c r="G2047" s="1" t="s">
        <v>11438</v>
      </c>
      <c r="H2047" s="1" t="s">
        <v>11452</v>
      </c>
      <c r="I2047" s="1">
        <v>2</v>
      </c>
      <c r="L2047" s="1">
        <v>4</v>
      </c>
      <c r="M2047" s="1" t="s">
        <v>13186</v>
      </c>
      <c r="N2047" s="1" t="s">
        <v>13187</v>
      </c>
      <c r="T2047" s="1" t="s">
        <v>11527</v>
      </c>
      <c r="U2047" s="1" t="s">
        <v>3785</v>
      </c>
      <c r="V2047" s="1" t="s">
        <v>6733</v>
      </c>
      <c r="W2047" s="1" t="s">
        <v>843</v>
      </c>
      <c r="X2047" s="1" t="s">
        <v>6988</v>
      </c>
      <c r="Y2047" s="1" t="s">
        <v>4217</v>
      </c>
      <c r="Z2047" s="1" t="s">
        <v>7964</v>
      </c>
      <c r="AC2047" s="1">
        <v>38</v>
      </c>
      <c r="AD2047" s="1" t="s">
        <v>294</v>
      </c>
      <c r="AE2047" s="1" t="s">
        <v>8781</v>
      </c>
      <c r="AJ2047" s="1" t="s">
        <v>17</v>
      </c>
      <c r="AK2047" s="1" t="s">
        <v>8918</v>
      </c>
      <c r="AL2047" s="1" t="s">
        <v>41</v>
      </c>
      <c r="AM2047" s="1" t="s">
        <v>11911</v>
      </c>
      <c r="AT2047" s="1" t="s">
        <v>44</v>
      </c>
      <c r="AU2047" s="1" t="s">
        <v>6728</v>
      </c>
      <c r="AV2047" s="1" t="s">
        <v>1539</v>
      </c>
      <c r="AW2047" s="1" t="s">
        <v>7174</v>
      </c>
      <c r="BG2047" s="1" t="s">
        <v>44</v>
      </c>
      <c r="BH2047" s="1" t="s">
        <v>6728</v>
      </c>
      <c r="BI2047" s="1" t="s">
        <v>2516</v>
      </c>
      <c r="BJ2047" s="1" t="s">
        <v>8387</v>
      </c>
      <c r="BK2047" s="1" t="s">
        <v>44</v>
      </c>
      <c r="BL2047" s="1" t="s">
        <v>6728</v>
      </c>
      <c r="BM2047" s="1" t="s">
        <v>56</v>
      </c>
      <c r="BN2047" s="1" t="s">
        <v>12154</v>
      </c>
      <c r="BO2047" s="1" t="s">
        <v>121</v>
      </c>
      <c r="BP2047" s="1" t="s">
        <v>6667</v>
      </c>
      <c r="BQ2047" s="1" t="s">
        <v>934</v>
      </c>
      <c r="BR2047" s="1" t="s">
        <v>12554</v>
      </c>
      <c r="BS2047" s="1" t="s">
        <v>239</v>
      </c>
      <c r="BT2047" s="1" t="s">
        <v>8877</v>
      </c>
    </row>
    <row r="2048" spans="1:72" ht="13.5" customHeight="1">
      <c r="A2048" s="2" t="str">
        <f t="shared" si="58"/>
        <v>1687_각북면_367</v>
      </c>
      <c r="B2048" s="1">
        <v>1687</v>
      </c>
      <c r="C2048" s="1" t="s">
        <v>11423</v>
      </c>
      <c r="D2048" s="1" t="s">
        <v>11426</v>
      </c>
      <c r="E2048" s="1">
        <v>2047</v>
      </c>
      <c r="F2048" s="1">
        <v>15</v>
      </c>
      <c r="G2048" s="1" t="s">
        <v>11438</v>
      </c>
      <c r="H2048" s="1" t="s">
        <v>11452</v>
      </c>
      <c r="I2048" s="1">
        <v>2</v>
      </c>
      <c r="L2048" s="1">
        <v>4</v>
      </c>
      <c r="M2048" s="1" t="s">
        <v>13186</v>
      </c>
      <c r="N2048" s="1" t="s">
        <v>13187</v>
      </c>
      <c r="S2048" s="1" t="s">
        <v>4218</v>
      </c>
      <c r="T2048" s="1" t="s">
        <v>6626</v>
      </c>
      <c r="Y2048" s="1" t="s">
        <v>4219</v>
      </c>
      <c r="Z2048" s="1" t="s">
        <v>7963</v>
      </c>
      <c r="AF2048" s="1" t="s">
        <v>62</v>
      </c>
      <c r="AG2048" s="1" t="s">
        <v>8813</v>
      </c>
    </row>
    <row r="2049" spans="1:72" ht="13.5" customHeight="1">
      <c r="A2049" s="2" t="str">
        <f t="shared" si="58"/>
        <v>1687_각북면_367</v>
      </c>
      <c r="B2049" s="1">
        <v>1687</v>
      </c>
      <c r="C2049" s="1" t="s">
        <v>11423</v>
      </c>
      <c r="D2049" s="1" t="s">
        <v>11426</v>
      </c>
      <c r="E2049" s="1">
        <v>2048</v>
      </c>
      <c r="F2049" s="1">
        <v>15</v>
      </c>
      <c r="G2049" s="1" t="s">
        <v>11438</v>
      </c>
      <c r="H2049" s="1" t="s">
        <v>11452</v>
      </c>
      <c r="I2049" s="1">
        <v>2</v>
      </c>
      <c r="L2049" s="1">
        <v>4</v>
      </c>
      <c r="M2049" s="1" t="s">
        <v>13186</v>
      </c>
      <c r="N2049" s="1" t="s">
        <v>13187</v>
      </c>
      <c r="S2049" s="1" t="s">
        <v>49</v>
      </c>
      <c r="T2049" s="1" t="s">
        <v>4842</v>
      </c>
      <c r="U2049" s="1" t="s">
        <v>115</v>
      </c>
      <c r="V2049" s="1" t="s">
        <v>6665</v>
      </c>
      <c r="Y2049" s="1" t="s">
        <v>1923</v>
      </c>
      <c r="Z2049" s="1" t="s">
        <v>7962</v>
      </c>
      <c r="AC2049" s="1">
        <v>37</v>
      </c>
      <c r="AD2049" s="1" t="s">
        <v>215</v>
      </c>
      <c r="AE2049" s="1" t="s">
        <v>8786</v>
      </c>
      <c r="AJ2049" s="1" t="s">
        <v>17</v>
      </c>
      <c r="AK2049" s="1" t="s">
        <v>8918</v>
      </c>
      <c r="AL2049" s="1" t="s">
        <v>227</v>
      </c>
      <c r="AM2049" s="1" t="s">
        <v>8859</v>
      </c>
      <c r="AN2049" s="1" t="s">
        <v>41</v>
      </c>
      <c r="AO2049" s="1" t="s">
        <v>11912</v>
      </c>
      <c r="AR2049" s="1" t="s">
        <v>4220</v>
      </c>
      <c r="AS2049" s="1" t="s">
        <v>9127</v>
      </c>
      <c r="AT2049" s="1" t="s">
        <v>121</v>
      </c>
      <c r="AU2049" s="1" t="s">
        <v>6667</v>
      </c>
      <c r="AV2049" s="1" t="s">
        <v>3860</v>
      </c>
      <c r="AW2049" s="1" t="s">
        <v>9518</v>
      </c>
      <c r="BB2049" s="1" t="s">
        <v>171</v>
      </c>
      <c r="BC2049" s="1" t="s">
        <v>6676</v>
      </c>
      <c r="BD2049" s="1" t="s">
        <v>1412</v>
      </c>
      <c r="BE2049" s="1" t="s">
        <v>7520</v>
      </c>
      <c r="BG2049" s="1" t="s">
        <v>121</v>
      </c>
      <c r="BH2049" s="1" t="s">
        <v>6667</v>
      </c>
      <c r="BI2049" s="1" t="s">
        <v>1090</v>
      </c>
      <c r="BJ2049" s="1" t="s">
        <v>9461</v>
      </c>
      <c r="BO2049" s="1" t="s">
        <v>44</v>
      </c>
      <c r="BP2049" s="1" t="s">
        <v>6728</v>
      </c>
      <c r="BQ2049" s="1" t="s">
        <v>4221</v>
      </c>
      <c r="BR2049" s="1" t="s">
        <v>12455</v>
      </c>
      <c r="BS2049" s="1" t="s">
        <v>41</v>
      </c>
      <c r="BT2049" s="1" t="s">
        <v>11911</v>
      </c>
    </row>
    <row r="2050" spans="1:72" ht="13.5" customHeight="1">
      <c r="A2050" s="2" t="str">
        <f t="shared" si="58"/>
        <v>1687_각북면_367</v>
      </c>
      <c r="B2050" s="1">
        <v>1687</v>
      </c>
      <c r="C2050" s="1" t="s">
        <v>11423</v>
      </c>
      <c r="D2050" s="1" t="s">
        <v>11426</v>
      </c>
      <c r="E2050" s="1">
        <v>2049</v>
      </c>
      <c r="F2050" s="1">
        <v>15</v>
      </c>
      <c r="G2050" s="1" t="s">
        <v>11438</v>
      </c>
      <c r="H2050" s="1" t="s">
        <v>11452</v>
      </c>
      <c r="I2050" s="1">
        <v>2</v>
      </c>
      <c r="L2050" s="1">
        <v>4</v>
      </c>
      <c r="M2050" s="1" t="s">
        <v>13186</v>
      </c>
      <c r="N2050" s="1" t="s">
        <v>13187</v>
      </c>
      <c r="S2050" s="1" t="s">
        <v>67</v>
      </c>
      <c r="T2050" s="1" t="s">
        <v>6597</v>
      </c>
      <c r="Y2050" s="1" t="s">
        <v>2077</v>
      </c>
      <c r="Z2050" s="1" t="s">
        <v>7319</v>
      </c>
      <c r="AF2050" s="1" t="s">
        <v>1501</v>
      </c>
      <c r="AG2050" s="1" t="s">
        <v>8810</v>
      </c>
      <c r="AH2050" s="1" t="s">
        <v>1502</v>
      </c>
      <c r="AI2050" s="1" t="s">
        <v>8858</v>
      </c>
    </row>
    <row r="2051" spans="1:72" ht="13.5" customHeight="1">
      <c r="A2051" s="2" t="str">
        <f t="shared" si="58"/>
        <v>1687_각북면_367</v>
      </c>
      <c r="B2051" s="1">
        <v>1687</v>
      </c>
      <c r="C2051" s="1" t="s">
        <v>11423</v>
      </c>
      <c r="D2051" s="1" t="s">
        <v>11426</v>
      </c>
      <c r="E2051" s="1">
        <v>2050</v>
      </c>
      <c r="F2051" s="1">
        <v>15</v>
      </c>
      <c r="G2051" s="1" t="s">
        <v>11438</v>
      </c>
      <c r="H2051" s="1" t="s">
        <v>11452</v>
      </c>
      <c r="I2051" s="1">
        <v>2</v>
      </c>
      <c r="L2051" s="1">
        <v>4</v>
      </c>
      <c r="M2051" s="1" t="s">
        <v>13186</v>
      </c>
      <c r="N2051" s="1" t="s">
        <v>13187</v>
      </c>
      <c r="S2051" s="1" t="s">
        <v>63</v>
      </c>
      <c r="T2051" s="1" t="s">
        <v>6596</v>
      </c>
      <c r="Y2051" s="1" t="s">
        <v>2455</v>
      </c>
      <c r="Z2051" s="1" t="s">
        <v>7961</v>
      </c>
      <c r="AC2051" s="1">
        <v>12</v>
      </c>
      <c r="AD2051" s="1" t="s">
        <v>135</v>
      </c>
      <c r="AE2051" s="1" t="s">
        <v>8742</v>
      </c>
    </row>
    <row r="2052" spans="1:72" ht="13.5" customHeight="1">
      <c r="A2052" s="2" t="str">
        <f t="shared" si="58"/>
        <v>1687_각북면_367</v>
      </c>
      <c r="B2052" s="1">
        <v>1687</v>
      </c>
      <c r="C2052" s="1" t="s">
        <v>11423</v>
      </c>
      <c r="D2052" s="1" t="s">
        <v>11426</v>
      </c>
      <c r="E2052" s="1">
        <v>2051</v>
      </c>
      <c r="F2052" s="1">
        <v>15</v>
      </c>
      <c r="G2052" s="1" t="s">
        <v>11438</v>
      </c>
      <c r="H2052" s="1" t="s">
        <v>11452</v>
      </c>
      <c r="I2052" s="1">
        <v>2</v>
      </c>
      <c r="L2052" s="1">
        <v>5</v>
      </c>
      <c r="M2052" s="1" t="s">
        <v>13188</v>
      </c>
      <c r="N2052" s="1" t="s">
        <v>13189</v>
      </c>
      <c r="T2052" s="1" t="s">
        <v>11527</v>
      </c>
      <c r="U2052" s="1" t="s">
        <v>1331</v>
      </c>
      <c r="V2052" s="1" t="s">
        <v>6717</v>
      </c>
      <c r="W2052" s="1" t="s">
        <v>843</v>
      </c>
      <c r="X2052" s="1" t="s">
        <v>6988</v>
      </c>
      <c r="Y2052" s="1" t="s">
        <v>108</v>
      </c>
      <c r="Z2052" s="1" t="s">
        <v>7960</v>
      </c>
      <c r="AC2052" s="1">
        <v>61</v>
      </c>
      <c r="AD2052" s="1" t="s">
        <v>274</v>
      </c>
      <c r="AE2052" s="1" t="s">
        <v>8770</v>
      </c>
      <c r="AJ2052" s="1" t="s">
        <v>17</v>
      </c>
      <c r="AK2052" s="1" t="s">
        <v>8918</v>
      </c>
      <c r="AL2052" s="1" t="s">
        <v>41</v>
      </c>
      <c r="AM2052" s="1" t="s">
        <v>11911</v>
      </c>
      <c r="AT2052" s="1" t="s">
        <v>44</v>
      </c>
      <c r="AU2052" s="1" t="s">
        <v>6728</v>
      </c>
      <c r="AV2052" s="1" t="s">
        <v>1557</v>
      </c>
      <c r="AW2052" s="1" t="s">
        <v>9517</v>
      </c>
      <c r="BG2052" s="1" t="s">
        <v>44</v>
      </c>
      <c r="BH2052" s="1" t="s">
        <v>6728</v>
      </c>
      <c r="BI2052" s="1" t="s">
        <v>56</v>
      </c>
      <c r="BJ2052" s="1" t="s">
        <v>12154</v>
      </c>
      <c r="BK2052" s="1" t="s">
        <v>44</v>
      </c>
      <c r="BL2052" s="1" t="s">
        <v>6728</v>
      </c>
      <c r="BM2052" s="1" t="s">
        <v>866</v>
      </c>
      <c r="BN2052" s="1" t="s">
        <v>8226</v>
      </c>
      <c r="BO2052" s="1" t="s">
        <v>44</v>
      </c>
      <c r="BP2052" s="1" t="s">
        <v>6728</v>
      </c>
      <c r="BQ2052" s="1" t="s">
        <v>4222</v>
      </c>
      <c r="BR2052" s="1" t="s">
        <v>12487</v>
      </c>
      <c r="BS2052" s="1" t="s">
        <v>41</v>
      </c>
      <c r="BT2052" s="1" t="s">
        <v>11911</v>
      </c>
    </row>
    <row r="2053" spans="1:72" ht="13.5" customHeight="1">
      <c r="A2053" s="2" t="str">
        <f t="shared" si="58"/>
        <v>1687_각북면_367</v>
      </c>
      <c r="B2053" s="1">
        <v>1687</v>
      </c>
      <c r="C2053" s="1" t="s">
        <v>11423</v>
      </c>
      <c r="D2053" s="1" t="s">
        <v>11426</v>
      </c>
      <c r="E2053" s="1">
        <v>2052</v>
      </c>
      <c r="F2053" s="1">
        <v>15</v>
      </c>
      <c r="G2053" s="1" t="s">
        <v>11438</v>
      </c>
      <c r="H2053" s="1" t="s">
        <v>11452</v>
      </c>
      <c r="I2053" s="1">
        <v>2</v>
      </c>
      <c r="L2053" s="1">
        <v>5</v>
      </c>
      <c r="M2053" s="1" t="s">
        <v>13188</v>
      </c>
      <c r="N2053" s="1" t="s">
        <v>13189</v>
      </c>
      <c r="S2053" s="1" t="s">
        <v>49</v>
      </c>
      <c r="T2053" s="1" t="s">
        <v>4842</v>
      </c>
      <c r="U2053" s="1" t="s">
        <v>1549</v>
      </c>
      <c r="V2053" s="1" t="s">
        <v>11535</v>
      </c>
      <c r="Y2053" s="1" t="s">
        <v>4223</v>
      </c>
      <c r="Z2053" s="1" t="s">
        <v>7959</v>
      </c>
      <c r="AC2053" s="1">
        <v>54</v>
      </c>
      <c r="AD2053" s="1" t="s">
        <v>80</v>
      </c>
      <c r="AE2053" s="1" t="s">
        <v>8749</v>
      </c>
      <c r="AJ2053" s="1" t="s">
        <v>17</v>
      </c>
      <c r="AK2053" s="1" t="s">
        <v>8918</v>
      </c>
      <c r="AL2053" s="1" t="s">
        <v>227</v>
      </c>
      <c r="AM2053" s="1" t="s">
        <v>8859</v>
      </c>
      <c r="AT2053" s="1" t="s">
        <v>186</v>
      </c>
      <c r="AU2053" s="1" t="s">
        <v>12111</v>
      </c>
      <c r="AV2053" s="1" t="s">
        <v>1811</v>
      </c>
      <c r="AW2053" s="1" t="s">
        <v>7106</v>
      </c>
      <c r="BB2053" s="1" t="s">
        <v>182</v>
      </c>
      <c r="BC2053" s="1" t="s">
        <v>12214</v>
      </c>
      <c r="BD2053" s="1" t="s">
        <v>4224</v>
      </c>
      <c r="BE2053" s="1" t="s">
        <v>9886</v>
      </c>
      <c r="BG2053" s="1" t="s">
        <v>186</v>
      </c>
      <c r="BH2053" s="1" t="s">
        <v>12273</v>
      </c>
      <c r="BI2053" s="1" t="s">
        <v>3863</v>
      </c>
      <c r="BJ2053" s="1" t="s">
        <v>10202</v>
      </c>
      <c r="BM2053" s="1" t="s">
        <v>3388</v>
      </c>
      <c r="BN2053" s="1" t="s">
        <v>10611</v>
      </c>
      <c r="BO2053" s="1" t="s">
        <v>186</v>
      </c>
      <c r="BP2053" s="1" t="s">
        <v>12273</v>
      </c>
      <c r="BQ2053" s="1" t="s">
        <v>2074</v>
      </c>
      <c r="BR2053" s="1" t="s">
        <v>10168</v>
      </c>
      <c r="BS2053" s="1" t="s">
        <v>227</v>
      </c>
      <c r="BT2053" s="1" t="s">
        <v>8859</v>
      </c>
    </row>
    <row r="2054" spans="1:72" ht="13.5" customHeight="1">
      <c r="A2054" s="2" t="str">
        <f t="shared" ref="A2054:A2100" si="59">HYPERLINK("http://kyu.snu.ac.kr/sdhj/index.jsp?type=hj/GK14817_00IH_0001_0368.jpg","1687_각북면_368")</f>
        <v>1687_각북면_368</v>
      </c>
      <c r="B2054" s="1">
        <v>1687</v>
      </c>
      <c r="C2054" s="1" t="s">
        <v>11423</v>
      </c>
      <c r="D2054" s="1" t="s">
        <v>11426</v>
      </c>
      <c r="E2054" s="1">
        <v>2053</v>
      </c>
      <c r="F2054" s="1">
        <v>15</v>
      </c>
      <c r="G2054" s="1" t="s">
        <v>11438</v>
      </c>
      <c r="H2054" s="1" t="s">
        <v>11452</v>
      </c>
      <c r="I2054" s="1">
        <v>2</v>
      </c>
      <c r="L2054" s="1">
        <v>5</v>
      </c>
      <c r="M2054" s="1" t="s">
        <v>13188</v>
      </c>
      <c r="N2054" s="1" t="s">
        <v>13189</v>
      </c>
      <c r="S2054" s="1" t="s">
        <v>134</v>
      </c>
      <c r="T2054" s="1" t="s">
        <v>6598</v>
      </c>
      <c r="U2054" s="1" t="s">
        <v>182</v>
      </c>
      <c r="V2054" s="1" t="s">
        <v>11663</v>
      </c>
      <c r="Y2054" s="1" t="s">
        <v>3206</v>
      </c>
      <c r="Z2054" s="1" t="s">
        <v>7958</v>
      </c>
      <c r="AC2054" s="1">
        <v>30</v>
      </c>
      <c r="AD2054" s="1" t="s">
        <v>606</v>
      </c>
      <c r="AE2054" s="1" t="s">
        <v>7034</v>
      </c>
    </row>
    <row r="2055" spans="1:72" ht="13.5" customHeight="1">
      <c r="A2055" s="2" t="str">
        <f t="shared" si="59"/>
        <v>1687_각북면_368</v>
      </c>
      <c r="B2055" s="1">
        <v>1687</v>
      </c>
      <c r="C2055" s="1" t="s">
        <v>11423</v>
      </c>
      <c r="D2055" s="1" t="s">
        <v>11426</v>
      </c>
      <c r="E2055" s="1">
        <v>2054</v>
      </c>
      <c r="F2055" s="1">
        <v>15</v>
      </c>
      <c r="G2055" s="1" t="s">
        <v>11438</v>
      </c>
      <c r="H2055" s="1" t="s">
        <v>11452</v>
      </c>
      <c r="I2055" s="1">
        <v>2</v>
      </c>
      <c r="L2055" s="1">
        <v>5</v>
      </c>
      <c r="M2055" s="1" t="s">
        <v>13188</v>
      </c>
      <c r="N2055" s="1" t="s">
        <v>13189</v>
      </c>
      <c r="S2055" s="1" t="s">
        <v>72</v>
      </c>
      <c r="T2055" s="1" t="s">
        <v>6595</v>
      </c>
      <c r="U2055" s="1" t="s">
        <v>186</v>
      </c>
      <c r="V2055" s="1" t="s">
        <v>11656</v>
      </c>
      <c r="Y2055" s="1" t="s">
        <v>895</v>
      </c>
      <c r="Z2055" s="1" t="s">
        <v>7957</v>
      </c>
      <c r="AC2055" s="1">
        <v>19</v>
      </c>
      <c r="AD2055" s="1" t="s">
        <v>331</v>
      </c>
      <c r="AE2055" s="1" t="s">
        <v>8743</v>
      </c>
    </row>
    <row r="2056" spans="1:72" ht="13.5" customHeight="1">
      <c r="A2056" s="2" t="str">
        <f t="shared" si="59"/>
        <v>1687_각북면_368</v>
      </c>
      <c r="B2056" s="1">
        <v>1687</v>
      </c>
      <c r="C2056" s="1" t="s">
        <v>11423</v>
      </c>
      <c r="D2056" s="1" t="s">
        <v>11426</v>
      </c>
      <c r="E2056" s="1">
        <v>2055</v>
      </c>
      <c r="F2056" s="1">
        <v>15</v>
      </c>
      <c r="G2056" s="1" t="s">
        <v>11438</v>
      </c>
      <c r="H2056" s="1" t="s">
        <v>11452</v>
      </c>
      <c r="I2056" s="1">
        <v>2</v>
      </c>
      <c r="L2056" s="1">
        <v>5</v>
      </c>
      <c r="M2056" s="1" t="s">
        <v>13188</v>
      </c>
      <c r="N2056" s="1" t="s">
        <v>13189</v>
      </c>
      <c r="S2056" s="1" t="s">
        <v>236</v>
      </c>
      <c r="T2056" s="1" t="s">
        <v>6602</v>
      </c>
      <c r="W2056" s="1" t="s">
        <v>152</v>
      </c>
      <c r="X2056" s="1" t="s">
        <v>6978</v>
      </c>
      <c r="Y2056" s="1" t="s">
        <v>140</v>
      </c>
      <c r="Z2056" s="1" t="s">
        <v>7100</v>
      </c>
      <c r="AC2056" s="1">
        <v>44</v>
      </c>
      <c r="AD2056" s="1" t="s">
        <v>80</v>
      </c>
      <c r="AE2056" s="1" t="s">
        <v>8749</v>
      </c>
      <c r="AJ2056" s="1" t="s">
        <v>17</v>
      </c>
      <c r="AK2056" s="1" t="s">
        <v>8918</v>
      </c>
      <c r="AL2056" s="1" t="s">
        <v>190</v>
      </c>
      <c r="AM2056" s="1" t="s">
        <v>8852</v>
      </c>
    </row>
    <row r="2057" spans="1:72" ht="13.5" customHeight="1">
      <c r="A2057" s="2" t="str">
        <f t="shared" si="59"/>
        <v>1687_각북면_368</v>
      </c>
      <c r="B2057" s="1">
        <v>1687</v>
      </c>
      <c r="C2057" s="1" t="s">
        <v>11423</v>
      </c>
      <c r="D2057" s="1" t="s">
        <v>11426</v>
      </c>
      <c r="E2057" s="1">
        <v>2056</v>
      </c>
      <c r="F2057" s="1">
        <v>15</v>
      </c>
      <c r="G2057" s="1" t="s">
        <v>11438</v>
      </c>
      <c r="H2057" s="1" t="s">
        <v>11452</v>
      </c>
      <c r="I2057" s="1">
        <v>2</v>
      </c>
      <c r="L2057" s="1">
        <v>5</v>
      </c>
      <c r="M2057" s="1" t="s">
        <v>13188</v>
      </c>
      <c r="N2057" s="1" t="s">
        <v>13189</v>
      </c>
      <c r="S2057" s="1" t="s">
        <v>63</v>
      </c>
      <c r="T2057" s="1" t="s">
        <v>6596</v>
      </c>
      <c r="Y2057" s="1" t="s">
        <v>4225</v>
      </c>
      <c r="Z2057" s="1" t="s">
        <v>7956</v>
      </c>
      <c r="AC2057" s="1">
        <v>21</v>
      </c>
      <c r="AD2057" s="1" t="s">
        <v>264</v>
      </c>
      <c r="AE2057" s="1" t="s">
        <v>8750</v>
      </c>
    </row>
    <row r="2058" spans="1:72" ht="13.5" customHeight="1">
      <c r="A2058" s="2" t="str">
        <f t="shared" si="59"/>
        <v>1687_각북면_368</v>
      </c>
      <c r="B2058" s="1">
        <v>1687</v>
      </c>
      <c r="C2058" s="1" t="s">
        <v>11423</v>
      </c>
      <c r="D2058" s="1" t="s">
        <v>11426</v>
      </c>
      <c r="E2058" s="1">
        <v>2057</v>
      </c>
      <c r="F2058" s="1">
        <v>15</v>
      </c>
      <c r="G2058" s="1" t="s">
        <v>11438</v>
      </c>
      <c r="H2058" s="1" t="s">
        <v>11452</v>
      </c>
      <c r="I2058" s="1">
        <v>2</v>
      </c>
      <c r="L2058" s="1">
        <v>5</v>
      </c>
      <c r="M2058" s="1" t="s">
        <v>13188</v>
      </c>
      <c r="N2058" s="1" t="s">
        <v>13189</v>
      </c>
      <c r="S2058" s="1" t="s">
        <v>1988</v>
      </c>
      <c r="T2058" s="1" t="s">
        <v>6640</v>
      </c>
      <c r="U2058" s="1" t="s">
        <v>115</v>
      </c>
      <c r="V2058" s="1" t="s">
        <v>6665</v>
      </c>
      <c r="Y2058" s="1" t="s">
        <v>4226</v>
      </c>
      <c r="Z2058" s="1" t="s">
        <v>7955</v>
      </c>
      <c r="AC2058" s="1">
        <v>38</v>
      </c>
      <c r="AD2058" s="1" t="s">
        <v>294</v>
      </c>
      <c r="AE2058" s="1" t="s">
        <v>8781</v>
      </c>
      <c r="AJ2058" s="1" t="s">
        <v>17</v>
      </c>
      <c r="AK2058" s="1" t="s">
        <v>8918</v>
      </c>
      <c r="AL2058" s="1" t="s">
        <v>1838</v>
      </c>
      <c r="AM2058" s="1" t="s">
        <v>8939</v>
      </c>
      <c r="AN2058" s="1" t="s">
        <v>2293</v>
      </c>
      <c r="AO2058" s="1" t="s">
        <v>8975</v>
      </c>
      <c r="AP2058" s="1" t="s">
        <v>119</v>
      </c>
      <c r="AQ2058" s="1" t="s">
        <v>6694</v>
      </c>
      <c r="AR2058" s="1" t="s">
        <v>4227</v>
      </c>
      <c r="AS2058" s="1" t="s">
        <v>9111</v>
      </c>
    </row>
    <row r="2059" spans="1:72" ht="13.5" customHeight="1">
      <c r="A2059" s="2" t="str">
        <f t="shared" si="59"/>
        <v>1687_각북면_368</v>
      </c>
      <c r="B2059" s="1">
        <v>1687</v>
      </c>
      <c r="C2059" s="1" t="s">
        <v>11423</v>
      </c>
      <c r="D2059" s="1" t="s">
        <v>11426</v>
      </c>
      <c r="E2059" s="1">
        <v>2058</v>
      </c>
      <c r="F2059" s="1">
        <v>15</v>
      </c>
      <c r="G2059" s="1" t="s">
        <v>11438</v>
      </c>
      <c r="H2059" s="1" t="s">
        <v>11452</v>
      </c>
      <c r="I2059" s="1">
        <v>2</v>
      </c>
      <c r="L2059" s="1">
        <v>5</v>
      </c>
      <c r="M2059" s="1" t="s">
        <v>13188</v>
      </c>
      <c r="N2059" s="1" t="s">
        <v>13189</v>
      </c>
      <c r="T2059" s="1" t="s">
        <v>11563</v>
      </c>
      <c r="U2059" s="1" t="s">
        <v>4165</v>
      </c>
      <c r="V2059" s="1" t="s">
        <v>6761</v>
      </c>
      <c r="Y2059" s="1" t="s">
        <v>4228</v>
      </c>
      <c r="Z2059" s="1" t="s">
        <v>7954</v>
      </c>
      <c r="AC2059" s="1">
        <v>40</v>
      </c>
      <c r="AD2059" s="1" t="s">
        <v>189</v>
      </c>
      <c r="AE2059" s="1" t="s">
        <v>8767</v>
      </c>
      <c r="AT2059" s="1" t="s">
        <v>121</v>
      </c>
      <c r="AU2059" s="1" t="s">
        <v>6667</v>
      </c>
      <c r="AV2059" s="1" t="s">
        <v>608</v>
      </c>
      <c r="AW2059" s="1" t="s">
        <v>9350</v>
      </c>
      <c r="BB2059" s="1" t="s">
        <v>171</v>
      </c>
      <c r="BC2059" s="1" t="s">
        <v>6676</v>
      </c>
      <c r="BD2059" s="1" t="s">
        <v>1561</v>
      </c>
      <c r="BE2059" s="1" t="s">
        <v>7979</v>
      </c>
    </row>
    <row r="2060" spans="1:72" ht="13.5" customHeight="1">
      <c r="A2060" s="2" t="str">
        <f t="shared" si="59"/>
        <v>1687_각북면_368</v>
      </c>
      <c r="B2060" s="1">
        <v>1687</v>
      </c>
      <c r="C2060" s="1" t="s">
        <v>11423</v>
      </c>
      <c r="D2060" s="1" t="s">
        <v>11426</v>
      </c>
      <c r="E2060" s="1">
        <v>2059</v>
      </c>
      <c r="F2060" s="1">
        <v>15</v>
      </c>
      <c r="G2060" s="1" t="s">
        <v>11438</v>
      </c>
      <c r="H2060" s="1" t="s">
        <v>11452</v>
      </c>
      <c r="I2060" s="1">
        <v>2</v>
      </c>
      <c r="L2060" s="1">
        <v>5</v>
      </c>
      <c r="M2060" s="1" t="s">
        <v>13188</v>
      </c>
      <c r="N2060" s="1" t="s">
        <v>13189</v>
      </c>
      <c r="S2060" s="1" t="s">
        <v>284</v>
      </c>
      <c r="T2060" s="1" t="s">
        <v>6617</v>
      </c>
      <c r="U2060" s="1" t="s">
        <v>50</v>
      </c>
      <c r="V2060" s="1" t="s">
        <v>11472</v>
      </c>
      <c r="Y2060" s="1" t="s">
        <v>4229</v>
      </c>
      <c r="Z2060" s="1" t="s">
        <v>7078</v>
      </c>
      <c r="AC2060" s="1">
        <v>32</v>
      </c>
      <c r="AD2060" s="1" t="s">
        <v>660</v>
      </c>
      <c r="AE2060" s="1" t="s">
        <v>8752</v>
      </c>
      <c r="AT2060" s="1" t="s">
        <v>44</v>
      </c>
      <c r="AU2060" s="1" t="s">
        <v>6728</v>
      </c>
      <c r="AV2060" s="1" t="s">
        <v>4230</v>
      </c>
      <c r="AW2060" s="1" t="s">
        <v>9516</v>
      </c>
      <c r="BD2060" s="1" t="s">
        <v>1949</v>
      </c>
      <c r="BE2060" s="1" t="s">
        <v>7722</v>
      </c>
    </row>
    <row r="2061" spans="1:72" ht="13.5" customHeight="1">
      <c r="A2061" s="2" t="str">
        <f t="shared" si="59"/>
        <v>1687_각북면_368</v>
      </c>
      <c r="B2061" s="1">
        <v>1687</v>
      </c>
      <c r="C2061" s="1" t="s">
        <v>11423</v>
      </c>
      <c r="D2061" s="1" t="s">
        <v>11426</v>
      </c>
      <c r="E2061" s="1">
        <v>2060</v>
      </c>
      <c r="F2061" s="1">
        <v>15</v>
      </c>
      <c r="G2061" s="1" t="s">
        <v>11438</v>
      </c>
      <c r="H2061" s="1" t="s">
        <v>11452</v>
      </c>
      <c r="I2061" s="1">
        <v>2</v>
      </c>
      <c r="L2061" s="1">
        <v>5</v>
      </c>
      <c r="M2061" s="1" t="s">
        <v>13188</v>
      </c>
      <c r="N2061" s="1" t="s">
        <v>13189</v>
      </c>
      <c r="T2061" s="1" t="s">
        <v>11563</v>
      </c>
      <c r="U2061" s="1" t="s">
        <v>275</v>
      </c>
      <c r="V2061" s="1" t="s">
        <v>6693</v>
      </c>
      <c r="Y2061" s="1" t="s">
        <v>4231</v>
      </c>
      <c r="Z2061" s="1" t="s">
        <v>7953</v>
      </c>
      <c r="AC2061" s="1">
        <v>12</v>
      </c>
      <c r="AD2061" s="1" t="s">
        <v>135</v>
      </c>
      <c r="AE2061" s="1" t="s">
        <v>8742</v>
      </c>
    </row>
    <row r="2062" spans="1:72" ht="13.5" customHeight="1">
      <c r="A2062" s="2" t="str">
        <f t="shared" si="59"/>
        <v>1687_각북면_368</v>
      </c>
      <c r="B2062" s="1">
        <v>1687</v>
      </c>
      <c r="C2062" s="1" t="s">
        <v>11423</v>
      </c>
      <c r="D2062" s="1" t="s">
        <v>11426</v>
      </c>
      <c r="E2062" s="1">
        <v>2061</v>
      </c>
      <c r="F2062" s="1">
        <v>15</v>
      </c>
      <c r="G2062" s="1" t="s">
        <v>11438</v>
      </c>
      <c r="H2062" s="1" t="s">
        <v>11452</v>
      </c>
      <c r="I2062" s="1">
        <v>2</v>
      </c>
      <c r="L2062" s="1">
        <v>5</v>
      </c>
      <c r="M2062" s="1" t="s">
        <v>13188</v>
      </c>
      <c r="N2062" s="1" t="s">
        <v>13189</v>
      </c>
      <c r="T2062" s="1" t="s">
        <v>11563</v>
      </c>
      <c r="U2062" s="1" t="s">
        <v>275</v>
      </c>
      <c r="V2062" s="1" t="s">
        <v>6693</v>
      </c>
      <c r="Y2062" s="1" t="s">
        <v>4232</v>
      </c>
      <c r="Z2062" s="1" t="s">
        <v>7952</v>
      </c>
      <c r="AC2062" s="1">
        <v>7</v>
      </c>
      <c r="AD2062" s="1" t="s">
        <v>475</v>
      </c>
      <c r="AE2062" s="1" t="s">
        <v>8747</v>
      </c>
    </row>
    <row r="2063" spans="1:72" ht="13.5" customHeight="1">
      <c r="A2063" s="2" t="str">
        <f t="shared" si="59"/>
        <v>1687_각북면_368</v>
      </c>
      <c r="B2063" s="1">
        <v>1687</v>
      </c>
      <c r="C2063" s="1" t="s">
        <v>11423</v>
      </c>
      <c r="D2063" s="1" t="s">
        <v>11426</v>
      </c>
      <c r="E2063" s="1">
        <v>2062</v>
      </c>
      <c r="F2063" s="1">
        <v>15</v>
      </c>
      <c r="G2063" s="1" t="s">
        <v>11438</v>
      </c>
      <c r="H2063" s="1" t="s">
        <v>11452</v>
      </c>
      <c r="I2063" s="1">
        <v>3</v>
      </c>
      <c r="J2063" s="1" t="s">
        <v>4233</v>
      </c>
      <c r="K2063" s="1" t="s">
        <v>6522</v>
      </c>
      <c r="L2063" s="1">
        <v>1</v>
      </c>
      <c r="M2063" s="1" t="s">
        <v>4233</v>
      </c>
      <c r="N2063" s="1" t="s">
        <v>6522</v>
      </c>
      <c r="T2063" s="1" t="s">
        <v>11527</v>
      </c>
      <c r="U2063" s="1" t="s">
        <v>3785</v>
      </c>
      <c r="V2063" s="1" t="s">
        <v>6733</v>
      </c>
      <c r="W2063" s="1" t="s">
        <v>843</v>
      </c>
      <c r="X2063" s="1" t="s">
        <v>6988</v>
      </c>
      <c r="Y2063" s="1" t="s">
        <v>4234</v>
      </c>
      <c r="Z2063" s="1" t="s">
        <v>7349</v>
      </c>
      <c r="AC2063" s="1">
        <v>55</v>
      </c>
      <c r="AD2063" s="1" t="s">
        <v>653</v>
      </c>
      <c r="AE2063" s="1" t="s">
        <v>8780</v>
      </c>
      <c r="AJ2063" s="1" t="s">
        <v>17</v>
      </c>
      <c r="AK2063" s="1" t="s">
        <v>8918</v>
      </c>
      <c r="AL2063" s="1" t="s">
        <v>41</v>
      </c>
      <c r="AM2063" s="1" t="s">
        <v>11911</v>
      </c>
      <c r="AT2063" s="1" t="s">
        <v>44</v>
      </c>
      <c r="AU2063" s="1" t="s">
        <v>6728</v>
      </c>
      <c r="AV2063" s="1" t="s">
        <v>4235</v>
      </c>
      <c r="AW2063" s="1" t="s">
        <v>9502</v>
      </c>
      <c r="BG2063" s="1" t="s">
        <v>44</v>
      </c>
      <c r="BH2063" s="1" t="s">
        <v>6728</v>
      </c>
      <c r="BI2063" s="1" t="s">
        <v>56</v>
      </c>
      <c r="BJ2063" s="1" t="s">
        <v>12154</v>
      </c>
      <c r="BK2063" s="1" t="s">
        <v>44</v>
      </c>
      <c r="BL2063" s="1" t="s">
        <v>6728</v>
      </c>
      <c r="BM2063" s="1" t="s">
        <v>866</v>
      </c>
      <c r="BN2063" s="1" t="s">
        <v>8226</v>
      </c>
      <c r="BQ2063" s="1" t="s">
        <v>4236</v>
      </c>
      <c r="BR2063" s="1" t="s">
        <v>12583</v>
      </c>
      <c r="BS2063" s="1" t="s">
        <v>158</v>
      </c>
      <c r="BT2063" s="1" t="s">
        <v>8931</v>
      </c>
    </row>
    <row r="2064" spans="1:72" ht="13.5" customHeight="1">
      <c r="A2064" s="2" t="str">
        <f t="shared" si="59"/>
        <v>1687_각북면_368</v>
      </c>
      <c r="B2064" s="1">
        <v>1687</v>
      </c>
      <c r="C2064" s="1" t="s">
        <v>11423</v>
      </c>
      <c r="D2064" s="1" t="s">
        <v>11426</v>
      </c>
      <c r="E2064" s="1">
        <v>2063</v>
      </c>
      <c r="F2064" s="1">
        <v>15</v>
      </c>
      <c r="G2064" s="1" t="s">
        <v>11438</v>
      </c>
      <c r="H2064" s="1" t="s">
        <v>11452</v>
      </c>
      <c r="I2064" s="1">
        <v>3</v>
      </c>
      <c r="L2064" s="1">
        <v>1</v>
      </c>
      <c r="M2064" s="1" t="s">
        <v>4233</v>
      </c>
      <c r="N2064" s="1" t="s">
        <v>6522</v>
      </c>
      <c r="S2064" s="1" t="s">
        <v>49</v>
      </c>
      <c r="T2064" s="1" t="s">
        <v>4842</v>
      </c>
      <c r="W2064" s="1" t="s">
        <v>167</v>
      </c>
      <c r="X2064" s="1" t="s">
        <v>8644</v>
      </c>
      <c r="Y2064" s="1" t="s">
        <v>140</v>
      </c>
      <c r="Z2064" s="1" t="s">
        <v>7100</v>
      </c>
      <c r="AC2064" s="1">
        <v>28</v>
      </c>
      <c r="AD2064" s="1" t="s">
        <v>703</v>
      </c>
      <c r="AE2064" s="1" t="s">
        <v>8759</v>
      </c>
      <c r="AJ2064" s="1" t="s">
        <v>17</v>
      </c>
      <c r="AK2064" s="1" t="s">
        <v>8918</v>
      </c>
      <c r="AL2064" s="1" t="s">
        <v>1233</v>
      </c>
      <c r="AM2064" s="1" t="s">
        <v>8935</v>
      </c>
      <c r="AT2064" s="1" t="s">
        <v>44</v>
      </c>
      <c r="AU2064" s="1" t="s">
        <v>6728</v>
      </c>
      <c r="AV2064" s="1" t="s">
        <v>3713</v>
      </c>
      <c r="AW2064" s="1" t="s">
        <v>9328</v>
      </c>
      <c r="BG2064" s="1" t="s">
        <v>44</v>
      </c>
      <c r="BH2064" s="1" t="s">
        <v>6728</v>
      </c>
      <c r="BI2064" s="1" t="s">
        <v>86</v>
      </c>
      <c r="BJ2064" s="1" t="s">
        <v>7932</v>
      </c>
      <c r="BK2064" s="1" t="s">
        <v>44</v>
      </c>
      <c r="BL2064" s="1" t="s">
        <v>6728</v>
      </c>
      <c r="BM2064" s="1" t="s">
        <v>84</v>
      </c>
      <c r="BN2064" s="1" t="s">
        <v>10114</v>
      </c>
      <c r="BO2064" s="1" t="s">
        <v>44</v>
      </c>
      <c r="BP2064" s="1" t="s">
        <v>6728</v>
      </c>
      <c r="BQ2064" s="1" t="s">
        <v>4237</v>
      </c>
      <c r="BR2064" s="1" t="s">
        <v>10993</v>
      </c>
      <c r="BS2064" s="1" t="s">
        <v>59</v>
      </c>
      <c r="BT2064" s="1" t="s">
        <v>8921</v>
      </c>
    </row>
    <row r="2065" spans="1:72" ht="13.5" customHeight="1">
      <c r="A2065" s="2" t="str">
        <f t="shared" si="59"/>
        <v>1687_각북면_368</v>
      </c>
      <c r="B2065" s="1">
        <v>1687</v>
      </c>
      <c r="C2065" s="1" t="s">
        <v>11423</v>
      </c>
      <c r="D2065" s="1" t="s">
        <v>11426</v>
      </c>
      <c r="E2065" s="1">
        <v>2064</v>
      </c>
      <c r="F2065" s="1">
        <v>15</v>
      </c>
      <c r="G2065" s="1" t="s">
        <v>11438</v>
      </c>
      <c r="H2065" s="1" t="s">
        <v>11452</v>
      </c>
      <c r="I2065" s="1">
        <v>3</v>
      </c>
      <c r="L2065" s="1">
        <v>1</v>
      </c>
      <c r="M2065" s="1" t="s">
        <v>4233</v>
      </c>
      <c r="N2065" s="1" t="s">
        <v>6522</v>
      </c>
      <c r="S2065" s="1" t="s">
        <v>134</v>
      </c>
      <c r="T2065" s="1" t="s">
        <v>6598</v>
      </c>
      <c r="Y2065" s="1" t="s">
        <v>4238</v>
      </c>
      <c r="Z2065" s="1" t="s">
        <v>7567</v>
      </c>
      <c r="AC2065" s="1">
        <v>10</v>
      </c>
      <c r="AD2065" s="1" t="s">
        <v>212</v>
      </c>
      <c r="AE2065" s="1" t="s">
        <v>8778</v>
      </c>
    </row>
    <row r="2066" spans="1:72" ht="13.5" customHeight="1">
      <c r="A2066" s="2" t="str">
        <f t="shared" si="59"/>
        <v>1687_각북면_368</v>
      </c>
      <c r="B2066" s="1">
        <v>1687</v>
      </c>
      <c r="C2066" s="1" t="s">
        <v>11423</v>
      </c>
      <c r="D2066" s="1" t="s">
        <v>11426</v>
      </c>
      <c r="E2066" s="1">
        <v>2065</v>
      </c>
      <c r="F2066" s="1">
        <v>15</v>
      </c>
      <c r="G2066" s="1" t="s">
        <v>11438</v>
      </c>
      <c r="H2066" s="1" t="s">
        <v>11452</v>
      </c>
      <c r="I2066" s="1">
        <v>3</v>
      </c>
      <c r="L2066" s="1">
        <v>1</v>
      </c>
      <c r="M2066" s="1" t="s">
        <v>4233</v>
      </c>
      <c r="N2066" s="1" t="s">
        <v>6522</v>
      </c>
      <c r="S2066" s="1" t="s">
        <v>72</v>
      </c>
      <c r="T2066" s="1" t="s">
        <v>6595</v>
      </c>
      <c r="U2066" s="1" t="s">
        <v>3785</v>
      </c>
      <c r="V2066" s="1" t="s">
        <v>6733</v>
      </c>
      <c r="Y2066" s="1" t="s">
        <v>4239</v>
      </c>
      <c r="Z2066" s="1" t="s">
        <v>7853</v>
      </c>
      <c r="AC2066" s="1">
        <v>8</v>
      </c>
      <c r="AD2066" s="1" t="s">
        <v>503</v>
      </c>
      <c r="AE2066" s="1" t="s">
        <v>8136</v>
      </c>
      <c r="AF2066" s="1" t="s">
        <v>156</v>
      </c>
      <c r="AG2066" s="1" t="s">
        <v>8798</v>
      </c>
    </row>
    <row r="2067" spans="1:72" ht="13.5" customHeight="1">
      <c r="A2067" s="2" t="str">
        <f t="shared" si="59"/>
        <v>1687_각북면_368</v>
      </c>
      <c r="B2067" s="1">
        <v>1687</v>
      </c>
      <c r="C2067" s="1" t="s">
        <v>11423</v>
      </c>
      <c r="D2067" s="1" t="s">
        <v>11426</v>
      </c>
      <c r="E2067" s="1">
        <v>2066</v>
      </c>
      <c r="F2067" s="1">
        <v>15</v>
      </c>
      <c r="G2067" s="1" t="s">
        <v>11438</v>
      </c>
      <c r="H2067" s="1" t="s">
        <v>11452</v>
      </c>
      <c r="I2067" s="1">
        <v>3</v>
      </c>
      <c r="L2067" s="1">
        <v>1</v>
      </c>
      <c r="M2067" s="1" t="s">
        <v>4233</v>
      </c>
      <c r="N2067" s="1" t="s">
        <v>6522</v>
      </c>
      <c r="S2067" s="1" t="s">
        <v>151</v>
      </c>
      <c r="T2067" s="1" t="s">
        <v>6601</v>
      </c>
      <c r="U2067" s="1" t="s">
        <v>436</v>
      </c>
      <c r="V2067" s="1" t="s">
        <v>6791</v>
      </c>
      <c r="W2067" s="1" t="s">
        <v>38</v>
      </c>
      <c r="X2067" s="1" t="s">
        <v>11733</v>
      </c>
      <c r="Y2067" s="1" t="s">
        <v>4043</v>
      </c>
      <c r="Z2067" s="1" t="s">
        <v>7951</v>
      </c>
      <c r="AC2067" s="1">
        <v>30</v>
      </c>
      <c r="AD2067" s="1" t="s">
        <v>606</v>
      </c>
      <c r="AE2067" s="1" t="s">
        <v>7034</v>
      </c>
      <c r="AJ2067" s="1" t="s">
        <v>17</v>
      </c>
      <c r="AK2067" s="1" t="s">
        <v>8918</v>
      </c>
      <c r="AL2067" s="1" t="s">
        <v>729</v>
      </c>
      <c r="AM2067" s="1" t="s">
        <v>8886</v>
      </c>
    </row>
    <row r="2068" spans="1:72" ht="13.5" customHeight="1">
      <c r="A2068" s="2" t="str">
        <f t="shared" si="59"/>
        <v>1687_각북면_368</v>
      </c>
      <c r="B2068" s="1">
        <v>1687</v>
      </c>
      <c r="C2068" s="1" t="s">
        <v>11423</v>
      </c>
      <c r="D2068" s="1" t="s">
        <v>11426</v>
      </c>
      <c r="E2068" s="1">
        <v>2067</v>
      </c>
      <c r="F2068" s="1">
        <v>15</v>
      </c>
      <c r="G2068" s="1" t="s">
        <v>11438</v>
      </c>
      <c r="H2068" s="1" t="s">
        <v>11452</v>
      </c>
      <c r="I2068" s="1">
        <v>3</v>
      </c>
      <c r="L2068" s="1">
        <v>1</v>
      </c>
      <c r="M2068" s="1" t="s">
        <v>4233</v>
      </c>
      <c r="N2068" s="1" t="s">
        <v>6522</v>
      </c>
      <c r="S2068" s="1" t="s">
        <v>151</v>
      </c>
      <c r="T2068" s="1" t="s">
        <v>6601</v>
      </c>
      <c r="U2068" s="1" t="s">
        <v>121</v>
      </c>
      <c r="V2068" s="1" t="s">
        <v>6667</v>
      </c>
      <c r="Y2068" s="1" t="s">
        <v>4240</v>
      </c>
      <c r="Z2068" s="1" t="s">
        <v>7748</v>
      </c>
      <c r="AF2068" s="1" t="s">
        <v>154</v>
      </c>
      <c r="AG2068" s="1" t="s">
        <v>8811</v>
      </c>
    </row>
    <row r="2069" spans="1:72" ht="13.5" customHeight="1">
      <c r="A2069" s="2" t="str">
        <f t="shared" si="59"/>
        <v>1687_각북면_368</v>
      </c>
      <c r="B2069" s="1">
        <v>1687</v>
      </c>
      <c r="C2069" s="1" t="s">
        <v>11423</v>
      </c>
      <c r="D2069" s="1" t="s">
        <v>11426</v>
      </c>
      <c r="E2069" s="1">
        <v>2068</v>
      </c>
      <c r="F2069" s="1">
        <v>15</v>
      </c>
      <c r="G2069" s="1" t="s">
        <v>11438</v>
      </c>
      <c r="H2069" s="1" t="s">
        <v>11452</v>
      </c>
      <c r="I2069" s="1">
        <v>3</v>
      </c>
      <c r="L2069" s="1">
        <v>2</v>
      </c>
      <c r="M2069" s="1" t="s">
        <v>4242</v>
      </c>
      <c r="N2069" s="1" t="s">
        <v>7950</v>
      </c>
      <c r="T2069" s="1" t="s">
        <v>11527</v>
      </c>
      <c r="U2069" s="1" t="s">
        <v>4241</v>
      </c>
      <c r="V2069" s="1" t="s">
        <v>11547</v>
      </c>
      <c r="Y2069" s="1" t="s">
        <v>4242</v>
      </c>
      <c r="Z2069" s="1" t="s">
        <v>7950</v>
      </c>
      <c r="AC2069" s="1">
        <v>65</v>
      </c>
      <c r="AD2069" s="1" t="s">
        <v>76</v>
      </c>
      <c r="AE2069" s="1" t="s">
        <v>8744</v>
      </c>
      <c r="AJ2069" s="1" t="s">
        <v>17</v>
      </c>
      <c r="AK2069" s="1" t="s">
        <v>8918</v>
      </c>
      <c r="AL2069" s="1" t="s">
        <v>41</v>
      </c>
      <c r="AM2069" s="1" t="s">
        <v>11911</v>
      </c>
      <c r="AT2069" s="1" t="s">
        <v>916</v>
      </c>
      <c r="AU2069" s="1" t="s">
        <v>9244</v>
      </c>
      <c r="AV2069" s="1" t="s">
        <v>4243</v>
      </c>
      <c r="AW2069" s="1" t="s">
        <v>7947</v>
      </c>
      <c r="BB2069" s="1" t="s">
        <v>182</v>
      </c>
      <c r="BC2069" s="1" t="s">
        <v>12214</v>
      </c>
      <c r="BD2069" s="1" t="s">
        <v>4244</v>
      </c>
      <c r="BE2069" s="1" t="s">
        <v>9885</v>
      </c>
      <c r="BG2069" s="1" t="s">
        <v>916</v>
      </c>
      <c r="BH2069" s="1" t="s">
        <v>9244</v>
      </c>
      <c r="BI2069" s="1" t="s">
        <v>56</v>
      </c>
      <c r="BJ2069" s="1" t="s">
        <v>12154</v>
      </c>
      <c r="BM2069" s="1" t="s">
        <v>866</v>
      </c>
      <c r="BN2069" s="1" t="s">
        <v>8226</v>
      </c>
      <c r="BO2069" s="1" t="s">
        <v>121</v>
      </c>
      <c r="BP2069" s="1" t="s">
        <v>6667</v>
      </c>
      <c r="BQ2069" s="1" t="s">
        <v>4245</v>
      </c>
      <c r="BR2069" s="1" t="s">
        <v>10992</v>
      </c>
      <c r="BS2069" s="1" t="s">
        <v>729</v>
      </c>
      <c r="BT2069" s="1" t="s">
        <v>8886</v>
      </c>
    </row>
    <row r="2070" spans="1:72" ht="13.5" customHeight="1">
      <c r="A2070" s="2" t="str">
        <f t="shared" si="59"/>
        <v>1687_각북면_368</v>
      </c>
      <c r="B2070" s="1">
        <v>1687</v>
      </c>
      <c r="C2070" s="1" t="s">
        <v>11423</v>
      </c>
      <c r="D2070" s="1" t="s">
        <v>11426</v>
      </c>
      <c r="E2070" s="1">
        <v>2069</v>
      </c>
      <c r="F2070" s="1">
        <v>15</v>
      </c>
      <c r="G2070" s="1" t="s">
        <v>11438</v>
      </c>
      <c r="H2070" s="1" t="s">
        <v>11452</v>
      </c>
      <c r="I2070" s="1">
        <v>3</v>
      </c>
      <c r="L2070" s="1">
        <v>2</v>
      </c>
      <c r="M2070" s="1" t="s">
        <v>4242</v>
      </c>
      <c r="N2070" s="1" t="s">
        <v>7950</v>
      </c>
      <c r="S2070" s="1" t="s">
        <v>49</v>
      </c>
      <c r="T2070" s="1" t="s">
        <v>4842</v>
      </c>
      <c r="U2070" s="1" t="s">
        <v>4246</v>
      </c>
      <c r="V2070" s="1" t="s">
        <v>11611</v>
      </c>
      <c r="Y2070" s="1" t="s">
        <v>4247</v>
      </c>
      <c r="Z2070" s="1" t="s">
        <v>7949</v>
      </c>
      <c r="AC2070" s="1">
        <v>44</v>
      </c>
      <c r="AD2070" s="1" t="s">
        <v>80</v>
      </c>
      <c r="AE2070" s="1" t="s">
        <v>8749</v>
      </c>
      <c r="AJ2070" s="1" t="s">
        <v>17</v>
      </c>
      <c r="AK2070" s="1" t="s">
        <v>8918</v>
      </c>
      <c r="AL2070" s="1" t="s">
        <v>199</v>
      </c>
      <c r="AM2070" s="1" t="s">
        <v>8930</v>
      </c>
      <c r="AT2070" s="1" t="s">
        <v>121</v>
      </c>
      <c r="AU2070" s="1" t="s">
        <v>6667</v>
      </c>
      <c r="AV2070" s="1" t="s">
        <v>4248</v>
      </c>
      <c r="AW2070" s="1" t="s">
        <v>9515</v>
      </c>
      <c r="BB2070" s="1" t="s">
        <v>182</v>
      </c>
      <c r="BC2070" s="1" t="s">
        <v>12214</v>
      </c>
      <c r="BD2070" s="1" t="s">
        <v>2395</v>
      </c>
      <c r="BE2070" s="1" t="s">
        <v>7235</v>
      </c>
      <c r="BG2070" s="1" t="s">
        <v>121</v>
      </c>
      <c r="BH2070" s="1" t="s">
        <v>6667</v>
      </c>
      <c r="BI2070" s="1" t="s">
        <v>1508</v>
      </c>
      <c r="BJ2070" s="1" t="s">
        <v>12328</v>
      </c>
      <c r="BK2070" s="1" t="s">
        <v>121</v>
      </c>
      <c r="BL2070" s="1" t="s">
        <v>6667</v>
      </c>
      <c r="BM2070" s="1" t="s">
        <v>4249</v>
      </c>
      <c r="BN2070" s="1" t="s">
        <v>7836</v>
      </c>
      <c r="BO2070" s="1" t="s">
        <v>121</v>
      </c>
      <c r="BP2070" s="1" t="s">
        <v>6667</v>
      </c>
      <c r="BQ2070" s="1" t="s">
        <v>901</v>
      </c>
      <c r="BR2070" s="1" t="s">
        <v>10385</v>
      </c>
      <c r="BS2070" s="1" t="s">
        <v>199</v>
      </c>
      <c r="BT2070" s="1" t="s">
        <v>8930</v>
      </c>
    </row>
    <row r="2071" spans="1:72" ht="13.5" customHeight="1">
      <c r="A2071" s="2" t="str">
        <f t="shared" si="59"/>
        <v>1687_각북면_368</v>
      </c>
      <c r="B2071" s="1">
        <v>1687</v>
      </c>
      <c r="C2071" s="1" t="s">
        <v>11423</v>
      </c>
      <c r="D2071" s="1" t="s">
        <v>11426</v>
      </c>
      <c r="E2071" s="1">
        <v>2070</v>
      </c>
      <c r="F2071" s="1">
        <v>15</v>
      </c>
      <c r="G2071" s="1" t="s">
        <v>11438</v>
      </c>
      <c r="H2071" s="1" t="s">
        <v>11452</v>
      </c>
      <c r="I2071" s="1">
        <v>3</v>
      </c>
      <c r="L2071" s="1">
        <v>2</v>
      </c>
      <c r="M2071" s="1" t="s">
        <v>4242</v>
      </c>
      <c r="N2071" s="1" t="s">
        <v>7950</v>
      </c>
      <c r="S2071" s="1" t="s">
        <v>236</v>
      </c>
      <c r="T2071" s="1" t="s">
        <v>6602</v>
      </c>
      <c r="U2071" s="1" t="s">
        <v>50</v>
      </c>
      <c r="V2071" s="1" t="s">
        <v>11472</v>
      </c>
      <c r="W2071" s="1" t="s">
        <v>152</v>
      </c>
      <c r="X2071" s="1" t="s">
        <v>6978</v>
      </c>
      <c r="Y2071" s="1" t="s">
        <v>451</v>
      </c>
      <c r="Z2071" s="1" t="s">
        <v>7948</v>
      </c>
      <c r="AC2071" s="1">
        <v>40</v>
      </c>
      <c r="AD2071" s="1" t="s">
        <v>189</v>
      </c>
      <c r="AE2071" s="1" t="s">
        <v>8767</v>
      </c>
      <c r="AF2071" s="1" t="s">
        <v>156</v>
      </c>
      <c r="AG2071" s="1" t="s">
        <v>8798</v>
      </c>
      <c r="AJ2071" s="1" t="s">
        <v>17</v>
      </c>
      <c r="AK2071" s="1" t="s">
        <v>8918</v>
      </c>
      <c r="AL2071" s="1" t="s">
        <v>227</v>
      </c>
      <c r="AM2071" s="1" t="s">
        <v>8859</v>
      </c>
      <c r="AT2071" s="1" t="s">
        <v>44</v>
      </c>
      <c r="AU2071" s="1" t="s">
        <v>6728</v>
      </c>
      <c r="AV2071" s="1" t="s">
        <v>767</v>
      </c>
      <c r="AW2071" s="1" t="s">
        <v>7875</v>
      </c>
      <c r="BG2071" s="1" t="s">
        <v>44</v>
      </c>
      <c r="BH2071" s="1" t="s">
        <v>6728</v>
      </c>
      <c r="BI2071" s="1" t="s">
        <v>970</v>
      </c>
      <c r="BJ2071" s="1" t="s">
        <v>7101</v>
      </c>
      <c r="BK2071" s="1" t="s">
        <v>44</v>
      </c>
      <c r="BL2071" s="1" t="s">
        <v>6728</v>
      </c>
      <c r="BM2071" s="1" t="s">
        <v>954</v>
      </c>
      <c r="BN2071" s="1" t="s">
        <v>10560</v>
      </c>
      <c r="BO2071" s="1" t="s">
        <v>44</v>
      </c>
      <c r="BP2071" s="1" t="s">
        <v>6728</v>
      </c>
      <c r="BQ2071" s="1" t="s">
        <v>4250</v>
      </c>
      <c r="BR2071" s="1" t="s">
        <v>12591</v>
      </c>
      <c r="BS2071" s="1" t="s">
        <v>158</v>
      </c>
      <c r="BT2071" s="1" t="s">
        <v>8931</v>
      </c>
    </row>
    <row r="2072" spans="1:72" ht="13.5" customHeight="1">
      <c r="A2072" s="2" t="str">
        <f t="shared" si="59"/>
        <v>1687_각북면_368</v>
      </c>
      <c r="B2072" s="1">
        <v>1687</v>
      </c>
      <c r="C2072" s="1" t="s">
        <v>11423</v>
      </c>
      <c r="D2072" s="1" t="s">
        <v>11426</v>
      </c>
      <c r="E2072" s="1">
        <v>2071</v>
      </c>
      <c r="F2072" s="1">
        <v>15</v>
      </c>
      <c r="G2072" s="1" t="s">
        <v>11438</v>
      </c>
      <c r="H2072" s="1" t="s">
        <v>11452</v>
      </c>
      <c r="I2072" s="1">
        <v>3</v>
      </c>
      <c r="L2072" s="1">
        <v>2</v>
      </c>
      <c r="M2072" s="1" t="s">
        <v>4242</v>
      </c>
      <c r="N2072" s="1" t="s">
        <v>7950</v>
      </c>
      <c r="S2072" s="1" t="s">
        <v>200</v>
      </c>
      <c r="T2072" s="1" t="s">
        <v>11584</v>
      </c>
      <c r="Y2072" s="1" t="s">
        <v>4243</v>
      </c>
      <c r="Z2072" s="1" t="s">
        <v>7947</v>
      </c>
      <c r="AC2072" s="1">
        <v>76</v>
      </c>
      <c r="AD2072" s="1" t="s">
        <v>69</v>
      </c>
      <c r="AE2072" s="1" t="s">
        <v>8755</v>
      </c>
    </row>
    <row r="2073" spans="1:72" ht="13.5" customHeight="1">
      <c r="A2073" s="2" t="str">
        <f t="shared" si="59"/>
        <v>1687_각북면_368</v>
      </c>
      <c r="B2073" s="1">
        <v>1687</v>
      </c>
      <c r="C2073" s="1" t="s">
        <v>11423</v>
      </c>
      <c r="D2073" s="1" t="s">
        <v>11426</v>
      </c>
      <c r="E2073" s="1">
        <v>2072</v>
      </c>
      <c r="F2073" s="1">
        <v>15</v>
      </c>
      <c r="G2073" s="1" t="s">
        <v>11438</v>
      </c>
      <c r="H2073" s="1" t="s">
        <v>11452</v>
      </c>
      <c r="I2073" s="1">
        <v>3</v>
      </c>
      <c r="L2073" s="1">
        <v>2</v>
      </c>
      <c r="M2073" s="1" t="s">
        <v>4242</v>
      </c>
      <c r="N2073" s="1" t="s">
        <v>7950</v>
      </c>
      <c r="S2073" s="1" t="s">
        <v>63</v>
      </c>
      <c r="T2073" s="1" t="s">
        <v>6596</v>
      </c>
      <c r="Y2073" s="1" t="s">
        <v>6415</v>
      </c>
      <c r="Z2073" s="1" t="s">
        <v>7576</v>
      </c>
      <c r="AF2073" s="1" t="s">
        <v>326</v>
      </c>
      <c r="AG2073" s="1" t="s">
        <v>8802</v>
      </c>
    </row>
    <row r="2074" spans="1:72" ht="13.5" customHeight="1">
      <c r="A2074" s="2" t="str">
        <f t="shared" si="59"/>
        <v>1687_각북면_368</v>
      </c>
      <c r="B2074" s="1">
        <v>1687</v>
      </c>
      <c r="C2074" s="1" t="s">
        <v>11423</v>
      </c>
      <c r="D2074" s="1" t="s">
        <v>11426</v>
      </c>
      <c r="E2074" s="1">
        <v>2073</v>
      </c>
      <c r="F2074" s="1">
        <v>15</v>
      </c>
      <c r="G2074" s="1" t="s">
        <v>11438</v>
      </c>
      <c r="H2074" s="1" t="s">
        <v>11452</v>
      </c>
      <c r="I2074" s="1">
        <v>3</v>
      </c>
      <c r="L2074" s="1">
        <v>2</v>
      </c>
      <c r="M2074" s="1" t="s">
        <v>4242</v>
      </c>
      <c r="N2074" s="1" t="s">
        <v>7950</v>
      </c>
      <c r="S2074" s="1" t="s">
        <v>4251</v>
      </c>
      <c r="T2074" s="1" t="s">
        <v>6641</v>
      </c>
      <c r="Y2074" s="1" t="s">
        <v>4064</v>
      </c>
      <c r="Z2074" s="1" t="s">
        <v>7650</v>
      </c>
      <c r="AC2074" s="1">
        <v>10</v>
      </c>
      <c r="AD2074" s="1" t="s">
        <v>212</v>
      </c>
      <c r="AE2074" s="1" t="s">
        <v>8778</v>
      </c>
      <c r="AF2074" s="1" t="s">
        <v>156</v>
      </c>
      <c r="AG2074" s="1" t="s">
        <v>8798</v>
      </c>
    </row>
    <row r="2075" spans="1:72" ht="13.5" customHeight="1">
      <c r="A2075" s="2" t="str">
        <f t="shared" si="59"/>
        <v>1687_각북면_368</v>
      </c>
      <c r="B2075" s="1">
        <v>1687</v>
      </c>
      <c r="C2075" s="1" t="s">
        <v>11423</v>
      </c>
      <c r="D2075" s="1" t="s">
        <v>11426</v>
      </c>
      <c r="E2075" s="1">
        <v>2074</v>
      </c>
      <c r="F2075" s="1">
        <v>15</v>
      </c>
      <c r="G2075" s="1" t="s">
        <v>11438</v>
      </c>
      <c r="H2075" s="1" t="s">
        <v>11452</v>
      </c>
      <c r="I2075" s="1">
        <v>3</v>
      </c>
      <c r="L2075" s="1">
        <v>2</v>
      </c>
      <c r="M2075" s="1" t="s">
        <v>4242</v>
      </c>
      <c r="N2075" s="1" t="s">
        <v>7950</v>
      </c>
      <c r="S2075" s="1" t="s">
        <v>151</v>
      </c>
      <c r="T2075" s="1" t="s">
        <v>6601</v>
      </c>
      <c r="U2075" s="1" t="s">
        <v>121</v>
      </c>
      <c r="V2075" s="1" t="s">
        <v>6667</v>
      </c>
      <c r="Y2075" s="1" t="s">
        <v>4252</v>
      </c>
      <c r="Z2075" s="1" t="s">
        <v>7946</v>
      </c>
      <c r="AF2075" s="1" t="s">
        <v>585</v>
      </c>
      <c r="AG2075" s="1" t="s">
        <v>8815</v>
      </c>
    </row>
    <row r="2076" spans="1:72" ht="13.5" customHeight="1">
      <c r="A2076" s="2" t="str">
        <f t="shared" si="59"/>
        <v>1687_각북면_368</v>
      </c>
      <c r="B2076" s="1">
        <v>1687</v>
      </c>
      <c r="C2076" s="1" t="s">
        <v>11423</v>
      </c>
      <c r="D2076" s="1" t="s">
        <v>11426</v>
      </c>
      <c r="E2076" s="1">
        <v>2075</v>
      </c>
      <c r="F2076" s="1">
        <v>15</v>
      </c>
      <c r="G2076" s="1" t="s">
        <v>11438</v>
      </c>
      <c r="H2076" s="1" t="s">
        <v>11452</v>
      </c>
      <c r="I2076" s="1">
        <v>3</v>
      </c>
      <c r="L2076" s="1">
        <v>3</v>
      </c>
      <c r="M2076" s="1" t="s">
        <v>13190</v>
      </c>
      <c r="N2076" s="1" t="s">
        <v>13191</v>
      </c>
      <c r="T2076" s="1" t="s">
        <v>11527</v>
      </c>
      <c r="U2076" s="1" t="s">
        <v>4253</v>
      </c>
      <c r="V2076" s="1" t="s">
        <v>6788</v>
      </c>
      <c r="W2076" s="1" t="s">
        <v>843</v>
      </c>
      <c r="X2076" s="1" t="s">
        <v>6988</v>
      </c>
      <c r="Y2076" s="1" t="s">
        <v>4254</v>
      </c>
      <c r="Z2076" s="1" t="s">
        <v>7487</v>
      </c>
      <c r="AC2076" s="1">
        <v>32</v>
      </c>
      <c r="AD2076" s="1" t="s">
        <v>660</v>
      </c>
      <c r="AE2076" s="1" t="s">
        <v>8752</v>
      </c>
      <c r="AJ2076" s="1" t="s">
        <v>17</v>
      </c>
      <c r="AK2076" s="1" t="s">
        <v>8918</v>
      </c>
      <c r="AL2076" s="1" t="s">
        <v>41</v>
      </c>
      <c r="AM2076" s="1" t="s">
        <v>11911</v>
      </c>
      <c r="AT2076" s="1" t="s">
        <v>44</v>
      </c>
      <c r="AU2076" s="1" t="s">
        <v>6728</v>
      </c>
      <c r="AV2076" s="1" t="s">
        <v>4183</v>
      </c>
      <c r="AW2076" s="1" t="s">
        <v>7974</v>
      </c>
      <c r="BG2076" s="1" t="s">
        <v>44</v>
      </c>
      <c r="BH2076" s="1" t="s">
        <v>6728</v>
      </c>
      <c r="BI2076" s="1" t="s">
        <v>2516</v>
      </c>
      <c r="BJ2076" s="1" t="s">
        <v>8387</v>
      </c>
      <c r="BK2076" s="1" t="s">
        <v>44</v>
      </c>
      <c r="BL2076" s="1" t="s">
        <v>6728</v>
      </c>
      <c r="BM2076" s="1" t="s">
        <v>1319</v>
      </c>
      <c r="BN2076" s="1" t="s">
        <v>7015</v>
      </c>
      <c r="BO2076" s="1" t="s">
        <v>144</v>
      </c>
      <c r="BP2076" s="1" t="s">
        <v>6759</v>
      </c>
      <c r="BQ2076" s="1" t="s">
        <v>4184</v>
      </c>
      <c r="BR2076" s="1" t="s">
        <v>9519</v>
      </c>
      <c r="BS2076" s="1" t="s">
        <v>448</v>
      </c>
      <c r="BT2076" s="1" t="s">
        <v>8932</v>
      </c>
    </row>
    <row r="2077" spans="1:72" ht="13.5" customHeight="1">
      <c r="A2077" s="2" t="str">
        <f t="shared" si="59"/>
        <v>1687_각북면_368</v>
      </c>
      <c r="B2077" s="1">
        <v>1687</v>
      </c>
      <c r="C2077" s="1" t="s">
        <v>11423</v>
      </c>
      <c r="D2077" s="1" t="s">
        <v>11426</v>
      </c>
      <c r="E2077" s="1">
        <v>2076</v>
      </c>
      <c r="F2077" s="1">
        <v>15</v>
      </c>
      <c r="G2077" s="1" t="s">
        <v>11438</v>
      </c>
      <c r="H2077" s="1" t="s">
        <v>11452</v>
      </c>
      <c r="I2077" s="1">
        <v>3</v>
      </c>
      <c r="L2077" s="1">
        <v>3</v>
      </c>
      <c r="M2077" s="1" t="s">
        <v>13190</v>
      </c>
      <c r="N2077" s="1" t="s">
        <v>13191</v>
      </c>
      <c r="S2077" s="1" t="s">
        <v>49</v>
      </c>
      <c r="T2077" s="1" t="s">
        <v>4842</v>
      </c>
      <c r="U2077" s="1" t="s">
        <v>50</v>
      </c>
      <c r="V2077" s="1" t="s">
        <v>11472</v>
      </c>
      <c r="W2077" s="1" t="s">
        <v>2253</v>
      </c>
      <c r="X2077" s="1" t="s">
        <v>9644</v>
      </c>
      <c r="Y2077" s="1" t="s">
        <v>140</v>
      </c>
      <c r="Z2077" s="1" t="s">
        <v>7100</v>
      </c>
      <c r="AC2077" s="1">
        <v>34</v>
      </c>
      <c r="AD2077" s="1" t="s">
        <v>207</v>
      </c>
      <c r="AE2077" s="1" t="s">
        <v>8762</v>
      </c>
      <c r="AJ2077" s="1" t="s">
        <v>17</v>
      </c>
      <c r="AK2077" s="1" t="s">
        <v>8918</v>
      </c>
      <c r="AL2077" s="1" t="s">
        <v>190</v>
      </c>
      <c r="AM2077" s="1" t="s">
        <v>8852</v>
      </c>
      <c r="AT2077" s="1" t="s">
        <v>44</v>
      </c>
      <c r="AU2077" s="1" t="s">
        <v>6728</v>
      </c>
      <c r="AV2077" s="1" t="s">
        <v>4255</v>
      </c>
      <c r="AW2077" s="1" t="s">
        <v>9514</v>
      </c>
      <c r="BG2077" s="1" t="s">
        <v>44</v>
      </c>
      <c r="BH2077" s="1" t="s">
        <v>6728</v>
      </c>
      <c r="BI2077" s="1" t="s">
        <v>1063</v>
      </c>
      <c r="BJ2077" s="1" t="s">
        <v>7486</v>
      </c>
      <c r="BK2077" s="1" t="s">
        <v>44</v>
      </c>
      <c r="BL2077" s="1" t="s">
        <v>6728</v>
      </c>
      <c r="BM2077" s="1" t="s">
        <v>55</v>
      </c>
      <c r="BN2077" s="1" t="s">
        <v>7120</v>
      </c>
      <c r="BO2077" s="1" t="s">
        <v>44</v>
      </c>
      <c r="BP2077" s="1" t="s">
        <v>6728</v>
      </c>
      <c r="BQ2077" s="1" t="s">
        <v>4256</v>
      </c>
      <c r="BR2077" s="1" t="s">
        <v>12674</v>
      </c>
      <c r="BS2077" s="1" t="s">
        <v>87</v>
      </c>
      <c r="BT2077" s="1" t="s">
        <v>8880</v>
      </c>
    </row>
    <row r="2078" spans="1:72" ht="13.5" customHeight="1">
      <c r="A2078" s="2" t="str">
        <f t="shared" si="59"/>
        <v>1687_각북면_368</v>
      </c>
      <c r="B2078" s="1">
        <v>1687</v>
      </c>
      <c r="C2078" s="1" t="s">
        <v>11423</v>
      </c>
      <c r="D2078" s="1" t="s">
        <v>11426</v>
      </c>
      <c r="E2078" s="1">
        <v>2077</v>
      </c>
      <c r="F2078" s="1">
        <v>15</v>
      </c>
      <c r="G2078" s="1" t="s">
        <v>11438</v>
      </c>
      <c r="H2078" s="1" t="s">
        <v>11452</v>
      </c>
      <c r="I2078" s="1">
        <v>3</v>
      </c>
      <c r="L2078" s="1">
        <v>3</v>
      </c>
      <c r="M2078" s="1" t="s">
        <v>13190</v>
      </c>
      <c r="N2078" s="1" t="s">
        <v>13191</v>
      </c>
      <c r="T2078" s="1" t="s">
        <v>11563</v>
      </c>
      <c r="U2078" s="1" t="s">
        <v>3879</v>
      </c>
      <c r="V2078" s="1" t="s">
        <v>6790</v>
      </c>
      <c r="Y2078" s="1" t="s">
        <v>583</v>
      </c>
      <c r="Z2078" s="1" t="s">
        <v>7409</v>
      </c>
      <c r="AC2078" s="1">
        <v>32</v>
      </c>
      <c r="AD2078" s="1" t="s">
        <v>660</v>
      </c>
      <c r="AE2078" s="1" t="s">
        <v>8752</v>
      </c>
      <c r="AT2078" s="1" t="s">
        <v>285</v>
      </c>
      <c r="AU2078" s="1" t="s">
        <v>9218</v>
      </c>
      <c r="AV2078" s="1" t="s">
        <v>1994</v>
      </c>
      <c r="AW2078" s="1" t="s">
        <v>9350</v>
      </c>
      <c r="BB2078" s="1" t="s">
        <v>171</v>
      </c>
      <c r="BC2078" s="1" t="s">
        <v>6676</v>
      </c>
      <c r="BD2078" s="1" t="s">
        <v>4166</v>
      </c>
      <c r="BE2078" s="1" t="s">
        <v>8024</v>
      </c>
    </row>
    <row r="2079" spans="1:72" ht="13.5" customHeight="1">
      <c r="A2079" s="2" t="str">
        <f t="shared" si="59"/>
        <v>1687_각북면_368</v>
      </c>
      <c r="B2079" s="1">
        <v>1687</v>
      </c>
      <c r="C2079" s="1" t="s">
        <v>11423</v>
      </c>
      <c r="D2079" s="1" t="s">
        <v>11426</v>
      </c>
      <c r="E2079" s="1">
        <v>2078</v>
      </c>
      <c r="F2079" s="1">
        <v>15</v>
      </c>
      <c r="G2079" s="1" t="s">
        <v>11438</v>
      </c>
      <c r="H2079" s="1" t="s">
        <v>11452</v>
      </c>
      <c r="I2079" s="1">
        <v>3</v>
      </c>
      <c r="L2079" s="1">
        <v>3</v>
      </c>
      <c r="M2079" s="1" t="s">
        <v>13190</v>
      </c>
      <c r="N2079" s="1" t="s">
        <v>13191</v>
      </c>
      <c r="T2079" s="1" t="s">
        <v>11563</v>
      </c>
      <c r="U2079" s="1" t="s">
        <v>278</v>
      </c>
      <c r="V2079" s="1" t="s">
        <v>6692</v>
      </c>
      <c r="Y2079" s="1" t="s">
        <v>11292</v>
      </c>
      <c r="Z2079" s="1" t="s">
        <v>11678</v>
      </c>
      <c r="AC2079" s="1">
        <v>40</v>
      </c>
      <c r="AD2079" s="1" t="s">
        <v>189</v>
      </c>
      <c r="AE2079" s="1" t="s">
        <v>8767</v>
      </c>
      <c r="AT2079" s="1" t="s">
        <v>121</v>
      </c>
      <c r="AU2079" s="1" t="s">
        <v>6667</v>
      </c>
      <c r="AV2079" s="1" t="s">
        <v>2591</v>
      </c>
      <c r="AW2079" s="1" t="s">
        <v>7683</v>
      </c>
      <c r="BB2079" s="1" t="s">
        <v>115</v>
      </c>
      <c r="BC2079" s="1" t="s">
        <v>6665</v>
      </c>
      <c r="BD2079" s="1" t="s">
        <v>11284</v>
      </c>
      <c r="BE2079" s="1" t="s">
        <v>11687</v>
      </c>
    </row>
    <row r="2080" spans="1:72" ht="13.5" customHeight="1">
      <c r="A2080" s="2" t="str">
        <f t="shared" si="59"/>
        <v>1687_각북면_368</v>
      </c>
      <c r="B2080" s="1">
        <v>1687</v>
      </c>
      <c r="C2080" s="1" t="s">
        <v>11423</v>
      </c>
      <c r="D2080" s="1" t="s">
        <v>11426</v>
      </c>
      <c r="E2080" s="1">
        <v>2079</v>
      </c>
      <c r="F2080" s="1">
        <v>15</v>
      </c>
      <c r="G2080" s="1" t="s">
        <v>11438</v>
      </c>
      <c r="H2080" s="1" t="s">
        <v>11452</v>
      </c>
      <c r="I2080" s="1">
        <v>3</v>
      </c>
      <c r="L2080" s="1">
        <v>3</v>
      </c>
      <c r="M2080" s="1" t="s">
        <v>13190</v>
      </c>
      <c r="N2080" s="1" t="s">
        <v>13191</v>
      </c>
      <c r="T2080" s="1" t="s">
        <v>11563</v>
      </c>
      <c r="U2080" s="1" t="s">
        <v>275</v>
      </c>
      <c r="V2080" s="1" t="s">
        <v>6693</v>
      </c>
      <c r="Y2080" s="1" t="s">
        <v>4257</v>
      </c>
      <c r="Z2080" s="1" t="s">
        <v>7593</v>
      </c>
      <c r="AC2080" s="1">
        <v>9</v>
      </c>
      <c r="AD2080" s="1" t="s">
        <v>253</v>
      </c>
      <c r="AE2080" s="1" t="s">
        <v>8793</v>
      </c>
      <c r="AT2080" s="1" t="s">
        <v>121</v>
      </c>
      <c r="AU2080" s="1" t="s">
        <v>6667</v>
      </c>
      <c r="AV2080" s="1" t="s">
        <v>583</v>
      </c>
      <c r="AW2080" s="1" t="s">
        <v>7409</v>
      </c>
      <c r="BB2080" s="1" t="s">
        <v>171</v>
      </c>
      <c r="BC2080" s="1" t="s">
        <v>6676</v>
      </c>
      <c r="BD2080" s="1" t="s">
        <v>11292</v>
      </c>
      <c r="BE2080" s="1" t="s">
        <v>11678</v>
      </c>
    </row>
    <row r="2081" spans="1:72" ht="13.5" customHeight="1">
      <c r="A2081" s="2" t="str">
        <f t="shared" si="59"/>
        <v>1687_각북면_368</v>
      </c>
      <c r="B2081" s="1">
        <v>1687</v>
      </c>
      <c r="C2081" s="1" t="s">
        <v>11423</v>
      </c>
      <c r="D2081" s="1" t="s">
        <v>11426</v>
      </c>
      <c r="E2081" s="1">
        <v>2080</v>
      </c>
      <c r="F2081" s="1">
        <v>15</v>
      </c>
      <c r="G2081" s="1" t="s">
        <v>11438</v>
      </c>
      <c r="H2081" s="1" t="s">
        <v>11452</v>
      </c>
      <c r="I2081" s="1">
        <v>3</v>
      </c>
      <c r="L2081" s="1">
        <v>3</v>
      </c>
      <c r="M2081" s="1" t="s">
        <v>13190</v>
      </c>
      <c r="N2081" s="1" t="s">
        <v>13191</v>
      </c>
      <c r="T2081" s="1" t="s">
        <v>11563</v>
      </c>
      <c r="U2081" s="1" t="s">
        <v>275</v>
      </c>
      <c r="V2081" s="1" t="s">
        <v>6693</v>
      </c>
      <c r="Y2081" s="1" t="s">
        <v>2044</v>
      </c>
      <c r="Z2081" s="1" t="s">
        <v>7945</v>
      </c>
      <c r="AC2081" s="1">
        <v>17</v>
      </c>
      <c r="AD2081" s="1" t="s">
        <v>773</v>
      </c>
      <c r="AE2081" s="1" t="s">
        <v>8783</v>
      </c>
      <c r="AT2081" s="1" t="s">
        <v>121</v>
      </c>
      <c r="AU2081" s="1" t="s">
        <v>6667</v>
      </c>
      <c r="AV2081" s="1" t="s">
        <v>4258</v>
      </c>
      <c r="AW2081" s="1" t="s">
        <v>9513</v>
      </c>
      <c r="BB2081" s="1" t="s">
        <v>171</v>
      </c>
      <c r="BC2081" s="1" t="s">
        <v>6676</v>
      </c>
      <c r="BD2081" s="1" t="s">
        <v>666</v>
      </c>
      <c r="BE2081" s="1" t="s">
        <v>8109</v>
      </c>
    </row>
    <row r="2082" spans="1:72" ht="13.5" customHeight="1">
      <c r="A2082" s="2" t="str">
        <f t="shared" si="59"/>
        <v>1687_각북면_368</v>
      </c>
      <c r="B2082" s="1">
        <v>1687</v>
      </c>
      <c r="C2082" s="1" t="s">
        <v>11423</v>
      </c>
      <c r="D2082" s="1" t="s">
        <v>11426</v>
      </c>
      <c r="E2082" s="1">
        <v>2081</v>
      </c>
      <c r="F2082" s="1">
        <v>15</v>
      </c>
      <c r="G2082" s="1" t="s">
        <v>11438</v>
      </c>
      <c r="H2082" s="1" t="s">
        <v>11452</v>
      </c>
      <c r="I2082" s="1">
        <v>3</v>
      </c>
      <c r="L2082" s="1">
        <v>4</v>
      </c>
      <c r="M2082" s="1" t="s">
        <v>13560</v>
      </c>
      <c r="N2082" s="1" t="s">
        <v>11791</v>
      </c>
      <c r="T2082" s="1" t="s">
        <v>11527</v>
      </c>
      <c r="U2082" s="1" t="s">
        <v>801</v>
      </c>
      <c r="V2082" s="1" t="s">
        <v>6726</v>
      </c>
      <c r="Y2082" s="1" t="s">
        <v>13550</v>
      </c>
      <c r="Z2082" s="1" t="s">
        <v>11791</v>
      </c>
      <c r="AC2082" s="1">
        <v>74</v>
      </c>
      <c r="AD2082" s="1" t="s">
        <v>248</v>
      </c>
      <c r="AE2082" s="1" t="s">
        <v>8745</v>
      </c>
      <c r="AJ2082" s="1" t="s">
        <v>17</v>
      </c>
      <c r="AK2082" s="1" t="s">
        <v>8918</v>
      </c>
      <c r="AL2082" s="1" t="s">
        <v>239</v>
      </c>
      <c r="AM2082" s="1" t="s">
        <v>8877</v>
      </c>
      <c r="AT2082" s="1" t="s">
        <v>320</v>
      </c>
      <c r="AU2082" s="1" t="s">
        <v>6758</v>
      </c>
      <c r="AV2082" s="1" t="s">
        <v>4259</v>
      </c>
      <c r="AW2082" s="1" t="s">
        <v>9512</v>
      </c>
      <c r="BG2082" s="1" t="s">
        <v>323</v>
      </c>
      <c r="BH2082" s="1" t="s">
        <v>10002</v>
      </c>
      <c r="BI2082" s="1" t="s">
        <v>324</v>
      </c>
      <c r="BJ2082" s="1" t="s">
        <v>10138</v>
      </c>
      <c r="BK2082" s="1" t="s">
        <v>44</v>
      </c>
      <c r="BL2082" s="1" t="s">
        <v>6728</v>
      </c>
      <c r="BM2082" s="1" t="s">
        <v>4260</v>
      </c>
      <c r="BN2082" s="1" t="s">
        <v>10613</v>
      </c>
      <c r="BO2082" s="1" t="s">
        <v>916</v>
      </c>
      <c r="BP2082" s="1" t="s">
        <v>9244</v>
      </c>
      <c r="BQ2082" s="1" t="s">
        <v>56</v>
      </c>
      <c r="BR2082" s="1" t="s">
        <v>12556</v>
      </c>
      <c r="BS2082" s="1" t="s">
        <v>41</v>
      </c>
      <c r="BT2082" s="1" t="s">
        <v>11911</v>
      </c>
    </row>
    <row r="2083" spans="1:72" ht="13.5" customHeight="1">
      <c r="A2083" s="2" t="str">
        <f t="shared" si="59"/>
        <v>1687_각북면_368</v>
      </c>
      <c r="B2083" s="1">
        <v>1687</v>
      </c>
      <c r="C2083" s="1" t="s">
        <v>11423</v>
      </c>
      <c r="D2083" s="1" t="s">
        <v>11426</v>
      </c>
      <c r="E2083" s="1">
        <v>2082</v>
      </c>
      <c r="F2083" s="1">
        <v>15</v>
      </c>
      <c r="G2083" s="1" t="s">
        <v>11438</v>
      </c>
      <c r="H2083" s="1" t="s">
        <v>11452</v>
      </c>
      <c r="I2083" s="1">
        <v>3</v>
      </c>
      <c r="L2083" s="1">
        <v>4</v>
      </c>
      <c r="M2083" s="1" t="s">
        <v>13560</v>
      </c>
      <c r="N2083" s="1" t="s">
        <v>11791</v>
      </c>
      <c r="S2083" s="1" t="s">
        <v>49</v>
      </c>
      <c r="T2083" s="1" t="s">
        <v>4842</v>
      </c>
      <c r="U2083" s="1" t="s">
        <v>115</v>
      </c>
      <c r="V2083" s="1" t="s">
        <v>6665</v>
      </c>
      <c r="Y2083" s="1" t="s">
        <v>4261</v>
      </c>
      <c r="Z2083" s="1" t="s">
        <v>7944</v>
      </c>
      <c r="AC2083" s="1">
        <v>66</v>
      </c>
      <c r="AD2083" s="1" t="s">
        <v>217</v>
      </c>
      <c r="AE2083" s="1" t="s">
        <v>8765</v>
      </c>
      <c r="AJ2083" s="1" t="s">
        <v>17</v>
      </c>
      <c r="AK2083" s="1" t="s">
        <v>8918</v>
      </c>
      <c r="AL2083" s="1" t="s">
        <v>239</v>
      </c>
      <c r="AM2083" s="1" t="s">
        <v>8877</v>
      </c>
      <c r="AN2083" s="1" t="s">
        <v>1998</v>
      </c>
      <c r="AO2083" s="1" t="s">
        <v>8998</v>
      </c>
      <c r="AP2083" s="1" t="s">
        <v>759</v>
      </c>
      <c r="AQ2083" s="1" t="s">
        <v>9026</v>
      </c>
      <c r="AR2083" s="1" t="s">
        <v>4262</v>
      </c>
      <c r="AS2083" s="1" t="s">
        <v>11980</v>
      </c>
      <c r="AT2083" s="1" t="s">
        <v>121</v>
      </c>
      <c r="AU2083" s="1" t="s">
        <v>6667</v>
      </c>
      <c r="AV2083" s="1" t="s">
        <v>1493</v>
      </c>
      <c r="AW2083" s="1" t="s">
        <v>8476</v>
      </c>
      <c r="BB2083" s="1" t="s">
        <v>171</v>
      </c>
      <c r="BC2083" s="1" t="s">
        <v>6676</v>
      </c>
      <c r="BD2083" s="1" t="s">
        <v>4263</v>
      </c>
      <c r="BE2083" s="1" t="s">
        <v>7916</v>
      </c>
      <c r="BG2083" s="1" t="s">
        <v>121</v>
      </c>
      <c r="BH2083" s="1" t="s">
        <v>6667</v>
      </c>
      <c r="BI2083" s="1" t="s">
        <v>4264</v>
      </c>
      <c r="BJ2083" s="1" t="s">
        <v>10201</v>
      </c>
      <c r="BM2083" s="1" t="s">
        <v>164</v>
      </c>
      <c r="BN2083" s="1" t="s">
        <v>10510</v>
      </c>
      <c r="BO2083" s="1" t="s">
        <v>121</v>
      </c>
      <c r="BP2083" s="1" t="s">
        <v>6667</v>
      </c>
      <c r="BQ2083" s="1" t="s">
        <v>1384</v>
      </c>
      <c r="BR2083" s="1" t="s">
        <v>7382</v>
      </c>
      <c r="BS2083" s="1" t="s">
        <v>41</v>
      </c>
      <c r="BT2083" s="1" t="s">
        <v>11911</v>
      </c>
    </row>
    <row r="2084" spans="1:72" ht="13.5" customHeight="1">
      <c r="A2084" s="2" t="str">
        <f t="shared" si="59"/>
        <v>1687_각북면_368</v>
      </c>
      <c r="B2084" s="1">
        <v>1687</v>
      </c>
      <c r="C2084" s="1" t="s">
        <v>11423</v>
      </c>
      <c r="D2084" s="1" t="s">
        <v>11426</v>
      </c>
      <c r="E2084" s="1">
        <v>2083</v>
      </c>
      <c r="F2084" s="1">
        <v>15</v>
      </c>
      <c r="G2084" s="1" t="s">
        <v>11438</v>
      </c>
      <c r="H2084" s="1" t="s">
        <v>11452</v>
      </c>
      <c r="I2084" s="1">
        <v>3</v>
      </c>
      <c r="L2084" s="1">
        <v>4</v>
      </c>
      <c r="M2084" s="1" t="s">
        <v>13560</v>
      </c>
      <c r="N2084" s="1" t="s">
        <v>11791</v>
      </c>
      <c r="S2084" s="1" t="s">
        <v>261</v>
      </c>
      <c r="T2084" s="1" t="s">
        <v>6605</v>
      </c>
      <c r="U2084" s="1" t="s">
        <v>3895</v>
      </c>
      <c r="V2084" s="1" t="s">
        <v>6789</v>
      </c>
      <c r="Y2084" s="1" t="s">
        <v>1260</v>
      </c>
      <c r="Z2084" s="1" t="s">
        <v>7556</v>
      </c>
      <c r="AC2084" s="1">
        <v>82</v>
      </c>
      <c r="AD2084" s="1" t="s">
        <v>203</v>
      </c>
      <c r="AE2084" s="1" t="s">
        <v>8760</v>
      </c>
    </row>
    <row r="2085" spans="1:72" ht="13.5" customHeight="1">
      <c r="A2085" s="2" t="str">
        <f t="shared" si="59"/>
        <v>1687_각북면_368</v>
      </c>
      <c r="B2085" s="1">
        <v>1687</v>
      </c>
      <c r="C2085" s="1" t="s">
        <v>11423</v>
      </c>
      <c r="D2085" s="1" t="s">
        <v>11426</v>
      </c>
      <c r="E2085" s="1">
        <v>2084</v>
      </c>
      <c r="F2085" s="1">
        <v>15</v>
      </c>
      <c r="G2085" s="1" t="s">
        <v>11438</v>
      </c>
      <c r="H2085" s="1" t="s">
        <v>11452</v>
      </c>
      <c r="I2085" s="1">
        <v>3</v>
      </c>
      <c r="L2085" s="1">
        <v>5</v>
      </c>
      <c r="M2085" s="1" t="s">
        <v>4265</v>
      </c>
      <c r="N2085" s="1" t="s">
        <v>7943</v>
      </c>
      <c r="T2085" s="1" t="s">
        <v>11527</v>
      </c>
      <c r="U2085" s="1" t="s">
        <v>3555</v>
      </c>
      <c r="V2085" s="1" t="s">
        <v>6669</v>
      </c>
      <c r="Y2085" s="1" t="s">
        <v>4265</v>
      </c>
      <c r="Z2085" s="1" t="s">
        <v>7943</v>
      </c>
      <c r="AC2085" s="1">
        <v>56</v>
      </c>
      <c r="AD2085" s="1" t="s">
        <v>483</v>
      </c>
      <c r="AE2085" s="1" t="s">
        <v>8794</v>
      </c>
      <c r="AJ2085" s="1" t="s">
        <v>17</v>
      </c>
      <c r="AK2085" s="1" t="s">
        <v>8918</v>
      </c>
      <c r="AL2085" s="1" t="s">
        <v>41</v>
      </c>
      <c r="AM2085" s="1" t="s">
        <v>11911</v>
      </c>
      <c r="AN2085" s="1" t="s">
        <v>118</v>
      </c>
      <c r="AO2085" s="1" t="s">
        <v>8999</v>
      </c>
      <c r="AP2085" s="1" t="s">
        <v>4266</v>
      </c>
      <c r="AQ2085" s="1" t="s">
        <v>9025</v>
      </c>
      <c r="AR2085" s="1" t="s">
        <v>4267</v>
      </c>
      <c r="AS2085" s="1" t="s">
        <v>9125</v>
      </c>
      <c r="AT2085" s="1" t="s">
        <v>916</v>
      </c>
      <c r="AU2085" s="1" t="s">
        <v>9244</v>
      </c>
      <c r="AV2085" s="1" t="s">
        <v>4235</v>
      </c>
      <c r="AW2085" s="1" t="s">
        <v>9502</v>
      </c>
      <c r="BB2085" s="1" t="s">
        <v>171</v>
      </c>
      <c r="BC2085" s="1" t="s">
        <v>6676</v>
      </c>
      <c r="BD2085" s="1" t="s">
        <v>4268</v>
      </c>
      <c r="BE2085" s="1" t="s">
        <v>12258</v>
      </c>
      <c r="BG2085" s="1" t="s">
        <v>916</v>
      </c>
      <c r="BH2085" s="1" t="s">
        <v>9244</v>
      </c>
      <c r="BI2085" s="1" t="s">
        <v>56</v>
      </c>
      <c r="BJ2085" s="1" t="s">
        <v>12154</v>
      </c>
      <c r="BK2085" s="1" t="s">
        <v>916</v>
      </c>
      <c r="BL2085" s="1" t="s">
        <v>9244</v>
      </c>
      <c r="BM2085" s="1" t="s">
        <v>866</v>
      </c>
      <c r="BN2085" s="1" t="s">
        <v>8226</v>
      </c>
      <c r="BO2085" s="1" t="s">
        <v>121</v>
      </c>
      <c r="BP2085" s="1" t="s">
        <v>6667</v>
      </c>
      <c r="BQ2085" s="1" t="s">
        <v>3186</v>
      </c>
      <c r="BR2085" s="1" t="s">
        <v>10991</v>
      </c>
      <c r="BS2085" s="1" t="s">
        <v>190</v>
      </c>
      <c r="BT2085" s="1" t="s">
        <v>8852</v>
      </c>
    </row>
    <row r="2086" spans="1:72" ht="13.5" customHeight="1">
      <c r="A2086" s="2" t="str">
        <f t="shared" si="59"/>
        <v>1687_각북면_368</v>
      </c>
      <c r="B2086" s="1">
        <v>1687</v>
      </c>
      <c r="C2086" s="1" t="s">
        <v>11423</v>
      </c>
      <c r="D2086" s="1" t="s">
        <v>11426</v>
      </c>
      <c r="E2086" s="1">
        <v>2085</v>
      </c>
      <c r="F2086" s="1">
        <v>15</v>
      </c>
      <c r="G2086" s="1" t="s">
        <v>11438</v>
      </c>
      <c r="H2086" s="1" t="s">
        <v>11452</v>
      </c>
      <c r="I2086" s="1">
        <v>3</v>
      </c>
      <c r="L2086" s="1">
        <v>5</v>
      </c>
      <c r="M2086" s="1" t="s">
        <v>4265</v>
      </c>
      <c r="N2086" s="1" t="s">
        <v>7943</v>
      </c>
      <c r="S2086" s="1" t="s">
        <v>49</v>
      </c>
      <c r="T2086" s="1" t="s">
        <v>4842</v>
      </c>
      <c r="U2086" s="1" t="s">
        <v>115</v>
      </c>
      <c r="V2086" s="1" t="s">
        <v>6665</v>
      </c>
      <c r="Y2086" s="1" t="s">
        <v>292</v>
      </c>
      <c r="Z2086" s="1" t="s">
        <v>7162</v>
      </c>
      <c r="AC2086" s="1">
        <v>45</v>
      </c>
      <c r="AD2086" s="1" t="s">
        <v>141</v>
      </c>
      <c r="AE2086" s="1" t="s">
        <v>8758</v>
      </c>
      <c r="AJ2086" s="1" t="s">
        <v>17</v>
      </c>
      <c r="AK2086" s="1" t="s">
        <v>8918</v>
      </c>
      <c r="AL2086" s="1" t="s">
        <v>227</v>
      </c>
      <c r="AM2086" s="1" t="s">
        <v>8859</v>
      </c>
      <c r="AN2086" s="1" t="s">
        <v>729</v>
      </c>
      <c r="AO2086" s="1" t="s">
        <v>8886</v>
      </c>
      <c r="AR2086" s="1" t="s">
        <v>4269</v>
      </c>
      <c r="AS2086" s="1" t="s">
        <v>9126</v>
      </c>
      <c r="AT2086" s="1" t="s">
        <v>121</v>
      </c>
      <c r="AU2086" s="1" t="s">
        <v>6667</v>
      </c>
      <c r="AV2086" s="1" t="s">
        <v>4270</v>
      </c>
      <c r="AW2086" s="1" t="s">
        <v>8960</v>
      </c>
      <c r="BB2086" s="1" t="s">
        <v>171</v>
      </c>
      <c r="BC2086" s="1" t="s">
        <v>6676</v>
      </c>
      <c r="BD2086" s="1" t="s">
        <v>2388</v>
      </c>
      <c r="BE2086" s="1" t="s">
        <v>7260</v>
      </c>
      <c r="BG2086" s="1" t="s">
        <v>121</v>
      </c>
      <c r="BH2086" s="1" t="s">
        <v>6667</v>
      </c>
      <c r="BI2086" s="1" t="s">
        <v>4271</v>
      </c>
      <c r="BJ2086" s="1" t="s">
        <v>10200</v>
      </c>
      <c r="BM2086" s="1" t="s">
        <v>164</v>
      </c>
      <c r="BN2086" s="1" t="s">
        <v>10510</v>
      </c>
      <c r="BO2086" s="1" t="s">
        <v>121</v>
      </c>
      <c r="BP2086" s="1" t="s">
        <v>6667</v>
      </c>
      <c r="BQ2086" s="1" t="s">
        <v>1994</v>
      </c>
      <c r="BR2086" s="1" t="s">
        <v>9350</v>
      </c>
      <c r="BS2086" s="1" t="s">
        <v>227</v>
      </c>
      <c r="BT2086" s="1" t="s">
        <v>8859</v>
      </c>
    </row>
    <row r="2087" spans="1:72" ht="13.5" customHeight="1">
      <c r="A2087" s="2" t="str">
        <f t="shared" si="59"/>
        <v>1687_각북면_368</v>
      </c>
      <c r="B2087" s="1">
        <v>1687</v>
      </c>
      <c r="C2087" s="1" t="s">
        <v>11423</v>
      </c>
      <c r="D2087" s="1" t="s">
        <v>11426</v>
      </c>
      <c r="E2087" s="1">
        <v>2086</v>
      </c>
      <c r="F2087" s="1">
        <v>15</v>
      </c>
      <c r="G2087" s="1" t="s">
        <v>11438</v>
      </c>
      <c r="H2087" s="1" t="s">
        <v>11452</v>
      </c>
      <c r="I2087" s="1">
        <v>3</v>
      </c>
      <c r="L2087" s="1">
        <v>5</v>
      </c>
      <c r="M2087" s="1" t="s">
        <v>4265</v>
      </c>
      <c r="N2087" s="1" t="s">
        <v>7943</v>
      </c>
      <c r="S2087" s="1" t="s">
        <v>67</v>
      </c>
      <c r="T2087" s="1" t="s">
        <v>6597</v>
      </c>
      <c r="U2087" s="1" t="s">
        <v>4253</v>
      </c>
      <c r="V2087" s="1" t="s">
        <v>6788</v>
      </c>
      <c r="Y2087" s="1" t="s">
        <v>4272</v>
      </c>
      <c r="Z2087" s="1" t="s">
        <v>7942</v>
      </c>
      <c r="AC2087" s="1">
        <v>22</v>
      </c>
      <c r="AD2087" s="1" t="s">
        <v>203</v>
      </c>
      <c r="AE2087" s="1" t="s">
        <v>8760</v>
      </c>
    </row>
    <row r="2088" spans="1:72" ht="13.5" customHeight="1">
      <c r="A2088" s="2" t="str">
        <f t="shared" si="59"/>
        <v>1687_각북면_368</v>
      </c>
      <c r="B2088" s="1">
        <v>1687</v>
      </c>
      <c r="C2088" s="1" t="s">
        <v>11423</v>
      </c>
      <c r="D2088" s="1" t="s">
        <v>11426</v>
      </c>
      <c r="E2088" s="1">
        <v>2087</v>
      </c>
      <c r="F2088" s="1">
        <v>15</v>
      </c>
      <c r="G2088" s="1" t="s">
        <v>11438</v>
      </c>
      <c r="H2088" s="1" t="s">
        <v>11452</v>
      </c>
      <c r="I2088" s="1">
        <v>3</v>
      </c>
      <c r="L2088" s="1">
        <v>5</v>
      </c>
      <c r="M2088" s="1" t="s">
        <v>4265</v>
      </c>
      <c r="N2088" s="1" t="s">
        <v>7943</v>
      </c>
      <c r="S2088" s="1" t="s">
        <v>329</v>
      </c>
      <c r="T2088" s="1" t="s">
        <v>6594</v>
      </c>
      <c r="U2088" s="1" t="s">
        <v>50</v>
      </c>
      <c r="V2088" s="1" t="s">
        <v>11472</v>
      </c>
      <c r="W2088" s="1" t="s">
        <v>365</v>
      </c>
      <c r="X2088" s="1" t="s">
        <v>6999</v>
      </c>
      <c r="Y2088" s="1" t="s">
        <v>140</v>
      </c>
      <c r="Z2088" s="1" t="s">
        <v>7100</v>
      </c>
      <c r="AC2088" s="1">
        <v>27</v>
      </c>
      <c r="AD2088" s="1" t="s">
        <v>379</v>
      </c>
      <c r="AE2088" s="1" t="s">
        <v>8768</v>
      </c>
      <c r="AJ2088" s="1" t="s">
        <v>17</v>
      </c>
      <c r="AK2088" s="1" t="s">
        <v>8918</v>
      </c>
      <c r="AL2088" s="1" t="s">
        <v>227</v>
      </c>
      <c r="AM2088" s="1" t="s">
        <v>8859</v>
      </c>
    </row>
    <row r="2089" spans="1:72" ht="13.5" customHeight="1">
      <c r="A2089" s="2" t="str">
        <f t="shared" si="59"/>
        <v>1687_각북면_368</v>
      </c>
      <c r="B2089" s="1">
        <v>1687</v>
      </c>
      <c r="C2089" s="1" t="s">
        <v>11423</v>
      </c>
      <c r="D2089" s="1" t="s">
        <v>11426</v>
      </c>
      <c r="E2089" s="1">
        <v>2088</v>
      </c>
      <c r="F2089" s="1">
        <v>15</v>
      </c>
      <c r="G2089" s="1" t="s">
        <v>11438</v>
      </c>
      <c r="H2089" s="1" t="s">
        <v>11452</v>
      </c>
      <c r="I2089" s="1">
        <v>3</v>
      </c>
      <c r="L2089" s="1">
        <v>5</v>
      </c>
      <c r="M2089" s="1" t="s">
        <v>4265</v>
      </c>
      <c r="N2089" s="1" t="s">
        <v>7943</v>
      </c>
      <c r="S2089" s="1" t="s">
        <v>72</v>
      </c>
      <c r="T2089" s="1" t="s">
        <v>6595</v>
      </c>
      <c r="Y2089" s="1" t="s">
        <v>1207</v>
      </c>
      <c r="Z2089" s="1" t="s">
        <v>7941</v>
      </c>
      <c r="AF2089" s="1" t="s">
        <v>132</v>
      </c>
      <c r="AG2089" s="1" t="s">
        <v>8809</v>
      </c>
      <c r="AH2089" s="1" t="s">
        <v>3996</v>
      </c>
      <c r="AI2089" s="1" t="s">
        <v>8881</v>
      </c>
    </row>
    <row r="2090" spans="1:72" ht="13.5" customHeight="1">
      <c r="A2090" s="2" t="str">
        <f t="shared" si="59"/>
        <v>1687_각북면_368</v>
      </c>
      <c r="B2090" s="1">
        <v>1687</v>
      </c>
      <c r="C2090" s="1" t="s">
        <v>11423</v>
      </c>
      <c r="D2090" s="1" t="s">
        <v>11426</v>
      </c>
      <c r="E2090" s="1">
        <v>2089</v>
      </c>
      <c r="F2090" s="1">
        <v>15</v>
      </c>
      <c r="G2090" s="1" t="s">
        <v>11438</v>
      </c>
      <c r="H2090" s="1" t="s">
        <v>11452</v>
      </c>
      <c r="I2090" s="1">
        <v>3</v>
      </c>
      <c r="L2090" s="1">
        <v>5</v>
      </c>
      <c r="M2090" s="1" t="s">
        <v>4265</v>
      </c>
      <c r="N2090" s="1" t="s">
        <v>7943</v>
      </c>
      <c r="S2090" s="1" t="s">
        <v>72</v>
      </c>
      <c r="T2090" s="1" t="s">
        <v>6595</v>
      </c>
      <c r="Y2090" s="1" t="s">
        <v>940</v>
      </c>
      <c r="Z2090" s="1" t="s">
        <v>7497</v>
      </c>
      <c r="AC2090" s="1">
        <v>5</v>
      </c>
      <c r="AD2090" s="1" t="s">
        <v>76</v>
      </c>
      <c r="AE2090" s="1" t="s">
        <v>8744</v>
      </c>
    </row>
    <row r="2091" spans="1:72" ht="13.5" customHeight="1">
      <c r="A2091" s="2" t="str">
        <f t="shared" si="59"/>
        <v>1687_각북면_368</v>
      </c>
      <c r="B2091" s="1">
        <v>1687</v>
      </c>
      <c r="C2091" s="1" t="s">
        <v>11423</v>
      </c>
      <c r="D2091" s="1" t="s">
        <v>11426</v>
      </c>
      <c r="E2091" s="1">
        <v>2090</v>
      </c>
      <c r="F2091" s="1">
        <v>15</v>
      </c>
      <c r="G2091" s="1" t="s">
        <v>11438</v>
      </c>
      <c r="H2091" s="1" t="s">
        <v>11452</v>
      </c>
      <c r="I2091" s="1">
        <v>4</v>
      </c>
      <c r="J2091" s="1" t="s">
        <v>4273</v>
      </c>
      <c r="K2091" s="1" t="s">
        <v>6521</v>
      </c>
      <c r="L2091" s="1">
        <v>1</v>
      </c>
      <c r="M2091" s="1" t="s">
        <v>4274</v>
      </c>
      <c r="N2091" s="1" t="s">
        <v>7940</v>
      </c>
      <c r="T2091" s="1" t="s">
        <v>11527</v>
      </c>
      <c r="U2091" s="1" t="s">
        <v>218</v>
      </c>
      <c r="V2091" s="1" t="s">
        <v>6718</v>
      </c>
      <c r="Y2091" s="1" t="s">
        <v>4274</v>
      </c>
      <c r="Z2091" s="1" t="s">
        <v>7940</v>
      </c>
      <c r="AC2091" s="1">
        <v>76</v>
      </c>
      <c r="AD2091" s="1" t="s">
        <v>69</v>
      </c>
      <c r="AE2091" s="1" t="s">
        <v>8755</v>
      </c>
      <c r="AJ2091" s="1" t="s">
        <v>17</v>
      </c>
      <c r="AK2091" s="1" t="s">
        <v>8918</v>
      </c>
      <c r="AL2091" s="1" t="s">
        <v>41</v>
      </c>
      <c r="AM2091" s="1" t="s">
        <v>11911</v>
      </c>
      <c r="AN2091" s="1" t="s">
        <v>118</v>
      </c>
      <c r="AO2091" s="1" t="s">
        <v>8999</v>
      </c>
      <c r="AP2091" s="1" t="s">
        <v>4266</v>
      </c>
      <c r="AQ2091" s="1" t="s">
        <v>9025</v>
      </c>
      <c r="AR2091" s="1" t="s">
        <v>4267</v>
      </c>
      <c r="AS2091" s="1" t="s">
        <v>9125</v>
      </c>
      <c r="AT2091" s="1" t="s">
        <v>916</v>
      </c>
      <c r="AU2091" s="1" t="s">
        <v>9244</v>
      </c>
      <c r="AV2091" s="1" t="s">
        <v>4235</v>
      </c>
      <c r="AW2091" s="1" t="s">
        <v>9502</v>
      </c>
      <c r="BB2091" s="1" t="s">
        <v>171</v>
      </c>
      <c r="BC2091" s="1" t="s">
        <v>6676</v>
      </c>
      <c r="BD2091" s="1" t="s">
        <v>2930</v>
      </c>
      <c r="BE2091" s="1" t="s">
        <v>7731</v>
      </c>
      <c r="BG2091" s="1" t="s">
        <v>916</v>
      </c>
      <c r="BH2091" s="1" t="s">
        <v>9244</v>
      </c>
      <c r="BI2091" s="1" t="s">
        <v>56</v>
      </c>
      <c r="BJ2091" s="1" t="s">
        <v>12154</v>
      </c>
      <c r="BK2091" s="1" t="s">
        <v>916</v>
      </c>
      <c r="BL2091" s="1" t="s">
        <v>9244</v>
      </c>
      <c r="BM2091" s="1" t="s">
        <v>866</v>
      </c>
      <c r="BN2091" s="1" t="s">
        <v>8226</v>
      </c>
      <c r="BO2091" s="1" t="s">
        <v>121</v>
      </c>
      <c r="BP2091" s="1" t="s">
        <v>6667</v>
      </c>
      <c r="BQ2091" s="1" t="s">
        <v>3186</v>
      </c>
      <c r="BR2091" s="1" t="s">
        <v>10991</v>
      </c>
      <c r="BS2091" s="1" t="s">
        <v>158</v>
      </c>
      <c r="BT2091" s="1" t="s">
        <v>8931</v>
      </c>
    </row>
    <row r="2092" spans="1:72" ht="13.5" customHeight="1">
      <c r="A2092" s="2" t="str">
        <f t="shared" si="59"/>
        <v>1687_각북면_368</v>
      </c>
      <c r="B2092" s="1">
        <v>1687</v>
      </c>
      <c r="C2092" s="1" t="s">
        <v>11423</v>
      </c>
      <c r="D2092" s="1" t="s">
        <v>11426</v>
      </c>
      <c r="E2092" s="1">
        <v>2091</v>
      </c>
      <c r="F2092" s="1">
        <v>15</v>
      </c>
      <c r="G2092" s="1" t="s">
        <v>11438</v>
      </c>
      <c r="H2092" s="1" t="s">
        <v>11452</v>
      </c>
      <c r="I2092" s="1">
        <v>4</v>
      </c>
      <c r="L2092" s="1">
        <v>2</v>
      </c>
      <c r="M2092" s="1" t="s">
        <v>2222</v>
      </c>
      <c r="N2092" s="1" t="s">
        <v>7939</v>
      </c>
      <c r="T2092" s="1" t="s">
        <v>11527</v>
      </c>
      <c r="U2092" s="1" t="s">
        <v>121</v>
      </c>
      <c r="V2092" s="1" t="s">
        <v>6667</v>
      </c>
      <c r="Y2092" s="1" t="s">
        <v>2222</v>
      </c>
      <c r="Z2092" s="1" t="s">
        <v>7939</v>
      </c>
      <c r="AC2092" s="1">
        <v>58</v>
      </c>
      <c r="AD2092" s="1" t="s">
        <v>440</v>
      </c>
      <c r="AE2092" s="1" t="s">
        <v>8791</v>
      </c>
      <c r="AJ2092" s="1" t="s">
        <v>17</v>
      </c>
      <c r="AK2092" s="1" t="s">
        <v>8918</v>
      </c>
      <c r="AL2092" s="1" t="s">
        <v>227</v>
      </c>
      <c r="AM2092" s="1" t="s">
        <v>8859</v>
      </c>
      <c r="AN2092" s="1" t="s">
        <v>492</v>
      </c>
      <c r="AO2092" s="1" t="s">
        <v>6594</v>
      </c>
      <c r="AP2092" s="1" t="s">
        <v>4275</v>
      </c>
      <c r="AQ2092" s="1" t="s">
        <v>9024</v>
      </c>
      <c r="AR2092" s="1" t="s">
        <v>4203</v>
      </c>
      <c r="AS2092" s="1" t="s">
        <v>9101</v>
      </c>
      <c r="AT2092" s="1" t="s">
        <v>44</v>
      </c>
      <c r="AU2092" s="1" t="s">
        <v>6728</v>
      </c>
      <c r="AV2092" s="1" t="s">
        <v>4276</v>
      </c>
      <c r="AW2092" s="1" t="s">
        <v>9511</v>
      </c>
      <c r="BB2092" s="1" t="s">
        <v>171</v>
      </c>
      <c r="BC2092" s="1" t="s">
        <v>6676</v>
      </c>
      <c r="BD2092" s="1" t="s">
        <v>3361</v>
      </c>
      <c r="BE2092" s="1" t="s">
        <v>7460</v>
      </c>
      <c r="BG2092" s="1" t="s">
        <v>44</v>
      </c>
      <c r="BH2092" s="1" t="s">
        <v>6728</v>
      </c>
      <c r="BI2092" s="1" t="s">
        <v>423</v>
      </c>
      <c r="BJ2092" s="1" t="s">
        <v>8470</v>
      </c>
      <c r="BK2092" s="1" t="s">
        <v>759</v>
      </c>
      <c r="BL2092" s="1" t="s">
        <v>9026</v>
      </c>
      <c r="BM2092" s="1" t="s">
        <v>2172</v>
      </c>
      <c r="BN2092" s="1" t="s">
        <v>9399</v>
      </c>
      <c r="BO2092" s="1" t="s">
        <v>121</v>
      </c>
      <c r="BP2092" s="1" t="s">
        <v>6667</v>
      </c>
      <c r="BQ2092" s="1" t="s">
        <v>4277</v>
      </c>
      <c r="BR2092" s="1" t="s">
        <v>10990</v>
      </c>
      <c r="BS2092" s="1" t="s">
        <v>239</v>
      </c>
      <c r="BT2092" s="1" t="s">
        <v>8877</v>
      </c>
    </row>
    <row r="2093" spans="1:72" ht="13.5" customHeight="1">
      <c r="A2093" s="2" t="str">
        <f t="shared" si="59"/>
        <v>1687_각북면_368</v>
      </c>
      <c r="B2093" s="1">
        <v>1687</v>
      </c>
      <c r="C2093" s="1" t="s">
        <v>11423</v>
      </c>
      <c r="D2093" s="1" t="s">
        <v>11426</v>
      </c>
      <c r="E2093" s="1">
        <v>2092</v>
      </c>
      <c r="F2093" s="1">
        <v>15</v>
      </c>
      <c r="G2093" s="1" t="s">
        <v>11438</v>
      </c>
      <c r="H2093" s="1" t="s">
        <v>11452</v>
      </c>
      <c r="I2093" s="1">
        <v>4</v>
      </c>
      <c r="L2093" s="1">
        <v>2</v>
      </c>
      <c r="M2093" s="1" t="s">
        <v>2222</v>
      </c>
      <c r="N2093" s="1" t="s">
        <v>7939</v>
      </c>
      <c r="S2093" s="1" t="s">
        <v>49</v>
      </c>
      <c r="T2093" s="1" t="s">
        <v>4842</v>
      </c>
      <c r="U2093" s="1" t="s">
        <v>171</v>
      </c>
      <c r="V2093" s="1" t="s">
        <v>6676</v>
      </c>
      <c r="Y2093" s="1" t="s">
        <v>4278</v>
      </c>
      <c r="Z2093" s="1" t="s">
        <v>7938</v>
      </c>
      <c r="AC2093" s="1">
        <v>47</v>
      </c>
      <c r="AD2093" s="1" t="s">
        <v>89</v>
      </c>
      <c r="AE2093" s="1" t="s">
        <v>8784</v>
      </c>
      <c r="AJ2093" s="1" t="s">
        <v>17</v>
      </c>
      <c r="AK2093" s="1" t="s">
        <v>8918</v>
      </c>
      <c r="AL2093" s="1" t="s">
        <v>87</v>
      </c>
      <c r="AM2093" s="1" t="s">
        <v>8880</v>
      </c>
      <c r="AT2093" s="1" t="s">
        <v>119</v>
      </c>
      <c r="AU2093" s="1" t="s">
        <v>6694</v>
      </c>
      <c r="AV2093" s="1" t="s">
        <v>4279</v>
      </c>
      <c r="AW2093" s="1" t="s">
        <v>9510</v>
      </c>
      <c r="BG2093" s="1" t="s">
        <v>1077</v>
      </c>
      <c r="BH2093" s="1" t="s">
        <v>6708</v>
      </c>
      <c r="BI2093" s="1" t="s">
        <v>4280</v>
      </c>
      <c r="BJ2093" s="1" t="s">
        <v>10199</v>
      </c>
      <c r="BK2093" s="1" t="s">
        <v>2205</v>
      </c>
      <c r="BL2093" s="1" t="s">
        <v>10009</v>
      </c>
      <c r="BM2093" s="1" t="s">
        <v>1552</v>
      </c>
      <c r="BN2093" s="1" t="s">
        <v>10355</v>
      </c>
      <c r="BO2093" s="1" t="s">
        <v>121</v>
      </c>
      <c r="BP2093" s="1" t="s">
        <v>6667</v>
      </c>
      <c r="BQ2093" s="1" t="s">
        <v>1495</v>
      </c>
      <c r="BR2093" s="1" t="s">
        <v>9501</v>
      </c>
      <c r="BS2093" s="1" t="s">
        <v>239</v>
      </c>
      <c r="BT2093" s="1" t="s">
        <v>8877</v>
      </c>
    </row>
    <row r="2094" spans="1:72" ht="13.5" customHeight="1">
      <c r="A2094" s="2" t="str">
        <f t="shared" si="59"/>
        <v>1687_각북면_368</v>
      </c>
      <c r="B2094" s="1">
        <v>1687</v>
      </c>
      <c r="C2094" s="1" t="s">
        <v>11423</v>
      </c>
      <c r="D2094" s="1" t="s">
        <v>11426</v>
      </c>
      <c r="E2094" s="1">
        <v>2093</v>
      </c>
      <c r="F2094" s="1">
        <v>15</v>
      </c>
      <c r="G2094" s="1" t="s">
        <v>11438</v>
      </c>
      <c r="H2094" s="1" t="s">
        <v>11452</v>
      </c>
      <c r="I2094" s="1">
        <v>4</v>
      </c>
      <c r="L2094" s="1">
        <v>2</v>
      </c>
      <c r="M2094" s="1" t="s">
        <v>2222</v>
      </c>
      <c r="N2094" s="1" t="s">
        <v>7939</v>
      </c>
      <c r="S2094" s="1" t="s">
        <v>134</v>
      </c>
      <c r="T2094" s="1" t="s">
        <v>6598</v>
      </c>
      <c r="Y2094" s="1" t="s">
        <v>4281</v>
      </c>
      <c r="Z2094" s="1" t="s">
        <v>7910</v>
      </c>
      <c r="AC2094" s="1">
        <v>13</v>
      </c>
      <c r="AD2094" s="1" t="s">
        <v>149</v>
      </c>
      <c r="AE2094" s="1" t="s">
        <v>8757</v>
      </c>
    </row>
    <row r="2095" spans="1:72" ht="13.5" customHeight="1">
      <c r="A2095" s="2" t="str">
        <f t="shared" si="59"/>
        <v>1687_각북면_368</v>
      </c>
      <c r="B2095" s="1">
        <v>1687</v>
      </c>
      <c r="C2095" s="1" t="s">
        <v>11423</v>
      </c>
      <c r="D2095" s="1" t="s">
        <v>11426</v>
      </c>
      <c r="E2095" s="1">
        <v>2094</v>
      </c>
      <c r="F2095" s="1">
        <v>15</v>
      </c>
      <c r="G2095" s="1" t="s">
        <v>11438</v>
      </c>
      <c r="H2095" s="1" t="s">
        <v>11452</v>
      </c>
      <c r="I2095" s="1">
        <v>4</v>
      </c>
      <c r="L2095" s="1">
        <v>2</v>
      </c>
      <c r="M2095" s="1" t="s">
        <v>2222</v>
      </c>
      <c r="N2095" s="1" t="s">
        <v>7939</v>
      </c>
      <c r="S2095" s="1" t="s">
        <v>72</v>
      </c>
      <c r="T2095" s="1" t="s">
        <v>6595</v>
      </c>
      <c r="Y2095" s="1" t="s">
        <v>4282</v>
      </c>
      <c r="Z2095" s="1" t="s">
        <v>7563</v>
      </c>
      <c r="AC2095" s="1">
        <v>9</v>
      </c>
      <c r="AD2095" s="1" t="s">
        <v>253</v>
      </c>
      <c r="AE2095" s="1" t="s">
        <v>8793</v>
      </c>
    </row>
    <row r="2096" spans="1:72" ht="13.5" customHeight="1">
      <c r="A2096" s="2" t="str">
        <f t="shared" si="59"/>
        <v>1687_각북면_368</v>
      </c>
      <c r="B2096" s="1">
        <v>1687</v>
      </c>
      <c r="C2096" s="1" t="s">
        <v>11423</v>
      </c>
      <c r="D2096" s="1" t="s">
        <v>11426</v>
      </c>
      <c r="E2096" s="1">
        <v>2095</v>
      </c>
      <c r="F2096" s="1">
        <v>15</v>
      </c>
      <c r="G2096" s="1" t="s">
        <v>11438</v>
      </c>
      <c r="H2096" s="1" t="s">
        <v>11452</v>
      </c>
      <c r="I2096" s="1">
        <v>4</v>
      </c>
      <c r="L2096" s="1">
        <v>3</v>
      </c>
      <c r="M2096" s="1" t="s">
        <v>13192</v>
      </c>
      <c r="N2096" s="1" t="s">
        <v>13193</v>
      </c>
      <c r="T2096" s="1" t="s">
        <v>11527</v>
      </c>
      <c r="U2096" s="1" t="s">
        <v>4283</v>
      </c>
      <c r="V2096" s="1" t="s">
        <v>6757</v>
      </c>
      <c r="W2096" s="1" t="s">
        <v>107</v>
      </c>
      <c r="X2096" s="1" t="s">
        <v>6975</v>
      </c>
      <c r="Y2096" s="1" t="s">
        <v>3787</v>
      </c>
      <c r="Z2096" s="1" t="s">
        <v>7206</v>
      </c>
      <c r="AC2096" s="1">
        <v>37</v>
      </c>
      <c r="AD2096" s="1" t="s">
        <v>215</v>
      </c>
      <c r="AE2096" s="1" t="s">
        <v>8786</v>
      </c>
      <c r="AJ2096" s="1" t="s">
        <v>17</v>
      </c>
      <c r="AK2096" s="1" t="s">
        <v>8918</v>
      </c>
      <c r="AL2096" s="1" t="s">
        <v>239</v>
      </c>
      <c r="AM2096" s="1" t="s">
        <v>8877</v>
      </c>
      <c r="AT2096" s="1" t="s">
        <v>44</v>
      </c>
      <c r="AU2096" s="1" t="s">
        <v>6728</v>
      </c>
      <c r="AV2096" s="1" t="s">
        <v>13550</v>
      </c>
      <c r="AW2096" s="1" t="s">
        <v>11791</v>
      </c>
      <c r="BG2096" s="1" t="s">
        <v>320</v>
      </c>
      <c r="BH2096" s="1" t="s">
        <v>6758</v>
      </c>
      <c r="BI2096" s="1" t="s">
        <v>322</v>
      </c>
      <c r="BJ2096" s="1" t="s">
        <v>10196</v>
      </c>
      <c r="BK2096" s="1" t="s">
        <v>323</v>
      </c>
      <c r="BL2096" s="1" t="s">
        <v>10002</v>
      </c>
      <c r="BM2096" s="1" t="s">
        <v>324</v>
      </c>
      <c r="BN2096" s="1" t="s">
        <v>10138</v>
      </c>
      <c r="BO2096" s="1" t="s">
        <v>44</v>
      </c>
      <c r="BP2096" s="1" t="s">
        <v>6728</v>
      </c>
      <c r="BQ2096" s="1" t="s">
        <v>4284</v>
      </c>
      <c r="BR2096" s="1" t="s">
        <v>10984</v>
      </c>
      <c r="BS2096" s="1" t="s">
        <v>239</v>
      </c>
      <c r="BT2096" s="1" t="s">
        <v>8877</v>
      </c>
    </row>
    <row r="2097" spans="1:73" ht="13.5" customHeight="1">
      <c r="A2097" s="2" t="str">
        <f t="shared" si="59"/>
        <v>1687_각북면_368</v>
      </c>
      <c r="B2097" s="1">
        <v>1687</v>
      </c>
      <c r="C2097" s="1" t="s">
        <v>11423</v>
      </c>
      <c r="D2097" s="1" t="s">
        <v>11426</v>
      </c>
      <c r="E2097" s="1">
        <v>2096</v>
      </c>
      <c r="F2097" s="1">
        <v>15</v>
      </c>
      <c r="G2097" s="1" t="s">
        <v>11438</v>
      </c>
      <c r="H2097" s="1" t="s">
        <v>11452</v>
      </c>
      <c r="I2097" s="1">
        <v>4</v>
      </c>
      <c r="L2097" s="1">
        <v>3</v>
      </c>
      <c r="M2097" s="1" t="s">
        <v>13192</v>
      </c>
      <c r="N2097" s="1" t="s">
        <v>13193</v>
      </c>
      <c r="S2097" s="1" t="s">
        <v>49</v>
      </c>
      <c r="T2097" s="1" t="s">
        <v>4842</v>
      </c>
      <c r="U2097" s="1" t="s">
        <v>115</v>
      </c>
      <c r="V2097" s="1" t="s">
        <v>6665</v>
      </c>
      <c r="Y2097" s="1" t="s">
        <v>1002</v>
      </c>
      <c r="Z2097" s="1" t="s">
        <v>7090</v>
      </c>
      <c r="AC2097" s="1">
        <v>29</v>
      </c>
      <c r="AD2097" s="1" t="s">
        <v>238</v>
      </c>
      <c r="AE2097" s="1" t="s">
        <v>8751</v>
      </c>
      <c r="AJ2097" s="1" t="s">
        <v>17</v>
      </c>
      <c r="AK2097" s="1" t="s">
        <v>8918</v>
      </c>
      <c r="AL2097" s="1" t="s">
        <v>227</v>
      </c>
      <c r="AM2097" s="1" t="s">
        <v>8859</v>
      </c>
      <c r="AN2097" s="1" t="s">
        <v>118</v>
      </c>
      <c r="AO2097" s="1" t="s">
        <v>8999</v>
      </c>
      <c r="AP2097" s="1" t="s">
        <v>119</v>
      </c>
      <c r="AQ2097" s="1" t="s">
        <v>6694</v>
      </c>
      <c r="AR2097" s="1" t="s">
        <v>820</v>
      </c>
      <c r="AS2097" s="1" t="s">
        <v>12019</v>
      </c>
      <c r="AT2097" s="1" t="s">
        <v>180</v>
      </c>
      <c r="AU2097" s="1" t="s">
        <v>11467</v>
      </c>
      <c r="AV2097" s="1" t="s">
        <v>4285</v>
      </c>
      <c r="AW2097" s="1" t="s">
        <v>12138</v>
      </c>
      <c r="BB2097" s="1" t="s">
        <v>171</v>
      </c>
      <c r="BC2097" s="1" t="s">
        <v>6676</v>
      </c>
      <c r="BD2097" s="1" t="s">
        <v>2918</v>
      </c>
      <c r="BE2097" s="1" t="s">
        <v>9884</v>
      </c>
      <c r="BG2097" s="1" t="s">
        <v>121</v>
      </c>
      <c r="BH2097" s="1" t="s">
        <v>6667</v>
      </c>
      <c r="BI2097" s="1" t="s">
        <v>924</v>
      </c>
      <c r="BJ2097" s="1" t="s">
        <v>7104</v>
      </c>
      <c r="BK2097" s="1" t="s">
        <v>121</v>
      </c>
      <c r="BL2097" s="1" t="s">
        <v>6667</v>
      </c>
      <c r="BM2097" s="1" t="s">
        <v>2435</v>
      </c>
      <c r="BN2097" s="1" t="s">
        <v>7339</v>
      </c>
      <c r="BO2097" s="1" t="s">
        <v>320</v>
      </c>
      <c r="BP2097" s="1" t="s">
        <v>6758</v>
      </c>
      <c r="BQ2097" s="1" t="s">
        <v>4286</v>
      </c>
      <c r="BR2097" s="1" t="s">
        <v>10989</v>
      </c>
      <c r="BS2097" s="1" t="s">
        <v>227</v>
      </c>
      <c r="BT2097" s="1" t="s">
        <v>8859</v>
      </c>
    </row>
    <row r="2098" spans="1:73" ht="13.5" customHeight="1">
      <c r="A2098" s="2" t="str">
        <f t="shared" si="59"/>
        <v>1687_각북면_368</v>
      </c>
      <c r="B2098" s="1">
        <v>1687</v>
      </c>
      <c r="C2098" s="1" t="s">
        <v>11423</v>
      </c>
      <c r="D2098" s="1" t="s">
        <v>11426</v>
      </c>
      <c r="E2098" s="1">
        <v>2097</v>
      </c>
      <c r="F2098" s="1">
        <v>15</v>
      </c>
      <c r="G2098" s="1" t="s">
        <v>11438</v>
      </c>
      <c r="H2098" s="1" t="s">
        <v>11452</v>
      </c>
      <c r="I2098" s="1">
        <v>4</v>
      </c>
      <c r="L2098" s="1">
        <v>3</v>
      </c>
      <c r="M2098" s="1" t="s">
        <v>13192</v>
      </c>
      <c r="N2098" s="1" t="s">
        <v>13193</v>
      </c>
      <c r="S2098" s="1" t="s">
        <v>204</v>
      </c>
      <c r="T2098" s="1" t="s">
        <v>6633</v>
      </c>
      <c r="U2098" s="1" t="s">
        <v>468</v>
      </c>
      <c r="V2098" s="1" t="s">
        <v>6715</v>
      </c>
      <c r="Y2098" s="1" t="s">
        <v>4287</v>
      </c>
      <c r="Z2098" s="1" t="s">
        <v>7937</v>
      </c>
      <c r="AC2098" s="1">
        <v>22</v>
      </c>
      <c r="AD2098" s="1" t="s">
        <v>203</v>
      </c>
      <c r="AE2098" s="1" t="s">
        <v>8760</v>
      </c>
    </row>
    <row r="2099" spans="1:73" ht="13.5" customHeight="1">
      <c r="A2099" s="2" t="str">
        <f t="shared" si="59"/>
        <v>1687_각북면_368</v>
      </c>
      <c r="B2099" s="1">
        <v>1687</v>
      </c>
      <c r="C2099" s="1" t="s">
        <v>11423</v>
      </c>
      <c r="D2099" s="1" t="s">
        <v>11426</v>
      </c>
      <c r="E2099" s="1">
        <v>2098</v>
      </c>
      <c r="F2099" s="1">
        <v>15</v>
      </c>
      <c r="G2099" s="1" t="s">
        <v>11438</v>
      </c>
      <c r="H2099" s="1" t="s">
        <v>11452</v>
      </c>
      <c r="I2099" s="1">
        <v>4</v>
      </c>
      <c r="L2099" s="1">
        <v>3</v>
      </c>
      <c r="M2099" s="1" t="s">
        <v>13192</v>
      </c>
      <c r="N2099" s="1" t="s">
        <v>13193</v>
      </c>
      <c r="S2099" s="1" t="s">
        <v>1988</v>
      </c>
      <c r="T2099" s="1" t="s">
        <v>6640</v>
      </c>
      <c r="W2099" s="1" t="s">
        <v>330</v>
      </c>
      <c r="X2099" s="1" t="s">
        <v>6985</v>
      </c>
      <c r="Y2099" s="1" t="s">
        <v>4288</v>
      </c>
      <c r="Z2099" s="1" t="s">
        <v>7936</v>
      </c>
      <c r="AC2099" s="1">
        <v>20</v>
      </c>
      <c r="AD2099" s="1" t="s">
        <v>96</v>
      </c>
      <c r="AE2099" s="1" t="s">
        <v>8792</v>
      </c>
    </row>
    <row r="2100" spans="1:73" ht="13.5" customHeight="1">
      <c r="A2100" s="2" t="str">
        <f t="shared" si="59"/>
        <v>1687_각북면_368</v>
      </c>
      <c r="B2100" s="1">
        <v>1687</v>
      </c>
      <c r="C2100" s="1" t="s">
        <v>11423</v>
      </c>
      <c r="D2100" s="1" t="s">
        <v>11426</v>
      </c>
      <c r="E2100" s="1">
        <v>2099</v>
      </c>
      <c r="F2100" s="1">
        <v>15</v>
      </c>
      <c r="G2100" s="1" t="s">
        <v>11438</v>
      </c>
      <c r="H2100" s="1" t="s">
        <v>11452</v>
      </c>
      <c r="I2100" s="1">
        <v>4</v>
      </c>
      <c r="L2100" s="1">
        <v>3</v>
      </c>
      <c r="M2100" s="1" t="s">
        <v>13192</v>
      </c>
      <c r="N2100" s="1" t="s">
        <v>13193</v>
      </c>
      <c r="S2100" s="1" t="s">
        <v>4289</v>
      </c>
      <c r="T2100" s="1" t="s">
        <v>6636</v>
      </c>
      <c r="Y2100" s="1" t="s">
        <v>811</v>
      </c>
      <c r="Z2100" s="1" t="s">
        <v>7935</v>
      </c>
      <c r="AC2100" s="1">
        <v>1</v>
      </c>
      <c r="AD2100" s="1" t="s">
        <v>274</v>
      </c>
      <c r="AE2100" s="1" t="s">
        <v>8770</v>
      </c>
      <c r="AF2100" s="1" t="s">
        <v>156</v>
      </c>
      <c r="AG2100" s="1" t="s">
        <v>8798</v>
      </c>
    </row>
    <row r="2101" spans="1:73" ht="13.5" customHeight="1">
      <c r="A2101" s="2" t="str">
        <f t="shared" ref="A2101:A2132" si="60">HYPERLINK("http://kyu.snu.ac.kr/sdhj/index.jsp?type=hj/GK14817_00IH_0001_0369.jpg","1687_각북면_369")</f>
        <v>1687_각북면_369</v>
      </c>
      <c r="B2101" s="1">
        <v>1687</v>
      </c>
      <c r="C2101" s="1" t="s">
        <v>11423</v>
      </c>
      <c r="D2101" s="1" t="s">
        <v>11426</v>
      </c>
      <c r="E2101" s="1">
        <v>2100</v>
      </c>
      <c r="F2101" s="1">
        <v>15</v>
      </c>
      <c r="G2101" s="1" t="s">
        <v>11438</v>
      </c>
      <c r="H2101" s="1" t="s">
        <v>11452</v>
      </c>
      <c r="I2101" s="1">
        <v>4</v>
      </c>
      <c r="L2101" s="1">
        <v>4</v>
      </c>
      <c r="M2101" s="1" t="s">
        <v>13194</v>
      </c>
      <c r="N2101" s="1" t="s">
        <v>13195</v>
      </c>
      <c r="T2101" s="1" t="s">
        <v>11527</v>
      </c>
      <c r="U2101" s="1" t="s">
        <v>4283</v>
      </c>
      <c r="V2101" s="1" t="s">
        <v>6757</v>
      </c>
      <c r="W2101" s="1" t="s">
        <v>843</v>
      </c>
      <c r="X2101" s="1" t="s">
        <v>6988</v>
      </c>
      <c r="Y2101" s="1" t="s">
        <v>421</v>
      </c>
      <c r="Z2101" s="1" t="s">
        <v>7934</v>
      </c>
      <c r="AC2101" s="1">
        <v>41</v>
      </c>
      <c r="AD2101" s="1" t="s">
        <v>40</v>
      </c>
      <c r="AE2101" s="1" t="s">
        <v>8772</v>
      </c>
      <c r="AJ2101" s="1" t="s">
        <v>17</v>
      </c>
      <c r="AK2101" s="1" t="s">
        <v>8918</v>
      </c>
      <c r="AL2101" s="1" t="s">
        <v>41</v>
      </c>
      <c r="AM2101" s="1" t="s">
        <v>11911</v>
      </c>
      <c r="AT2101" s="1" t="s">
        <v>44</v>
      </c>
      <c r="AU2101" s="1" t="s">
        <v>6728</v>
      </c>
      <c r="AV2101" s="1" t="s">
        <v>4290</v>
      </c>
      <c r="AW2101" s="1" t="s">
        <v>9507</v>
      </c>
      <c r="BG2101" s="1" t="s">
        <v>44</v>
      </c>
      <c r="BH2101" s="1" t="s">
        <v>6728</v>
      </c>
      <c r="BI2101" s="1" t="s">
        <v>4235</v>
      </c>
      <c r="BJ2101" s="1" t="s">
        <v>9502</v>
      </c>
      <c r="BK2101" s="1" t="s">
        <v>44</v>
      </c>
      <c r="BL2101" s="1" t="s">
        <v>6728</v>
      </c>
      <c r="BM2101" s="1" t="s">
        <v>56</v>
      </c>
      <c r="BN2101" s="1" t="s">
        <v>12154</v>
      </c>
      <c r="BO2101" s="1" t="s">
        <v>44</v>
      </c>
      <c r="BP2101" s="1" t="s">
        <v>6728</v>
      </c>
      <c r="BQ2101" s="1" t="s">
        <v>13633</v>
      </c>
      <c r="BR2101" s="1" t="s">
        <v>12697</v>
      </c>
      <c r="BS2101" s="1" t="s">
        <v>227</v>
      </c>
      <c r="BT2101" s="1" t="s">
        <v>8859</v>
      </c>
    </row>
    <row r="2102" spans="1:73" ht="13.5" customHeight="1">
      <c r="A2102" s="2" t="str">
        <f t="shared" si="60"/>
        <v>1687_각북면_369</v>
      </c>
      <c r="B2102" s="1">
        <v>1687</v>
      </c>
      <c r="C2102" s="1" t="s">
        <v>11423</v>
      </c>
      <c r="D2102" s="1" t="s">
        <v>11426</v>
      </c>
      <c r="E2102" s="1">
        <v>2101</v>
      </c>
      <c r="F2102" s="1">
        <v>15</v>
      </c>
      <c r="G2102" s="1" t="s">
        <v>11438</v>
      </c>
      <c r="H2102" s="1" t="s">
        <v>11452</v>
      </c>
      <c r="I2102" s="1">
        <v>4</v>
      </c>
      <c r="L2102" s="1">
        <v>4</v>
      </c>
      <c r="M2102" s="1" t="s">
        <v>13194</v>
      </c>
      <c r="N2102" s="1" t="s">
        <v>13195</v>
      </c>
      <c r="S2102" s="1" t="s">
        <v>49</v>
      </c>
      <c r="T2102" s="1" t="s">
        <v>4842</v>
      </c>
      <c r="W2102" s="1" t="s">
        <v>78</v>
      </c>
      <c r="X2102" s="1" t="s">
        <v>6984</v>
      </c>
      <c r="Y2102" s="1" t="s">
        <v>140</v>
      </c>
      <c r="Z2102" s="1" t="s">
        <v>7100</v>
      </c>
      <c r="AC2102" s="1">
        <v>36</v>
      </c>
      <c r="AD2102" s="1" t="s">
        <v>52</v>
      </c>
      <c r="AE2102" s="1" t="s">
        <v>8766</v>
      </c>
      <c r="AJ2102" s="1" t="s">
        <v>17</v>
      </c>
      <c r="AK2102" s="1" t="s">
        <v>8918</v>
      </c>
      <c r="AL2102" s="1" t="s">
        <v>59</v>
      </c>
      <c r="AM2102" s="1" t="s">
        <v>8921</v>
      </c>
      <c r="AT2102" s="1" t="s">
        <v>44</v>
      </c>
      <c r="AU2102" s="1" t="s">
        <v>6728</v>
      </c>
      <c r="AV2102" s="1" t="s">
        <v>4291</v>
      </c>
      <c r="AW2102" s="1" t="s">
        <v>7086</v>
      </c>
      <c r="BG2102" s="1" t="s">
        <v>44</v>
      </c>
      <c r="BH2102" s="1" t="s">
        <v>6728</v>
      </c>
      <c r="BI2102" s="1" t="s">
        <v>2798</v>
      </c>
      <c r="BJ2102" s="1" t="s">
        <v>7122</v>
      </c>
      <c r="BK2102" s="1" t="s">
        <v>44</v>
      </c>
      <c r="BL2102" s="1" t="s">
        <v>6728</v>
      </c>
      <c r="BM2102" s="1" t="s">
        <v>4240</v>
      </c>
      <c r="BN2102" s="1" t="s">
        <v>7748</v>
      </c>
      <c r="BO2102" s="1" t="s">
        <v>44</v>
      </c>
      <c r="BP2102" s="1" t="s">
        <v>6728</v>
      </c>
      <c r="BQ2102" s="1" t="s">
        <v>4292</v>
      </c>
      <c r="BR2102" s="1" t="s">
        <v>10988</v>
      </c>
      <c r="BS2102" s="1" t="s">
        <v>227</v>
      </c>
      <c r="BT2102" s="1" t="s">
        <v>8859</v>
      </c>
    </row>
    <row r="2103" spans="1:73" ht="13.5" customHeight="1">
      <c r="A2103" s="2" t="str">
        <f t="shared" si="60"/>
        <v>1687_각북면_369</v>
      </c>
      <c r="B2103" s="1">
        <v>1687</v>
      </c>
      <c r="C2103" s="1" t="s">
        <v>11423</v>
      </c>
      <c r="D2103" s="1" t="s">
        <v>11426</v>
      </c>
      <c r="E2103" s="1">
        <v>2102</v>
      </c>
      <c r="F2103" s="1">
        <v>15</v>
      </c>
      <c r="G2103" s="1" t="s">
        <v>11438</v>
      </c>
      <c r="H2103" s="1" t="s">
        <v>11452</v>
      </c>
      <c r="I2103" s="1">
        <v>4</v>
      </c>
      <c r="L2103" s="1">
        <v>4</v>
      </c>
      <c r="M2103" s="1" t="s">
        <v>13194</v>
      </c>
      <c r="N2103" s="1" t="s">
        <v>13195</v>
      </c>
      <c r="T2103" s="1" t="s">
        <v>11563</v>
      </c>
      <c r="U2103" s="1" t="s">
        <v>4293</v>
      </c>
      <c r="V2103" s="1" t="s">
        <v>6787</v>
      </c>
      <c r="Y2103" s="1" t="s">
        <v>712</v>
      </c>
      <c r="Z2103" s="1" t="s">
        <v>7933</v>
      </c>
      <c r="AF2103" s="1" t="s">
        <v>1034</v>
      </c>
      <c r="AG2103" s="1" t="s">
        <v>8803</v>
      </c>
      <c r="AH2103" s="1" t="s">
        <v>190</v>
      </c>
      <c r="AI2103" s="1" t="s">
        <v>8852</v>
      </c>
    </row>
    <row r="2104" spans="1:73" ht="13.5" customHeight="1">
      <c r="A2104" s="2" t="str">
        <f t="shared" si="60"/>
        <v>1687_각북면_369</v>
      </c>
      <c r="B2104" s="1">
        <v>1687</v>
      </c>
      <c r="C2104" s="1" t="s">
        <v>11423</v>
      </c>
      <c r="D2104" s="1" t="s">
        <v>11426</v>
      </c>
      <c r="E2104" s="1">
        <v>2103</v>
      </c>
      <c r="F2104" s="1">
        <v>15</v>
      </c>
      <c r="G2104" s="1" t="s">
        <v>11438</v>
      </c>
      <c r="H2104" s="1" t="s">
        <v>11452</v>
      </c>
      <c r="I2104" s="1">
        <v>4</v>
      </c>
      <c r="L2104" s="1">
        <v>4</v>
      </c>
      <c r="M2104" s="1" t="s">
        <v>13194</v>
      </c>
      <c r="N2104" s="1" t="s">
        <v>13195</v>
      </c>
      <c r="T2104" s="1" t="s">
        <v>11563</v>
      </c>
      <c r="U2104" s="1" t="s">
        <v>1051</v>
      </c>
      <c r="V2104" s="1" t="s">
        <v>6700</v>
      </c>
      <c r="Y2104" s="1" t="s">
        <v>4294</v>
      </c>
      <c r="Z2104" s="1" t="s">
        <v>7525</v>
      </c>
      <c r="AC2104" s="1">
        <v>16</v>
      </c>
      <c r="AD2104" s="1" t="s">
        <v>69</v>
      </c>
      <c r="AE2104" s="1" t="s">
        <v>8755</v>
      </c>
      <c r="AT2104" s="1" t="s">
        <v>121</v>
      </c>
      <c r="AU2104" s="1" t="s">
        <v>6667</v>
      </c>
      <c r="AV2104" s="1" t="s">
        <v>4295</v>
      </c>
      <c r="AW2104" s="1" t="s">
        <v>9509</v>
      </c>
      <c r="BB2104" s="1" t="s">
        <v>171</v>
      </c>
      <c r="BC2104" s="1" t="s">
        <v>6676</v>
      </c>
      <c r="BD2104" s="1" t="s">
        <v>4226</v>
      </c>
      <c r="BE2104" s="1" t="s">
        <v>7955</v>
      </c>
    </row>
    <row r="2105" spans="1:73" ht="13.5" customHeight="1">
      <c r="A2105" s="2" t="str">
        <f t="shared" si="60"/>
        <v>1687_각북면_369</v>
      </c>
      <c r="B2105" s="1">
        <v>1687</v>
      </c>
      <c r="C2105" s="1" t="s">
        <v>11423</v>
      </c>
      <c r="D2105" s="1" t="s">
        <v>11426</v>
      </c>
      <c r="E2105" s="1">
        <v>2104</v>
      </c>
      <c r="F2105" s="1">
        <v>15</v>
      </c>
      <c r="G2105" s="1" t="s">
        <v>11438</v>
      </c>
      <c r="H2105" s="1" t="s">
        <v>11452</v>
      </c>
      <c r="I2105" s="1">
        <v>4</v>
      </c>
      <c r="L2105" s="1">
        <v>4</v>
      </c>
      <c r="M2105" s="1" t="s">
        <v>13194</v>
      </c>
      <c r="N2105" s="1" t="s">
        <v>13195</v>
      </c>
      <c r="T2105" s="1" t="s">
        <v>11563</v>
      </c>
      <c r="U2105" s="1" t="s">
        <v>278</v>
      </c>
      <c r="V2105" s="1" t="s">
        <v>6692</v>
      </c>
      <c r="Y2105" s="1" t="s">
        <v>4296</v>
      </c>
      <c r="Z2105" s="1" t="s">
        <v>7234</v>
      </c>
      <c r="AC2105" s="1">
        <v>11</v>
      </c>
      <c r="AD2105" s="1" t="s">
        <v>71</v>
      </c>
      <c r="AE2105" s="1" t="s">
        <v>8756</v>
      </c>
      <c r="AT2105" s="1" t="s">
        <v>121</v>
      </c>
      <c r="AU2105" s="1" t="s">
        <v>6667</v>
      </c>
      <c r="AV2105" s="1" t="s">
        <v>4295</v>
      </c>
      <c r="AW2105" s="1" t="s">
        <v>9509</v>
      </c>
      <c r="BB2105" s="1" t="s">
        <v>171</v>
      </c>
      <c r="BC2105" s="1" t="s">
        <v>6676</v>
      </c>
      <c r="BD2105" s="1" t="s">
        <v>4226</v>
      </c>
      <c r="BE2105" s="1" t="s">
        <v>7955</v>
      </c>
      <c r="BU2105" s="1" t="s">
        <v>303</v>
      </c>
    </row>
    <row r="2106" spans="1:73" ht="13.5" customHeight="1">
      <c r="A2106" s="2" t="str">
        <f t="shared" si="60"/>
        <v>1687_각북면_369</v>
      </c>
      <c r="B2106" s="1">
        <v>1687</v>
      </c>
      <c r="C2106" s="1" t="s">
        <v>11423</v>
      </c>
      <c r="D2106" s="1" t="s">
        <v>11426</v>
      </c>
      <c r="E2106" s="1">
        <v>2105</v>
      </c>
      <c r="F2106" s="1">
        <v>15</v>
      </c>
      <c r="G2106" s="1" t="s">
        <v>11438</v>
      </c>
      <c r="H2106" s="1" t="s">
        <v>11452</v>
      </c>
      <c r="I2106" s="1">
        <v>4</v>
      </c>
      <c r="L2106" s="1">
        <v>4</v>
      </c>
      <c r="M2106" s="1" t="s">
        <v>13194</v>
      </c>
      <c r="N2106" s="1" t="s">
        <v>13195</v>
      </c>
      <c r="T2106" s="1" t="s">
        <v>11563</v>
      </c>
      <c r="U2106" s="1" t="s">
        <v>278</v>
      </c>
      <c r="V2106" s="1" t="s">
        <v>6692</v>
      </c>
      <c r="Y2106" s="1" t="s">
        <v>13566</v>
      </c>
      <c r="Z2106" s="1" t="s">
        <v>11790</v>
      </c>
      <c r="AC2106" s="1">
        <v>29</v>
      </c>
      <c r="AD2106" s="1" t="s">
        <v>238</v>
      </c>
      <c r="AE2106" s="1" t="s">
        <v>8751</v>
      </c>
      <c r="AF2106" s="1" t="s">
        <v>156</v>
      </c>
      <c r="AG2106" s="1" t="s">
        <v>8798</v>
      </c>
      <c r="AT2106" s="1" t="s">
        <v>44</v>
      </c>
      <c r="AU2106" s="1" t="s">
        <v>6728</v>
      </c>
      <c r="AV2106" s="1" t="s">
        <v>4297</v>
      </c>
      <c r="AW2106" s="1" t="s">
        <v>9508</v>
      </c>
      <c r="BB2106" s="1" t="s">
        <v>171</v>
      </c>
      <c r="BC2106" s="1" t="s">
        <v>6676</v>
      </c>
      <c r="BD2106" s="1" t="s">
        <v>13634</v>
      </c>
      <c r="BE2106" s="1" t="s">
        <v>12244</v>
      </c>
    </row>
    <row r="2107" spans="1:73" ht="13.5" customHeight="1">
      <c r="A2107" s="2" t="str">
        <f t="shared" si="60"/>
        <v>1687_각북면_369</v>
      </c>
      <c r="B2107" s="1">
        <v>1687</v>
      </c>
      <c r="C2107" s="1" t="s">
        <v>11423</v>
      </c>
      <c r="D2107" s="1" t="s">
        <v>11426</v>
      </c>
      <c r="E2107" s="1">
        <v>2106</v>
      </c>
      <c r="F2107" s="1">
        <v>15</v>
      </c>
      <c r="G2107" s="1" t="s">
        <v>11438</v>
      </c>
      <c r="H2107" s="1" t="s">
        <v>11452</v>
      </c>
      <c r="I2107" s="1">
        <v>4</v>
      </c>
      <c r="L2107" s="1">
        <v>4</v>
      </c>
      <c r="M2107" s="1" t="s">
        <v>13194</v>
      </c>
      <c r="N2107" s="1" t="s">
        <v>13195</v>
      </c>
      <c r="S2107" s="1" t="s">
        <v>151</v>
      </c>
      <c r="T2107" s="1" t="s">
        <v>6601</v>
      </c>
      <c r="U2107" s="1" t="s">
        <v>121</v>
      </c>
      <c r="V2107" s="1" t="s">
        <v>6667</v>
      </c>
      <c r="Y2107" s="1" t="s">
        <v>86</v>
      </c>
      <c r="Z2107" s="1" t="s">
        <v>7932</v>
      </c>
      <c r="AC2107" s="1">
        <v>23</v>
      </c>
      <c r="AD2107" s="1" t="s">
        <v>251</v>
      </c>
      <c r="AE2107" s="1" t="s">
        <v>8777</v>
      </c>
      <c r="AV2107" s="1" t="s">
        <v>164</v>
      </c>
      <c r="AW2107" s="1" t="s">
        <v>10510</v>
      </c>
      <c r="BD2107" s="1" t="s">
        <v>164</v>
      </c>
      <c r="BE2107" s="1" t="s">
        <v>10510</v>
      </c>
    </row>
    <row r="2108" spans="1:73" ht="13.5" customHeight="1">
      <c r="A2108" s="2" t="str">
        <f t="shared" si="60"/>
        <v>1687_각북면_369</v>
      </c>
      <c r="B2108" s="1">
        <v>1687</v>
      </c>
      <c r="C2108" s="1" t="s">
        <v>11423</v>
      </c>
      <c r="D2108" s="1" t="s">
        <v>11426</v>
      </c>
      <c r="E2108" s="1">
        <v>2107</v>
      </c>
      <c r="F2108" s="1">
        <v>15</v>
      </c>
      <c r="G2108" s="1" t="s">
        <v>11438</v>
      </c>
      <c r="H2108" s="1" t="s">
        <v>11452</v>
      </c>
      <c r="I2108" s="1">
        <v>4</v>
      </c>
      <c r="L2108" s="1">
        <v>5</v>
      </c>
      <c r="M2108" s="1" t="s">
        <v>13196</v>
      </c>
      <c r="N2108" s="1" t="s">
        <v>13197</v>
      </c>
      <c r="T2108" s="1" t="s">
        <v>11527</v>
      </c>
      <c r="U2108" s="1" t="s">
        <v>3419</v>
      </c>
      <c r="V2108" s="1" t="s">
        <v>6786</v>
      </c>
      <c r="W2108" s="1" t="s">
        <v>843</v>
      </c>
      <c r="X2108" s="1" t="s">
        <v>6988</v>
      </c>
      <c r="Y2108" s="1" t="s">
        <v>4298</v>
      </c>
      <c r="Z2108" s="1" t="s">
        <v>7931</v>
      </c>
      <c r="AC2108" s="1">
        <v>38</v>
      </c>
      <c r="AD2108" s="1" t="s">
        <v>294</v>
      </c>
      <c r="AE2108" s="1" t="s">
        <v>8781</v>
      </c>
      <c r="AJ2108" s="1" t="s">
        <v>17</v>
      </c>
      <c r="AK2108" s="1" t="s">
        <v>8918</v>
      </c>
      <c r="AL2108" s="1" t="s">
        <v>41</v>
      </c>
      <c r="AM2108" s="1" t="s">
        <v>11911</v>
      </c>
      <c r="AT2108" s="1" t="s">
        <v>44</v>
      </c>
      <c r="AU2108" s="1" t="s">
        <v>6728</v>
      </c>
      <c r="AV2108" s="1" t="s">
        <v>4290</v>
      </c>
      <c r="AW2108" s="1" t="s">
        <v>9507</v>
      </c>
      <c r="BG2108" s="1" t="s">
        <v>44</v>
      </c>
      <c r="BH2108" s="1" t="s">
        <v>6728</v>
      </c>
      <c r="BI2108" s="1" t="s">
        <v>4235</v>
      </c>
      <c r="BJ2108" s="1" t="s">
        <v>9502</v>
      </c>
      <c r="BK2108" s="1" t="s">
        <v>44</v>
      </c>
      <c r="BL2108" s="1" t="s">
        <v>6728</v>
      </c>
      <c r="BM2108" s="1" t="s">
        <v>56</v>
      </c>
      <c r="BN2108" s="1" t="s">
        <v>12154</v>
      </c>
      <c r="BO2108" s="1" t="s">
        <v>44</v>
      </c>
      <c r="BP2108" s="1" t="s">
        <v>6728</v>
      </c>
      <c r="BQ2108" s="1" t="s">
        <v>13633</v>
      </c>
      <c r="BR2108" s="1" t="s">
        <v>12697</v>
      </c>
      <c r="BS2108" s="1" t="s">
        <v>227</v>
      </c>
      <c r="BT2108" s="1" t="s">
        <v>8859</v>
      </c>
    </row>
    <row r="2109" spans="1:73" ht="13.5" customHeight="1">
      <c r="A2109" s="2" t="str">
        <f t="shared" si="60"/>
        <v>1687_각북면_369</v>
      </c>
      <c r="B2109" s="1">
        <v>1687</v>
      </c>
      <c r="C2109" s="1" t="s">
        <v>11423</v>
      </c>
      <c r="D2109" s="1" t="s">
        <v>11426</v>
      </c>
      <c r="E2109" s="1">
        <v>2108</v>
      </c>
      <c r="F2109" s="1">
        <v>15</v>
      </c>
      <c r="G2109" s="1" t="s">
        <v>11438</v>
      </c>
      <c r="H2109" s="1" t="s">
        <v>11452</v>
      </c>
      <c r="I2109" s="1">
        <v>4</v>
      </c>
      <c r="L2109" s="1">
        <v>5</v>
      </c>
      <c r="M2109" s="1" t="s">
        <v>13196</v>
      </c>
      <c r="N2109" s="1" t="s">
        <v>13197</v>
      </c>
      <c r="S2109" s="1" t="s">
        <v>49</v>
      </c>
      <c r="T2109" s="1" t="s">
        <v>4842</v>
      </c>
      <c r="U2109" s="1" t="s">
        <v>50</v>
      </c>
      <c r="V2109" s="1" t="s">
        <v>11472</v>
      </c>
      <c r="W2109" s="1" t="s">
        <v>365</v>
      </c>
      <c r="X2109" s="1" t="s">
        <v>6999</v>
      </c>
      <c r="Y2109" s="1" t="s">
        <v>140</v>
      </c>
      <c r="Z2109" s="1" t="s">
        <v>7100</v>
      </c>
      <c r="AC2109" s="1">
        <v>23</v>
      </c>
      <c r="AD2109" s="1" t="s">
        <v>251</v>
      </c>
      <c r="AE2109" s="1" t="s">
        <v>8777</v>
      </c>
      <c r="AJ2109" s="1" t="s">
        <v>17</v>
      </c>
      <c r="AK2109" s="1" t="s">
        <v>8918</v>
      </c>
      <c r="AL2109" s="1" t="s">
        <v>227</v>
      </c>
      <c r="AM2109" s="1" t="s">
        <v>8859</v>
      </c>
      <c r="AT2109" s="1" t="s">
        <v>44</v>
      </c>
      <c r="AU2109" s="1" t="s">
        <v>6728</v>
      </c>
      <c r="AV2109" s="1" t="s">
        <v>2677</v>
      </c>
      <c r="AW2109" s="1" t="s">
        <v>9506</v>
      </c>
      <c r="BG2109" s="1" t="s">
        <v>44</v>
      </c>
      <c r="BH2109" s="1" t="s">
        <v>6728</v>
      </c>
      <c r="BI2109" s="1" t="s">
        <v>809</v>
      </c>
      <c r="BJ2109" s="1" t="s">
        <v>10198</v>
      </c>
      <c r="BK2109" s="1" t="s">
        <v>44</v>
      </c>
      <c r="BL2109" s="1" t="s">
        <v>6728</v>
      </c>
      <c r="BM2109" s="1" t="s">
        <v>225</v>
      </c>
      <c r="BN2109" s="1" t="s">
        <v>10050</v>
      </c>
      <c r="BO2109" s="1" t="s">
        <v>44</v>
      </c>
      <c r="BP2109" s="1" t="s">
        <v>6728</v>
      </c>
      <c r="BQ2109" s="1" t="s">
        <v>4299</v>
      </c>
      <c r="BR2109" s="1" t="s">
        <v>10987</v>
      </c>
      <c r="BS2109" s="1" t="s">
        <v>227</v>
      </c>
      <c r="BT2109" s="1" t="s">
        <v>8859</v>
      </c>
    </row>
    <row r="2110" spans="1:73" ht="13.5" customHeight="1">
      <c r="A2110" s="2" t="str">
        <f t="shared" si="60"/>
        <v>1687_각북면_369</v>
      </c>
      <c r="B2110" s="1">
        <v>1687</v>
      </c>
      <c r="C2110" s="1" t="s">
        <v>11423</v>
      </c>
      <c r="D2110" s="1" t="s">
        <v>11426</v>
      </c>
      <c r="E2110" s="1">
        <v>2109</v>
      </c>
      <c r="F2110" s="1">
        <v>15</v>
      </c>
      <c r="G2110" s="1" t="s">
        <v>11438</v>
      </c>
      <c r="H2110" s="1" t="s">
        <v>11452</v>
      </c>
      <c r="I2110" s="1">
        <v>4</v>
      </c>
      <c r="L2110" s="1">
        <v>5</v>
      </c>
      <c r="M2110" s="1" t="s">
        <v>13196</v>
      </c>
      <c r="N2110" s="1" t="s">
        <v>13197</v>
      </c>
      <c r="S2110" s="1" t="s">
        <v>67</v>
      </c>
      <c r="T2110" s="1" t="s">
        <v>6597</v>
      </c>
      <c r="U2110" s="1" t="s">
        <v>3640</v>
      </c>
      <c r="V2110" s="1" t="s">
        <v>6785</v>
      </c>
      <c r="Y2110" s="1" t="s">
        <v>4300</v>
      </c>
      <c r="Z2110" s="1" t="s">
        <v>7930</v>
      </c>
      <c r="AC2110" s="1">
        <v>13</v>
      </c>
      <c r="AD2110" s="1" t="s">
        <v>149</v>
      </c>
      <c r="AE2110" s="1" t="s">
        <v>8757</v>
      </c>
      <c r="AF2110" s="1" t="s">
        <v>156</v>
      </c>
      <c r="AG2110" s="1" t="s">
        <v>8798</v>
      </c>
    </row>
    <row r="2111" spans="1:73" ht="13.5" customHeight="1">
      <c r="A2111" s="2" t="str">
        <f t="shared" si="60"/>
        <v>1687_각북면_369</v>
      </c>
      <c r="B2111" s="1">
        <v>1687</v>
      </c>
      <c r="C2111" s="1" t="s">
        <v>11423</v>
      </c>
      <c r="D2111" s="1" t="s">
        <v>11426</v>
      </c>
      <c r="E2111" s="1">
        <v>2110</v>
      </c>
      <c r="F2111" s="1">
        <v>15</v>
      </c>
      <c r="G2111" s="1" t="s">
        <v>11438</v>
      </c>
      <c r="H2111" s="1" t="s">
        <v>11452</v>
      </c>
      <c r="I2111" s="1">
        <v>4</v>
      </c>
      <c r="L2111" s="1">
        <v>5</v>
      </c>
      <c r="M2111" s="1" t="s">
        <v>13196</v>
      </c>
      <c r="N2111" s="1" t="s">
        <v>13197</v>
      </c>
      <c r="S2111" s="1" t="s">
        <v>151</v>
      </c>
      <c r="T2111" s="1" t="s">
        <v>6601</v>
      </c>
      <c r="U2111" s="1" t="s">
        <v>121</v>
      </c>
      <c r="V2111" s="1" t="s">
        <v>6667</v>
      </c>
      <c r="Y2111" s="1" t="s">
        <v>496</v>
      </c>
      <c r="Z2111" s="1" t="s">
        <v>7088</v>
      </c>
      <c r="AF2111" s="1" t="s">
        <v>1034</v>
      </c>
      <c r="AG2111" s="1" t="s">
        <v>8803</v>
      </c>
      <c r="AH2111" s="1" t="s">
        <v>190</v>
      </c>
      <c r="AI2111" s="1" t="s">
        <v>8852</v>
      </c>
    </row>
    <row r="2112" spans="1:73" ht="13.5" customHeight="1">
      <c r="A2112" s="2" t="str">
        <f t="shared" si="60"/>
        <v>1687_각북면_369</v>
      </c>
      <c r="B2112" s="1">
        <v>1687</v>
      </c>
      <c r="C2112" s="1" t="s">
        <v>11423</v>
      </c>
      <c r="D2112" s="1" t="s">
        <v>11426</v>
      </c>
      <c r="E2112" s="1">
        <v>2111</v>
      </c>
      <c r="F2112" s="1">
        <v>15</v>
      </c>
      <c r="G2112" s="1" t="s">
        <v>11438</v>
      </c>
      <c r="H2112" s="1" t="s">
        <v>11452</v>
      </c>
      <c r="I2112" s="1">
        <v>5</v>
      </c>
      <c r="J2112" s="1" t="s">
        <v>4301</v>
      </c>
      <c r="K2112" s="1" t="s">
        <v>6520</v>
      </c>
      <c r="L2112" s="1">
        <v>1</v>
      </c>
      <c r="M2112" s="1" t="s">
        <v>13198</v>
      </c>
      <c r="N2112" s="1" t="s">
        <v>13199</v>
      </c>
      <c r="T2112" s="1" t="s">
        <v>11527</v>
      </c>
      <c r="U2112" s="1" t="s">
        <v>4302</v>
      </c>
      <c r="V2112" s="1" t="s">
        <v>6784</v>
      </c>
      <c r="W2112" s="1" t="s">
        <v>843</v>
      </c>
      <c r="X2112" s="1" t="s">
        <v>6988</v>
      </c>
      <c r="Y2112" s="1" t="s">
        <v>664</v>
      </c>
      <c r="Z2112" s="1" t="s">
        <v>7504</v>
      </c>
      <c r="AC2112" s="1">
        <v>34</v>
      </c>
      <c r="AD2112" s="1" t="s">
        <v>207</v>
      </c>
      <c r="AE2112" s="1" t="s">
        <v>8762</v>
      </c>
      <c r="AJ2112" s="1" t="s">
        <v>17</v>
      </c>
      <c r="AK2112" s="1" t="s">
        <v>8918</v>
      </c>
      <c r="AL2112" s="1" t="s">
        <v>41</v>
      </c>
      <c r="AM2112" s="1" t="s">
        <v>11911</v>
      </c>
      <c r="AT2112" s="1" t="s">
        <v>44</v>
      </c>
      <c r="AU2112" s="1" t="s">
        <v>6728</v>
      </c>
      <c r="AV2112" s="1" t="s">
        <v>1969</v>
      </c>
      <c r="AW2112" s="1" t="s">
        <v>7082</v>
      </c>
      <c r="BG2112" s="1" t="s">
        <v>44</v>
      </c>
      <c r="BH2112" s="1" t="s">
        <v>6728</v>
      </c>
      <c r="BI2112" s="1" t="s">
        <v>2516</v>
      </c>
      <c r="BJ2112" s="1" t="s">
        <v>8387</v>
      </c>
      <c r="BK2112" s="1" t="s">
        <v>44</v>
      </c>
      <c r="BL2112" s="1" t="s">
        <v>6728</v>
      </c>
      <c r="BM2112" s="1" t="s">
        <v>56</v>
      </c>
      <c r="BN2112" s="1" t="s">
        <v>12154</v>
      </c>
      <c r="BO2112" s="1" t="s">
        <v>44</v>
      </c>
      <c r="BP2112" s="1" t="s">
        <v>6728</v>
      </c>
      <c r="BQ2112" s="1" t="s">
        <v>1971</v>
      </c>
      <c r="BR2112" s="1" t="s">
        <v>9524</v>
      </c>
      <c r="BS2112" s="1" t="s">
        <v>244</v>
      </c>
      <c r="BT2112" s="1" t="s">
        <v>8945</v>
      </c>
    </row>
    <row r="2113" spans="1:73" ht="13.5" customHeight="1">
      <c r="A2113" s="2" t="str">
        <f t="shared" si="60"/>
        <v>1687_각북면_369</v>
      </c>
      <c r="B2113" s="1">
        <v>1687</v>
      </c>
      <c r="C2113" s="1" t="s">
        <v>11423</v>
      </c>
      <c r="D2113" s="1" t="s">
        <v>11426</v>
      </c>
      <c r="E2113" s="1">
        <v>2112</v>
      </c>
      <c r="F2113" s="1">
        <v>15</v>
      </c>
      <c r="G2113" s="1" t="s">
        <v>11438</v>
      </c>
      <c r="H2113" s="1" t="s">
        <v>11452</v>
      </c>
      <c r="I2113" s="1">
        <v>5</v>
      </c>
      <c r="L2113" s="1">
        <v>1</v>
      </c>
      <c r="M2113" s="1" t="s">
        <v>13198</v>
      </c>
      <c r="N2113" s="1" t="s">
        <v>13199</v>
      </c>
      <c r="S2113" s="1" t="s">
        <v>49</v>
      </c>
      <c r="T2113" s="1" t="s">
        <v>4842</v>
      </c>
      <c r="U2113" s="1" t="s">
        <v>50</v>
      </c>
      <c r="V2113" s="1" t="s">
        <v>11472</v>
      </c>
      <c r="W2113" s="1" t="s">
        <v>38</v>
      </c>
      <c r="X2113" s="1" t="s">
        <v>11733</v>
      </c>
      <c r="Y2113" s="1" t="s">
        <v>140</v>
      </c>
      <c r="Z2113" s="1" t="s">
        <v>7100</v>
      </c>
      <c r="AC2113" s="1">
        <v>30</v>
      </c>
      <c r="AD2113" s="1" t="s">
        <v>606</v>
      </c>
      <c r="AE2113" s="1" t="s">
        <v>7034</v>
      </c>
      <c r="AJ2113" s="1" t="s">
        <v>17</v>
      </c>
      <c r="AK2113" s="1" t="s">
        <v>8918</v>
      </c>
      <c r="AL2113" s="1" t="s">
        <v>41</v>
      </c>
      <c r="AM2113" s="1" t="s">
        <v>11911</v>
      </c>
      <c r="AT2113" s="1" t="s">
        <v>4303</v>
      </c>
      <c r="AU2113" s="1" t="s">
        <v>9229</v>
      </c>
      <c r="AV2113" s="1" t="s">
        <v>2485</v>
      </c>
      <c r="AW2113" s="1" t="s">
        <v>8390</v>
      </c>
      <c r="BG2113" s="1" t="s">
        <v>144</v>
      </c>
      <c r="BH2113" s="1" t="s">
        <v>6759</v>
      </c>
      <c r="BI2113" s="1" t="s">
        <v>56</v>
      </c>
      <c r="BJ2113" s="1" t="s">
        <v>12154</v>
      </c>
      <c r="BK2113" s="1" t="s">
        <v>1067</v>
      </c>
      <c r="BL2113" s="1" t="s">
        <v>9031</v>
      </c>
      <c r="BM2113" s="1" t="s">
        <v>244</v>
      </c>
      <c r="BN2113" s="1" t="s">
        <v>8945</v>
      </c>
      <c r="BO2113" s="1" t="s">
        <v>44</v>
      </c>
      <c r="BP2113" s="1" t="s">
        <v>6728</v>
      </c>
      <c r="BQ2113" s="1" t="s">
        <v>4304</v>
      </c>
      <c r="BR2113" s="1" t="s">
        <v>10986</v>
      </c>
      <c r="BS2113" s="1" t="s">
        <v>41</v>
      </c>
      <c r="BT2113" s="1" t="s">
        <v>11911</v>
      </c>
    </row>
    <row r="2114" spans="1:73" ht="13.5" customHeight="1">
      <c r="A2114" s="2" t="str">
        <f t="shared" si="60"/>
        <v>1687_각북면_369</v>
      </c>
      <c r="B2114" s="1">
        <v>1687</v>
      </c>
      <c r="C2114" s="1" t="s">
        <v>11423</v>
      </c>
      <c r="D2114" s="1" t="s">
        <v>11426</v>
      </c>
      <c r="E2114" s="1">
        <v>2113</v>
      </c>
      <c r="F2114" s="1">
        <v>15</v>
      </c>
      <c r="G2114" s="1" t="s">
        <v>11438</v>
      </c>
      <c r="H2114" s="1" t="s">
        <v>11452</v>
      </c>
      <c r="I2114" s="1">
        <v>5</v>
      </c>
      <c r="L2114" s="1">
        <v>1</v>
      </c>
      <c r="M2114" s="1" t="s">
        <v>13198</v>
      </c>
      <c r="N2114" s="1" t="s">
        <v>13199</v>
      </c>
      <c r="S2114" s="1" t="s">
        <v>134</v>
      </c>
      <c r="T2114" s="1" t="s">
        <v>6598</v>
      </c>
      <c r="Y2114" s="1" t="s">
        <v>4305</v>
      </c>
      <c r="Z2114" s="1" t="s">
        <v>7929</v>
      </c>
      <c r="AC2114" s="1">
        <v>8</v>
      </c>
      <c r="AD2114" s="1" t="s">
        <v>503</v>
      </c>
      <c r="AE2114" s="1" t="s">
        <v>8136</v>
      </c>
    </row>
    <row r="2115" spans="1:73" ht="13.5" customHeight="1">
      <c r="A2115" s="2" t="str">
        <f t="shared" si="60"/>
        <v>1687_각북면_369</v>
      </c>
      <c r="B2115" s="1">
        <v>1687</v>
      </c>
      <c r="C2115" s="1" t="s">
        <v>11423</v>
      </c>
      <c r="D2115" s="1" t="s">
        <v>11426</v>
      </c>
      <c r="E2115" s="1">
        <v>2114</v>
      </c>
      <c r="F2115" s="1">
        <v>15</v>
      </c>
      <c r="G2115" s="1" t="s">
        <v>11438</v>
      </c>
      <c r="H2115" s="1" t="s">
        <v>11452</v>
      </c>
      <c r="I2115" s="1">
        <v>5</v>
      </c>
      <c r="L2115" s="1">
        <v>1</v>
      </c>
      <c r="M2115" s="1" t="s">
        <v>13198</v>
      </c>
      <c r="N2115" s="1" t="s">
        <v>13199</v>
      </c>
      <c r="T2115" s="1" t="s">
        <v>11563</v>
      </c>
      <c r="U2115" s="1" t="s">
        <v>275</v>
      </c>
      <c r="V2115" s="1" t="s">
        <v>6693</v>
      </c>
      <c r="Y2115" s="1" t="s">
        <v>4306</v>
      </c>
      <c r="Z2115" s="1" t="s">
        <v>7928</v>
      </c>
      <c r="AC2115" s="1">
        <v>15</v>
      </c>
      <c r="AD2115" s="1" t="s">
        <v>210</v>
      </c>
      <c r="AE2115" s="1" t="s">
        <v>7181</v>
      </c>
      <c r="AF2115" s="1" t="s">
        <v>156</v>
      </c>
      <c r="AG2115" s="1" t="s">
        <v>8798</v>
      </c>
      <c r="AT2115" s="1" t="s">
        <v>121</v>
      </c>
      <c r="AU2115" s="1" t="s">
        <v>6667</v>
      </c>
      <c r="AV2115" s="1" t="s">
        <v>787</v>
      </c>
      <c r="AW2115" s="1" t="s">
        <v>9304</v>
      </c>
      <c r="BB2115" s="1" t="s">
        <v>171</v>
      </c>
      <c r="BC2115" s="1" t="s">
        <v>6676</v>
      </c>
      <c r="BD2115" s="1" t="s">
        <v>140</v>
      </c>
      <c r="BE2115" s="1" t="s">
        <v>7100</v>
      </c>
    </row>
    <row r="2116" spans="1:73" ht="13.5" customHeight="1">
      <c r="A2116" s="2" t="str">
        <f t="shared" si="60"/>
        <v>1687_각북면_369</v>
      </c>
      <c r="B2116" s="1">
        <v>1687</v>
      </c>
      <c r="C2116" s="1" t="s">
        <v>11423</v>
      </c>
      <c r="D2116" s="1" t="s">
        <v>11426</v>
      </c>
      <c r="E2116" s="1">
        <v>2115</v>
      </c>
      <c r="F2116" s="1">
        <v>15</v>
      </c>
      <c r="G2116" s="1" t="s">
        <v>11438</v>
      </c>
      <c r="H2116" s="1" t="s">
        <v>11452</v>
      </c>
      <c r="I2116" s="1">
        <v>5</v>
      </c>
      <c r="L2116" s="1">
        <v>1</v>
      </c>
      <c r="M2116" s="1" t="s">
        <v>13198</v>
      </c>
      <c r="N2116" s="1" t="s">
        <v>13199</v>
      </c>
      <c r="T2116" s="1" t="s">
        <v>11563</v>
      </c>
      <c r="U2116" s="1" t="s">
        <v>275</v>
      </c>
      <c r="V2116" s="1" t="s">
        <v>6693</v>
      </c>
      <c r="Y2116" s="1" t="s">
        <v>4307</v>
      </c>
      <c r="Z2116" s="1" t="s">
        <v>7927</v>
      </c>
      <c r="AF2116" s="1" t="s">
        <v>326</v>
      </c>
      <c r="AG2116" s="1" t="s">
        <v>8802</v>
      </c>
    </row>
    <row r="2117" spans="1:73" ht="13.5" customHeight="1">
      <c r="A2117" s="2" t="str">
        <f t="shared" si="60"/>
        <v>1687_각북면_369</v>
      </c>
      <c r="B2117" s="1">
        <v>1687</v>
      </c>
      <c r="C2117" s="1" t="s">
        <v>11423</v>
      </c>
      <c r="D2117" s="1" t="s">
        <v>11426</v>
      </c>
      <c r="E2117" s="1">
        <v>2116</v>
      </c>
      <c r="F2117" s="1">
        <v>15</v>
      </c>
      <c r="G2117" s="1" t="s">
        <v>11438</v>
      </c>
      <c r="H2117" s="1" t="s">
        <v>11452</v>
      </c>
      <c r="I2117" s="1">
        <v>5</v>
      </c>
      <c r="L2117" s="1">
        <v>2</v>
      </c>
      <c r="M2117" s="1" t="s">
        <v>4491</v>
      </c>
      <c r="N2117" s="1" t="s">
        <v>9875</v>
      </c>
      <c r="O2117" s="1" t="s">
        <v>6</v>
      </c>
      <c r="P2117" s="1" t="s">
        <v>6577</v>
      </c>
      <c r="T2117" s="1" t="s">
        <v>11527</v>
      </c>
      <c r="U2117" s="1" t="s">
        <v>1975</v>
      </c>
      <c r="V2117" s="1" t="s">
        <v>11473</v>
      </c>
      <c r="W2117" s="1" t="s">
        <v>330</v>
      </c>
      <c r="X2117" s="1" t="s">
        <v>6985</v>
      </c>
      <c r="Y2117" s="1" t="s">
        <v>140</v>
      </c>
      <c r="Z2117" s="1" t="s">
        <v>7100</v>
      </c>
      <c r="AC2117" s="1">
        <v>50</v>
      </c>
      <c r="AD2117" s="1" t="s">
        <v>536</v>
      </c>
      <c r="AE2117" s="1" t="s">
        <v>8446</v>
      </c>
      <c r="AJ2117" s="1" t="s">
        <v>17</v>
      </c>
      <c r="AK2117" s="1" t="s">
        <v>8918</v>
      </c>
      <c r="AL2117" s="1" t="s">
        <v>190</v>
      </c>
      <c r="AM2117" s="1" t="s">
        <v>8852</v>
      </c>
      <c r="AT2117" s="1" t="s">
        <v>44</v>
      </c>
      <c r="AU2117" s="1" t="s">
        <v>6728</v>
      </c>
      <c r="AV2117" s="1" t="s">
        <v>981</v>
      </c>
      <c r="AW2117" s="1" t="s">
        <v>7754</v>
      </c>
      <c r="BG2117" s="1" t="s">
        <v>44</v>
      </c>
      <c r="BH2117" s="1" t="s">
        <v>6728</v>
      </c>
      <c r="BI2117" s="1" t="s">
        <v>3760</v>
      </c>
      <c r="BJ2117" s="1" t="s">
        <v>7465</v>
      </c>
      <c r="BK2117" s="1" t="s">
        <v>44</v>
      </c>
      <c r="BL2117" s="1" t="s">
        <v>6728</v>
      </c>
      <c r="BM2117" s="1" t="s">
        <v>1739</v>
      </c>
      <c r="BN2117" s="1" t="s">
        <v>9320</v>
      </c>
      <c r="BO2117" s="1" t="s">
        <v>44</v>
      </c>
      <c r="BP2117" s="1" t="s">
        <v>6728</v>
      </c>
      <c r="BQ2117" s="1" t="s">
        <v>4308</v>
      </c>
      <c r="BR2117" s="1" t="s">
        <v>12528</v>
      </c>
      <c r="BS2117" s="1" t="s">
        <v>41</v>
      </c>
      <c r="BT2117" s="1" t="s">
        <v>11911</v>
      </c>
    </row>
    <row r="2118" spans="1:73" ht="13.5" customHeight="1">
      <c r="A2118" s="2" t="str">
        <f t="shared" si="60"/>
        <v>1687_각북면_369</v>
      </c>
      <c r="B2118" s="1">
        <v>1687</v>
      </c>
      <c r="C2118" s="1" t="s">
        <v>11423</v>
      </c>
      <c r="D2118" s="1" t="s">
        <v>11426</v>
      </c>
      <c r="E2118" s="1">
        <v>2117</v>
      </c>
      <c r="F2118" s="1">
        <v>15</v>
      </c>
      <c r="G2118" s="1" t="s">
        <v>11438</v>
      </c>
      <c r="H2118" s="1" t="s">
        <v>11452</v>
      </c>
      <c r="I2118" s="1">
        <v>5</v>
      </c>
      <c r="L2118" s="1">
        <v>3</v>
      </c>
      <c r="M2118" s="1" t="s">
        <v>13200</v>
      </c>
      <c r="N2118" s="1" t="s">
        <v>13201</v>
      </c>
      <c r="T2118" s="1" t="s">
        <v>11527</v>
      </c>
      <c r="U2118" s="1" t="s">
        <v>4309</v>
      </c>
      <c r="V2118" s="1" t="s">
        <v>6783</v>
      </c>
      <c r="W2118" s="1" t="s">
        <v>843</v>
      </c>
      <c r="X2118" s="1" t="s">
        <v>6988</v>
      </c>
      <c r="Y2118" s="1" t="s">
        <v>2922</v>
      </c>
      <c r="Z2118" s="1" t="s">
        <v>7926</v>
      </c>
      <c r="AC2118" s="1">
        <v>38</v>
      </c>
      <c r="AD2118" s="1" t="s">
        <v>294</v>
      </c>
      <c r="AE2118" s="1" t="s">
        <v>8781</v>
      </c>
      <c r="AJ2118" s="1" t="s">
        <v>17</v>
      </c>
      <c r="AK2118" s="1" t="s">
        <v>8918</v>
      </c>
      <c r="AL2118" s="1" t="s">
        <v>41</v>
      </c>
      <c r="AM2118" s="1" t="s">
        <v>11911</v>
      </c>
      <c r="AT2118" s="1" t="s">
        <v>2070</v>
      </c>
      <c r="AU2118" s="1" t="s">
        <v>9232</v>
      </c>
      <c r="AV2118" s="1" t="s">
        <v>2341</v>
      </c>
      <c r="AW2118" s="1" t="s">
        <v>8422</v>
      </c>
      <c r="BG2118" s="1" t="s">
        <v>44</v>
      </c>
      <c r="BH2118" s="1" t="s">
        <v>6728</v>
      </c>
      <c r="BI2118" s="1" t="s">
        <v>1970</v>
      </c>
      <c r="BJ2118" s="1" t="s">
        <v>9525</v>
      </c>
      <c r="BK2118" s="1" t="s">
        <v>44</v>
      </c>
      <c r="BL2118" s="1" t="s">
        <v>6728</v>
      </c>
      <c r="BM2118" s="1" t="s">
        <v>56</v>
      </c>
      <c r="BN2118" s="1" t="s">
        <v>12154</v>
      </c>
      <c r="BO2118" s="1" t="s">
        <v>320</v>
      </c>
      <c r="BP2118" s="1" t="s">
        <v>6758</v>
      </c>
      <c r="BQ2118" s="1" t="s">
        <v>2102</v>
      </c>
      <c r="BR2118" s="1" t="s">
        <v>12285</v>
      </c>
      <c r="BS2118" s="1" t="s">
        <v>41</v>
      </c>
      <c r="BT2118" s="1" t="s">
        <v>11911</v>
      </c>
    </row>
    <row r="2119" spans="1:73" ht="13.5" customHeight="1">
      <c r="A2119" s="2" t="str">
        <f t="shared" si="60"/>
        <v>1687_각북면_369</v>
      </c>
      <c r="B2119" s="1">
        <v>1687</v>
      </c>
      <c r="C2119" s="1" t="s">
        <v>11423</v>
      </c>
      <c r="D2119" s="1" t="s">
        <v>11426</v>
      </c>
      <c r="E2119" s="1">
        <v>2118</v>
      </c>
      <c r="F2119" s="1">
        <v>15</v>
      </c>
      <c r="G2119" s="1" t="s">
        <v>11438</v>
      </c>
      <c r="H2119" s="1" t="s">
        <v>11452</v>
      </c>
      <c r="I2119" s="1">
        <v>5</v>
      </c>
      <c r="L2119" s="1">
        <v>3</v>
      </c>
      <c r="M2119" s="1" t="s">
        <v>13200</v>
      </c>
      <c r="N2119" s="1" t="s">
        <v>13201</v>
      </c>
      <c r="S2119" s="1" t="s">
        <v>49</v>
      </c>
      <c r="T2119" s="1" t="s">
        <v>4842</v>
      </c>
      <c r="U2119" s="1" t="s">
        <v>115</v>
      </c>
      <c r="V2119" s="1" t="s">
        <v>6665</v>
      </c>
      <c r="Y2119" s="1" t="s">
        <v>4310</v>
      </c>
      <c r="Z2119" s="1" t="s">
        <v>7925</v>
      </c>
      <c r="AC2119" s="1">
        <v>34</v>
      </c>
      <c r="AD2119" s="1" t="s">
        <v>207</v>
      </c>
      <c r="AE2119" s="1" t="s">
        <v>8762</v>
      </c>
      <c r="AJ2119" s="1" t="s">
        <v>17</v>
      </c>
      <c r="AK2119" s="1" t="s">
        <v>8918</v>
      </c>
      <c r="AL2119" s="1" t="s">
        <v>87</v>
      </c>
      <c r="AM2119" s="1" t="s">
        <v>8880</v>
      </c>
      <c r="AN2119" s="1" t="s">
        <v>492</v>
      </c>
      <c r="AO2119" s="1" t="s">
        <v>6594</v>
      </c>
      <c r="AP2119" s="1" t="s">
        <v>197</v>
      </c>
      <c r="AQ2119" s="1" t="s">
        <v>6836</v>
      </c>
      <c r="AR2119" s="1" t="s">
        <v>593</v>
      </c>
      <c r="AS2119" s="1" t="s">
        <v>9124</v>
      </c>
      <c r="AT2119" s="1" t="s">
        <v>180</v>
      </c>
      <c r="AU2119" s="1" t="s">
        <v>11467</v>
      </c>
      <c r="AV2119" s="1" t="s">
        <v>2920</v>
      </c>
      <c r="AW2119" s="1" t="s">
        <v>9505</v>
      </c>
      <c r="BB2119" s="1" t="s">
        <v>171</v>
      </c>
      <c r="BC2119" s="1" t="s">
        <v>6676</v>
      </c>
      <c r="BD2119" s="1" t="s">
        <v>287</v>
      </c>
      <c r="BE2119" s="1" t="s">
        <v>7157</v>
      </c>
      <c r="BG2119" s="1" t="s">
        <v>44</v>
      </c>
      <c r="BH2119" s="1" t="s">
        <v>6728</v>
      </c>
      <c r="BI2119" s="1" t="s">
        <v>551</v>
      </c>
      <c r="BJ2119" s="1" t="s">
        <v>11828</v>
      </c>
      <c r="BK2119" s="1" t="s">
        <v>44</v>
      </c>
      <c r="BL2119" s="1" t="s">
        <v>6728</v>
      </c>
      <c r="BM2119" s="1" t="s">
        <v>4311</v>
      </c>
      <c r="BN2119" s="1" t="s">
        <v>10612</v>
      </c>
      <c r="BO2119" s="1" t="s">
        <v>121</v>
      </c>
      <c r="BP2119" s="1" t="s">
        <v>6667</v>
      </c>
      <c r="BQ2119" s="1" t="s">
        <v>2697</v>
      </c>
      <c r="BR2119" s="1" t="s">
        <v>8194</v>
      </c>
      <c r="BS2119" s="1" t="s">
        <v>227</v>
      </c>
      <c r="BT2119" s="1" t="s">
        <v>8859</v>
      </c>
    </row>
    <row r="2120" spans="1:73" ht="13.5" customHeight="1">
      <c r="A2120" s="2" t="str">
        <f t="shared" si="60"/>
        <v>1687_각북면_369</v>
      </c>
      <c r="B2120" s="1">
        <v>1687</v>
      </c>
      <c r="C2120" s="1" t="s">
        <v>11423</v>
      </c>
      <c r="D2120" s="1" t="s">
        <v>11426</v>
      </c>
      <c r="E2120" s="1">
        <v>2119</v>
      </c>
      <c r="F2120" s="1">
        <v>15</v>
      </c>
      <c r="G2120" s="1" t="s">
        <v>11438</v>
      </c>
      <c r="H2120" s="1" t="s">
        <v>11452</v>
      </c>
      <c r="I2120" s="1">
        <v>5</v>
      </c>
      <c r="L2120" s="1">
        <v>3</v>
      </c>
      <c r="M2120" s="1" t="s">
        <v>13200</v>
      </c>
      <c r="N2120" s="1" t="s">
        <v>13201</v>
      </c>
      <c r="S2120" s="1" t="s">
        <v>134</v>
      </c>
      <c r="T2120" s="1" t="s">
        <v>6598</v>
      </c>
      <c r="Y2120" s="1" t="s">
        <v>4312</v>
      </c>
      <c r="Z2120" s="1" t="s">
        <v>7871</v>
      </c>
      <c r="AC2120" s="1">
        <v>9</v>
      </c>
      <c r="AD2120" s="1" t="s">
        <v>253</v>
      </c>
      <c r="AE2120" s="1" t="s">
        <v>8793</v>
      </c>
      <c r="BU2120" s="1" t="s">
        <v>4313</v>
      </c>
    </row>
    <row r="2121" spans="1:73" ht="13.5" customHeight="1">
      <c r="A2121" s="2" t="str">
        <f t="shared" si="60"/>
        <v>1687_각북면_369</v>
      </c>
      <c r="B2121" s="1">
        <v>1687</v>
      </c>
      <c r="C2121" s="1" t="s">
        <v>11423</v>
      </c>
      <c r="D2121" s="1" t="s">
        <v>11426</v>
      </c>
      <c r="E2121" s="1">
        <v>2120</v>
      </c>
      <c r="F2121" s="1">
        <v>15</v>
      </c>
      <c r="G2121" s="1" t="s">
        <v>11438</v>
      </c>
      <c r="H2121" s="1" t="s">
        <v>11452</v>
      </c>
      <c r="I2121" s="1">
        <v>5</v>
      </c>
      <c r="L2121" s="1">
        <v>3</v>
      </c>
      <c r="M2121" s="1" t="s">
        <v>13200</v>
      </c>
      <c r="N2121" s="1" t="s">
        <v>13201</v>
      </c>
      <c r="S2121" s="1" t="s">
        <v>72</v>
      </c>
      <c r="T2121" s="1" t="s">
        <v>6595</v>
      </c>
      <c r="Y2121" s="1" t="s">
        <v>4314</v>
      </c>
      <c r="Z2121" s="1" t="s">
        <v>7924</v>
      </c>
      <c r="AC2121" s="1">
        <v>6</v>
      </c>
      <c r="AD2121" s="1" t="s">
        <v>217</v>
      </c>
      <c r="AE2121" s="1" t="s">
        <v>8765</v>
      </c>
      <c r="AF2121" s="1" t="s">
        <v>156</v>
      </c>
      <c r="AG2121" s="1" t="s">
        <v>8798</v>
      </c>
    </row>
    <row r="2122" spans="1:73" ht="13.5" customHeight="1">
      <c r="A2122" s="2" t="str">
        <f t="shared" si="60"/>
        <v>1687_각북면_369</v>
      </c>
      <c r="B2122" s="1">
        <v>1687</v>
      </c>
      <c r="C2122" s="1" t="s">
        <v>11423</v>
      </c>
      <c r="D2122" s="1" t="s">
        <v>11426</v>
      </c>
      <c r="E2122" s="1">
        <v>2121</v>
      </c>
      <c r="F2122" s="1">
        <v>15</v>
      </c>
      <c r="G2122" s="1" t="s">
        <v>11438</v>
      </c>
      <c r="H2122" s="1" t="s">
        <v>11452</v>
      </c>
      <c r="I2122" s="1">
        <v>5</v>
      </c>
      <c r="L2122" s="1">
        <v>3</v>
      </c>
      <c r="M2122" s="1" t="s">
        <v>13200</v>
      </c>
      <c r="N2122" s="1" t="s">
        <v>13201</v>
      </c>
      <c r="T2122" s="1" t="s">
        <v>11563</v>
      </c>
      <c r="U2122" s="1" t="s">
        <v>4315</v>
      </c>
      <c r="V2122" s="1" t="s">
        <v>6782</v>
      </c>
      <c r="Y2122" s="1" t="s">
        <v>4316</v>
      </c>
      <c r="Z2122" s="1" t="s">
        <v>7923</v>
      </c>
      <c r="AC2122" s="1">
        <v>9</v>
      </c>
      <c r="AD2122" s="1" t="s">
        <v>253</v>
      </c>
      <c r="AE2122" s="1" t="s">
        <v>8793</v>
      </c>
      <c r="AF2122" s="1" t="s">
        <v>156</v>
      </c>
      <c r="AG2122" s="1" t="s">
        <v>8798</v>
      </c>
      <c r="AT2122" s="1" t="s">
        <v>121</v>
      </c>
      <c r="AU2122" s="1" t="s">
        <v>6667</v>
      </c>
      <c r="AV2122" s="1" t="s">
        <v>1807</v>
      </c>
      <c r="AW2122" s="1" t="s">
        <v>7463</v>
      </c>
      <c r="BB2122" s="1" t="s">
        <v>115</v>
      </c>
      <c r="BC2122" s="1" t="s">
        <v>6665</v>
      </c>
      <c r="BD2122" s="1" t="s">
        <v>3155</v>
      </c>
      <c r="BE2122" s="1" t="s">
        <v>8223</v>
      </c>
    </row>
    <row r="2123" spans="1:73" ht="13.5" customHeight="1">
      <c r="A2123" s="2" t="str">
        <f t="shared" si="60"/>
        <v>1687_각북면_369</v>
      </c>
      <c r="B2123" s="1">
        <v>1687</v>
      </c>
      <c r="C2123" s="1" t="s">
        <v>11423</v>
      </c>
      <c r="D2123" s="1" t="s">
        <v>11426</v>
      </c>
      <c r="E2123" s="1">
        <v>2122</v>
      </c>
      <c r="F2123" s="1">
        <v>15</v>
      </c>
      <c r="G2123" s="1" t="s">
        <v>11438</v>
      </c>
      <c r="H2123" s="1" t="s">
        <v>11452</v>
      </c>
      <c r="I2123" s="1">
        <v>5</v>
      </c>
      <c r="L2123" s="1">
        <v>3</v>
      </c>
      <c r="M2123" s="1" t="s">
        <v>13200</v>
      </c>
      <c r="N2123" s="1" t="s">
        <v>13201</v>
      </c>
      <c r="T2123" s="1" t="s">
        <v>11563</v>
      </c>
      <c r="U2123" s="1" t="s">
        <v>278</v>
      </c>
      <c r="V2123" s="1" t="s">
        <v>6692</v>
      </c>
      <c r="Y2123" s="1" t="s">
        <v>4317</v>
      </c>
      <c r="Z2123" s="1" t="s">
        <v>7922</v>
      </c>
      <c r="AC2123" s="1">
        <v>14</v>
      </c>
      <c r="AD2123" s="1" t="s">
        <v>248</v>
      </c>
      <c r="AE2123" s="1" t="s">
        <v>8745</v>
      </c>
    </row>
    <row r="2124" spans="1:73" ht="13.5" customHeight="1">
      <c r="A2124" s="2" t="str">
        <f t="shared" si="60"/>
        <v>1687_각북면_369</v>
      </c>
      <c r="B2124" s="1">
        <v>1687</v>
      </c>
      <c r="C2124" s="1" t="s">
        <v>11423</v>
      </c>
      <c r="D2124" s="1" t="s">
        <v>11426</v>
      </c>
      <c r="E2124" s="1">
        <v>2123</v>
      </c>
      <c r="F2124" s="1">
        <v>15</v>
      </c>
      <c r="G2124" s="1" t="s">
        <v>11438</v>
      </c>
      <c r="H2124" s="1" t="s">
        <v>11452</v>
      </c>
      <c r="I2124" s="1">
        <v>5</v>
      </c>
      <c r="L2124" s="1">
        <v>3</v>
      </c>
      <c r="M2124" s="1" t="s">
        <v>13200</v>
      </c>
      <c r="N2124" s="1" t="s">
        <v>13201</v>
      </c>
      <c r="T2124" s="1" t="s">
        <v>11563</v>
      </c>
      <c r="U2124" s="1" t="s">
        <v>275</v>
      </c>
      <c r="V2124" s="1" t="s">
        <v>6693</v>
      </c>
      <c r="Y2124" s="1" t="s">
        <v>153</v>
      </c>
      <c r="Z2124" s="1" t="s">
        <v>7044</v>
      </c>
      <c r="AC2124" s="1">
        <v>8</v>
      </c>
      <c r="AD2124" s="1" t="s">
        <v>503</v>
      </c>
      <c r="AE2124" s="1" t="s">
        <v>8136</v>
      </c>
      <c r="AF2124" s="1" t="s">
        <v>537</v>
      </c>
      <c r="AG2124" s="1" t="s">
        <v>8805</v>
      </c>
      <c r="AH2124" s="1" t="s">
        <v>190</v>
      </c>
      <c r="AI2124" s="1" t="s">
        <v>8852</v>
      </c>
      <c r="AT2124" s="1" t="s">
        <v>121</v>
      </c>
      <c r="AU2124" s="1" t="s">
        <v>6667</v>
      </c>
      <c r="AV2124" s="1" t="s">
        <v>1807</v>
      </c>
      <c r="AW2124" s="1" t="s">
        <v>7463</v>
      </c>
      <c r="BB2124" s="1" t="s">
        <v>115</v>
      </c>
      <c r="BC2124" s="1" t="s">
        <v>6665</v>
      </c>
      <c r="BD2124" s="1" t="s">
        <v>3155</v>
      </c>
      <c r="BE2124" s="1" t="s">
        <v>8223</v>
      </c>
      <c r="BU2124" s="1" t="s">
        <v>303</v>
      </c>
    </row>
    <row r="2125" spans="1:73" ht="13.5" customHeight="1">
      <c r="A2125" s="2" t="str">
        <f t="shared" si="60"/>
        <v>1687_각북면_369</v>
      </c>
      <c r="B2125" s="1">
        <v>1687</v>
      </c>
      <c r="C2125" s="1" t="s">
        <v>11423</v>
      </c>
      <c r="D2125" s="1" t="s">
        <v>11426</v>
      </c>
      <c r="E2125" s="1">
        <v>2124</v>
      </c>
      <c r="F2125" s="1">
        <v>15</v>
      </c>
      <c r="G2125" s="1" t="s">
        <v>11438</v>
      </c>
      <c r="H2125" s="1" t="s">
        <v>11452</v>
      </c>
      <c r="I2125" s="1">
        <v>5</v>
      </c>
      <c r="L2125" s="1">
        <v>4</v>
      </c>
      <c r="M2125" s="1" t="s">
        <v>4203</v>
      </c>
      <c r="N2125" s="1" t="s">
        <v>9101</v>
      </c>
      <c r="T2125" s="1" t="s">
        <v>11527</v>
      </c>
      <c r="U2125" s="1" t="s">
        <v>4318</v>
      </c>
      <c r="V2125" s="1" t="s">
        <v>6781</v>
      </c>
      <c r="W2125" s="1" t="s">
        <v>152</v>
      </c>
      <c r="X2125" s="1" t="s">
        <v>6978</v>
      </c>
      <c r="Y2125" s="1" t="s">
        <v>4319</v>
      </c>
      <c r="Z2125" s="1" t="s">
        <v>7744</v>
      </c>
      <c r="AC2125" s="1">
        <v>58</v>
      </c>
      <c r="AD2125" s="1" t="s">
        <v>440</v>
      </c>
      <c r="AE2125" s="1" t="s">
        <v>8791</v>
      </c>
      <c r="AJ2125" s="1" t="s">
        <v>17</v>
      </c>
      <c r="AK2125" s="1" t="s">
        <v>8918</v>
      </c>
      <c r="AL2125" s="1" t="s">
        <v>227</v>
      </c>
      <c r="AM2125" s="1" t="s">
        <v>8859</v>
      </c>
      <c r="AT2125" s="1" t="s">
        <v>320</v>
      </c>
      <c r="AU2125" s="1" t="s">
        <v>6758</v>
      </c>
      <c r="AV2125" s="1" t="s">
        <v>4320</v>
      </c>
      <c r="AW2125" s="1" t="s">
        <v>9504</v>
      </c>
      <c r="AX2125" s="1" t="s">
        <v>47</v>
      </c>
      <c r="AY2125" s="1" t="s">
        <v>9039</v>
      </c>
      <c r="AZ2125" s="1" t="s">
        <v>4321</v>
      </c>
      <c r="BA2125" s="1" t="s">
        <v>9000</v>
      </c>
      <c r="BG2125" s="1" t="s">
        <v>320</v>
      </c>
      <c r="BH2125" s="1" t="s">
        <v>6758</v>
      </c>
      <c r="BI2125" s="1" t="s">
        <v>4322</v>
      </c>
      <c r="BJ2125" s="1" t="s">
        <v>10197</v>
      </c>
      <c r="BK2125" s="1" t="s">
        <v>4323</v>
      </c>
      <c r="BL2125" s="1" t="s">
        <v>10429</v>
      </c>
      <c r="BM2125" s="1" t="s">
        <v>4324</v>
      </c>
      <c r="BN2125" s="1" t="s">
        <v>8136</v>
      </c>
      <c r="BO2125" s="1" t="s">
        <v>4325</v>
      </c>
      <c r="BP2125" s="1" t="s">
        <v>10770</v>
      </c>
      <c r="BQ2125" s="1" t="s">
        <v>4326</v>
      </c>
      <c r="BR2125" s="1" t="s">
        <v>12592</v>
      </c>
      <c r="BS2125" s="1" t="s">
        <v>729</v>
      </c>
      <c r="BT2125" s="1" t="s">
        <v>8886</v>
      </c>
    </row>
    <row r="2126" spans="1:73" ht="13.5" customHeight="1">
      <c r="A2126" s="2" t="str">
        <f t="shared" si="60"/>
        <v>1687_각북면_369</v>
      </c>
      <c r="B2126" s="1">
        <v>1687</v>
      </c>
      <c r="C2126" s="1" t="s">
        <v>11423</v>
      </c>
      <c r="D2126" s="1" t="s">
        <v>11426</v>
      </c>
      <c r="E2126" s="1">
        <v>2125</v>
      </c>
      <c r="F2126" s="1">
        <v>15</v>
      </c>
      <c r="G2126" s="1" t="s">
        <v>11438</v>
      </c>
      <c r="H2126" s="1" t="s">
        <v>11452</v>
      </c>
      <c r="I2126" s="1">
        <v>5</v>
      </c>
      <c r="L2126" s="1">
        <v>4</v>
      </c>
      <c r="M2126" s="1" t="s">
        <v>4203</v>
      </c>
      <c r="N2126" s="1" t="s">
        <v>9101</v>
      </c>
      <c r="S2126" s="1" t="s">
        <v>4327</v>
      </c>
      <c r="T2126" s="1" t="s">
        <v>6619</v>
      </c>
      <c r="W2126" s="1" t="s">
        <v>38</v>
      </c>
      <c r="X2126" s="1" t="s">
        <v>11733</v>
      </c>
      <c r="Y2126" s="1" t="s">
        <v>140</v>
      </c>
      <c r="Z2126" s="1" t="s">
        <v>7100</v>
      </c>
      <c r="AC2126" s="1">
        <v>32</v>
      </c>
      <c r="AD2126" s="1" t="s">
        <v>660</v>
      </c>
      <c r="AE2126" s="1" t="s">
        <v>8752</v>
      </c>
      <c r="AJ2126" s="1" t="s">
        <v>17</v>
      </c>
      <c r="AK2126" s="1" t="s">
        <v>8918</v>
      </c>
      <c r="AL2126" s="1" t="s">
        <v>4328</v>
      </c>
      <c r="AM2126" s="1" t="s">
        <v>11949</v>
      </c>
      <c r="AT2126" s="1" t="s">
        <v>1214</v>
      </c>
      <c r="AU2126" s="1" t="s">
        <v>11629</v>
      </c>
      <c r="AV2126" s="1" t="s">
        <v>4329</v>
      </c>
      <c r="AW2126" s="1" t="s">
        <v>9503</v>
      </c>
      <c r="BG2126" s="1" t="s">
        <v>13635</v>
      </c>
      <c r="BH2126" s="1" t="s">
        <v>10008</v>
      </c>
      <c r="BI2126" s="1" t="s">
        <v>4330</v>
      </c>
      <c r="BJ2126" s="1" t="s">
        <v>8536</v>
      </c>
      <c r="BK2126" s="1" t="s">
        <v>13636</v>
      </c>
      <c r="BL2126" s="1" t="s">
        <v>10428</v>
      </c>
      <c r="BM2126" s="1" t="s">
        <v>4331</v>
      </c>
      <c r="BN2126" s="1" t="s">
        <v>7005</v>
      </c>
      <c r="BO2126" s="1" t="s">
        <v>144</v>
      </c>
      <c r="BP2126" s="1" t="s">
        <v>6759</v>
      </c>
      <c r="BQ2126" s="1" t="s">
        <v>6416</v>
      </c>
      <c r="BR2126" s="1" t="s">
        <v>10187</v>
      </c>
      <c r="BS2126" s="1" t="s">
        <v>4332</v>
      </c>
      <c r="BT2126" s="1" t="s">
        <v>11246</v>
      </c>
    </row>
    <row r="2127" spans="1:73" ht="13.5" customHeight="1">
      <c r="A2127" s="2" t="str">
        <f t="shared" si="60"/>
        <v>1687_각북면_369</v>
      </c>
      <c r="B2127" s="1">
        <v>1687</v>
      </c>
      <c r="C2127" s="1" t="s">
        <v>11423</v>
      </c>
      <c r="D2127" s="1" t="s">
        <v>11426</v>
      </c>
      <c r="E2127" s="1">
        <v>2126</v>
      </c>
      <c r="F2127" s="1">
        <v>15</v>
      </c>
      <c r="G2127" s="1" t="s">
        <v>11438</v>
      </c>
      <c r="H2127" s="1" t="s">
        <v>11452</v>
      </c>
      <c r="I2127" s="1">
        <v>5</v>
      </c>
      <c r="L2127" s="1">
        <v>4</v>
      </c>
      <c r="M2127" s="1" t="s">
        <v>4203</v>
      </c>
      <c r="N2127" s="1" t="s">
        <v>9101</v>
      </c>
      <c r="S2127" s="1" t="s">
        <v>67</v>
      </c>
      <c r="T2127" s="1" t="s">
        <v>6597</v>
      </c>
      <c r="Y2127" s="1" t="s">
        <v>4333</v>
      </c>
      <c r="Z2127" s="1" t="s">
        <v>7921</v>
      </c>
      <c r="AA2127" s="1" t="s">
        <v>4334</v>
      </c>
      <c r="AB2127" s="1" t="s">
        <v>8738</v>
      </c>
      <c r="AC2127" s="1">
        <v>17</v>
      </c>
      <c r="AD2127" s="1" t="s">
        <v>773</v>
      </c>
      <c r="AE2127" s="1" t="s">
        <v>8783</v>
      </c>
    </row>
    <row r="2128" spans="1:73" ht="13.5" customHeight="1">
      <c r="A2128" s="2" t="str">
        <f t="shared" si="60"/>
        <v>1687_각북면_369</v>
      </c>
      <c r="B2128" s="1">
        <v>1687</v>
      </c>
      <c r="C2128" s="1" t="s">
        <v>11423</v>
      </c>
      <c r="D2128" s="1" t="s">
        <v>11426</v>
      </c>
      <c r="E2128" s="1">
        <v>2127</v>
      </c>
      <c r="F2128" s="1">
        <v>15</v>
      </c>
      <c r="G2128" s="1" t="s">
        <v>11438</v>
      </c>
      <c r="H2128" s="1" t="s">
        <v>11452</v>
      </c>
      <c r="I2128" s="1">
        <v>5</v>
      </c>
      <c r="L2128" s="1">
        <v>4</v>
      </c>
      <c r="M2128" s="1" t="s">
        <v>4203</v>
      </c>
      <c r="N2128" s="1" t="s">
        <v>9101</v>
      </c>
      <c r="T2128" s="1" t="s">
        <v>11563</v>
      </c>
      <c r="U2128" s="1" t="s">
        <v>278</v>
      </c>
      <c r="V2128" s="1" t="s">
        <v>6692</v>
      </c>
      <c r="Y2128" s="1" t="s">
        <v>6352</v>
      </c>
      <c r="Z2128" s="1" t="s">
        <v>7156</v>
      </c>
      <c r="AC2128" s="1">
        <v>42</v>
      </c>
      <c r="AD2128" s="1" t="s">
        <v>618</v>
      </c>
      <c r="AE2128" s="1" t="s">
        <v>8771</v>
      </c>
      <c r="AT2128" s="1" t="s">
        <v>121</v>
      </c>
      <c r="AU2128" s="1" t="s">
        <v>6667</v>
      </c>
      <c r="AV2128" s="1" t="s">
        <v>4335</v>
      </c>
      <c r="AW2128" s="1" t="s">
        <v>9433</v>
      </c>
      <c r="BB2128" s="1" t="s">
        <v>171</v>
      </c>
      <c r="BC2128" s="1" t="s">
        <v>6676</v>
      </c>
      <c r="BD2128" s="1" t="s">
        <v>4336</v>
      </c>
      <c r="BE2128" s="1" t="s">
        <v>9883</v>
      </c>
    </row>
    <row r="2129" spans="1:57" ht="13.5" customHeight="1">
      <c r="A2129" s="2" t="str">
        <f t="shared" si="60"/>
        <v>1687_각북면_369</v>
      </c>
      <c r="B2129" s="1">
        <v>1687</v>
      </c>
      <c r="C2129" s="1" t="s">
        <v>11423</v>
      </c>
      <c r="D2129" s="1" t="s">
        <v>11426</v>
      </c>
      <c r="E2129" s="1">
        <v>2128</v>
      </c>
      <c r="F2129" s="1">
        <v>15</v>
      </c>
      <c r="G2129" s="1" t="s">
        <v>11438</v>
      </c>
      <c r="H2129" s="1" t="s">
        <v>11452</v>
      </c>
      <c r="I2129" s="1">
        <v>5</v>
      </c>
      <c r="L2129" s="1">
        <v>4</v>
      </c>
      <c r="M2129" s="1" t="s">
        <v>4203</v>
      </c>
      <c r="N2129" s="1" t="s">
        <v>9101</v>
      </c>
      <c r="T2129" s="1" t="s">
        <v>11563</v>
      </c>
      <c r="U2129" s="1" t="s">
        <v>278</v>
      </c>
      <c r="V2129" s="1" t="s">
        <v>6692</v>
      </c>
      <c r="Y2129" s="1" t="s">
        <v>4201</v>
      </c>
      <c r="Z2129" s="1" t="s">
        <v>7920</v>
      </c>
      <c r="AC2129" s="1">
        <v>33</v>
      </c>
      <c r="AD2129" s="1" t="s">
        <v>353</v>
      </c>
      <c r="AE2129" s="1" t="s">
        <v>8775</v>
      </c>
      <c r="AT2129" s="1" t="s">
        <v>186</v>
      </c>
      <c r="AU2129" s="1" t="s">
        <v>12111</v>
      </c>
      <c r="AV2129" s="1" t="s">
        <v>4235</v>
      </c>
      <c r="AW2129" s="1" t="s">
        <v>9502</v>
      </c>
      <c r="BB2129" s="1" t="s">
        <v>171</v>
      </c>
      <c r="BC2129" s="1" t="s">
        <v>6676</v>
      </c>
      <c r="BD2129" s="1" t="s">
        <v>4205</v>
      </c>
      <c r="BE2129" s="1" t="s">
        <v>9882</v>
      </c>
    </row>
    <row r="2130" spans="1:57" ht="13.5" customHeight="1">
      <c r="A2130" s="2" t="str">
        <f t="shared" si="60"/>
        <v>1687_각북면_369</v>
      </c>
      <c r="B2130" s="1">
        <v>1687</v>
      </c>
      <c r="C2130" s="1" t="s">
        <v>11423</v>
      </c>
      <c r="D2130" s="1" t="s">
        <v>11426</v>
      </c>
      <c r="E2130" s="1">
        <v>2129</v>
      </c>
      <c r="F2130" s="1">
        <v>15</v>
      </c>
      <c r="G2130" s="1" t="s">
        <v>11438</v>
      </c>
      <c r="H2130" s="1" t="s">
        <v>11452</v>
      </c>
      <c r="I2130" s="1">
        <v>5</v>
      </c>
      <c r="L2130" s="1">
        <v>4</v>
      </c>
      <c r="M2130" s="1" t="s">
        <v>4203</v>
      </c>
      <c r="N2130" s="1" t="s">
        <v>9101</v>
      </c>
      <c r="T2130" s="1" t="s">
        <v>11563</v>
      </c>
      <c r="U2130" s="1" t="s">
        <v>275</v>
      </c>
      <c r="V2130" s="1" t="s">
        <v>6693</v>
      </c>
      <c r="Y2130" s="1" t="s">
        <v>4337</v>
      </c>
      <c r="Z2130" s="1" t="s">
        <v>7919</v>
      </c>
      <c r="AC2130" s="1">
        <v>39</v>
      </c>
      <c r="AD2130" s="1" t="s">
        <v>189</v>
      </c>
      <c r="AE2130" s="1" t="s">
        <v>8767</v>
      </c>
      <c r="AT2130" s="1" t="s">
        <v>285</v>
      </c>
      <c r="AU2130" s="1" t="s">
        <v>9218</v>
      </c>
      <c r="AV2130" s="1" t="s">
        <v>4338</v>
      </c>
      <c r="AW2130" s="1" t="s">
        <v>9500</v>
      </c>
      <c r="BB2130" s="1" t="s">
        <v>50</v>
      </c>
      <c r="BC2130" s="1" t="s">
        <v>11472</v>
      </c>
      <c r="BD2130" s="1" t="s">
        <v>4339</v>
      </c>
      <c r="BE2130" s="1" t="s">
        <v>12251</v>
      </c>
    </row>
    <row r="2131" spans="1:57" ht="13.5" customHeight="1">
      <c r="A2131" s="2" t="str">
        <f t="shared" si="60"/>
        <v>1687_각북면_369</v>
      </c>
      <c r="B2131" s="1">
        <v>1687</v>
      </c>
      <c r="C2131" s="1" t="s">
        <v>11423</v>
      </c>
      <c r="D2131" s="1" t="s">
        <v>11426</v>
      </c>
      <c r="E2131" s="1">
        <v>2130</v>
      </c>
      <c r="F2131" s="1">
        <v>15</v>
      </c>
      <c r="G2131" s="1" t="s">
        <v>11438</v>
      </c>
      <c r="H2131" s="1" t="s">
        <v>11452</v>
      </c>
      <c r="I2131" s="1">
        <v>5</v>
      </c>
      <c r="L2131" s="1">
        <v>4</v>
      </c>
      <c r="M2131" s="1" t="s">
        <v>4203</v>
      </c>
      <c r="N2131" s="1" t="s">
        <v>9101</v>
      </c>
      <c r="T2131" s="1" t="s">
        <v>11563</v>
      </c>
      <c r="U2131" s="1" t="s">
        <v>275</v>
      </c>
      <c r="V2131" s="1" t="s">
        <v>6693</v>
      </c>
      <c r="Y2131" s="1" t="s">
        <v>1042</v>
      </c>
      <c r="Z2131" s="1" t="s">
        <v>7918</v>
      </c>
      <c r="AC2131" s="1">
        <v>28</v>
      </c>
      <c r="AD2131" s="1" t="s">
        <v>703</v>
      </c>
      <c r="AE2131" s="1" t="s">
        <v>8759</v>
      </c>
      <c r="AT2131" s="1" t="s">
        <v>121</v>
      </c>
      <c r="AU2131" s="1" t="s">
        <v>6667</v>
      </c>
      <c r="AV2131" s="1" t="s">
        <v>2766</v>
      </c>
      <c r="AW2131" s="1" t="s">
        <v>9497</v>
      </c>
      <c r="BB2131" s="1" t="s">
        <v>171</v>
      </c>
      <c r="BC2131" s="1" t="s">
        <v>6676</v>
      </c>
      <c r="BD2131" s="1" t="s">
        <v>3731</v>
      </c>
      <c r="BE2131" s="1" t="s">
        <v>7768</v>
      </c>
    </row>
    <row r="2132" spans="1:57" ht="13.5" customHeight="1">
      <c r="A2132" s="2" t="str">
        <f t="shared" si="60"/>
        <v>1687_각북면_369</v>
      </c>
      <c r="B2132" s="1">
        <v>1687</v>
      </c>
      <c r="C2132" s="1" t="s">
        <v>11423</v>
      </c>
      <c r="D2132" s="1" t="s">
        <v>11426</v>
      </c>
      <c r="E2132" s="1">
        <v>2131</v>
      </c>
      <c r="F2132" s="1">
        <v>15</v>
      </c>
      <c r="G2132" s="1" t="s">
        <v>11438</v>
      </c>
      <c r="H2132" s="1" t="s">
        <v>11452</v>
      </c>
      <c r="I2132" s="1">
        <v>5</v>
      </c>
      <c r="L2132" s="1">
        <v>4</v>
      </c>
      <c r="M2132" s="1" t="s">
        <v>4203</v>
      </c>
      <c r="N2132" s="1" t="s">
        <v>9101</v>
      </c>
      <c r="T2132" s="1" t="s">
        <v>11563</v>
      </c>
      <c r="U2132" s="1" t="s">
        <v>275</v>
      </c>
      <c r="V2132" s="1" t="s">
        <v>6693</v>
      </c>
      <c r="Y2132" s="1" t="s">
        <v>2383</v>
      </c>
      <c r="Z2132" s="1" t="s">
        <v>7917</v>
      </c>
      <c r="AC2132" s="1">
        <v>25</v>
      </c>
      <c r="AD2132" s="1" t="s">
        <v>529</v>
      </c>
      <c r="AE2132" s="1" t="s">
        <v>8769</v>
      </c>
      <c r="AT2132" s="1" t="s">
        <v>121</v>
      </c>
      <c r="AU2132" s="1" t="s">
        <v>6667</v>
      </c>
      <c r="AV2132" s="1" t="s">
        <v>1523</v>
      </c>
      <c r="AW2132" s="1" t="s">
        <v>7093</v>
      </c>
      <c r="BB2132" s="1" t="s">
        <v>171</v>
      </c>
      <c r="BC2132" s="1" t="s">
        <v>6676</v>
      </c>
      <c r="BD2132" s="1" t="s">
        <v>6377</v>
      </c>
      <c r="BE2132" s="1" t="s">
        <v>7076</v>
      </c>
    </row>
    <row r="2133" spans="1:57" ht="13.5" customHeight="1">
      <c r="A2133" s="2" t="str">
        <f t="shared" ref="A2133:A2164" si="61">HYPERLINK("http://kyu.snu.ac.kr/sdhj/index.jsp?type=hj/GK14817_00IH_0001_0369.jpg","1687_각북면_369")</f>
        <v>1687_각북면_369</v>
      </c>
      <c r="B2133" s="1">
        <v>1687</v>
      </c>
      <c r="C2133" s="1" t="s">
        <v>11423</v>
      </c>
      <c r="D2133" s="1" t="s">
        <v>11426</v>
      </c>
      <c r="E2133" s="1">
        <v>2132</v>
      </c>
      <c r="F2133" s="1">
        <v>15</v>
      </c>
      <c r="G2133" s="1" t="s">
        <v>11438</v>
      </c>
      <c r="H2133" s="1" t="s">
        <v>11452</v>
      </c>
      <c r="I2133" s="1">
        <v>5</v>
      </c>
      <c r="L2133" s="1">
        <v>4</v>
      </c>
      <c r="M2133" s="1" t="s">
        <v>4203</v>
      </c>
      <c r="N2133" s="1" t="s">
        <v>9101</v>
      </c>
      <c r="T2133" s="1" t="s">
        <v>11563</v>
      </c>
      <c r="U2133" s="1" t="s">
        <v>278</v>
      </c>
      <c r="V2133" s="1" t="s">
        <v>6692</v>
      </c>
      <c r="Y2133" s="1" t="s">
        <v>4263</v>
      </c>
      <c r="Z2133" s="1" t="s">
        <v>7916</v>
      </c>
      <c r="AC2133" s="1">
        <v>18</v>
      </c>
      <c r="AD2133" s="1" t="s">
        <v>302</v>
      </c>
      <c r="AE2133" s="1" t="s">
        <v>8785</v>
      </c>
      <c r="AT2133" s="1" t="s">
        <v>285</v>
      </c>
      <c r="AU2133" s="1" t="s">
        <v>9218</v>
      </c>
      <c r="AV2133" s="1" t="s">
        <v>1535</v>
      </c>
      <c r="AW2133" s="1" t="s">
        <v>11821</v>
      </c>
      <c r="BB2133" s="1" t="s">
        <v>50</v>
      </c>
      <c r="BC2133" s="1" t="s">
        <v>11472</v>
      </c>
      <c r="BD2133" s="1" t="s">
        <v>13600</v>
      </c>
      <c r="BE2133" s="1" t="s">
        <v>11796</v>
      </c>
    </row>
    <row r="2134" spans="1:57" ht="13.5" customHeight="1">
      <c r="A2134" s="2" t="str">
        <f t="shared" si="61"/>
        <v>1687_각북면_369</v>
      </c>
      <c r="B2134" s="1">
        <v>1687</v>
      </c>
      <c r="C2134" s="1" t="s">
        <v>11423</v>
      </c>
      <c r="D2134" s="1" t="s">
        <v>11426</v>
      </c>
      <c r="E2134" s="1">
        <v>2133</v>
      </c>
      <c r="F2134" s="1">
        <v>15</v>
      </c>
      <c r="G2134" s="1" t="s">
        <v>11438</v>
      </c>
      <c r="H2134" s="1" t="s">
        <v>11452</v>
      </c>
      <c r="I2134" s="1">
        <v>5</v>
      </c>
      <c r="L2134" s="1">
        <v>4</v>
      </c>
      <c r="M2134" s="1" t="s">
        <v>4203</v>
      </c>
      <c r="N2134" s="1" t="s">
        <v>9101</v>
      </c>
      <c r="T2134" s="1" t="s">
        <v>11563</v>
      </c>
      <c r="U2134" s="1" t="s">
        <v>278</v>
      </c>
      <c r="V2134" s="1" t="s">
        <v>6692</v>
      </c>
      <c r="Y2134" s="1" t="s">
        <v>4340</v>
      </c>
      <c r="Z2134" s="1" t="s">
        <v>7915</v>
      </c>
      <c r="AC2134" s="1">
        <v>25</v>
      </c>
      <c r="AD2134" s="1" t="s">
        <v>529</v>
      </c>
      <c r="AE2134" s="1" t="s">
        <v>8769</v>
      </c>
      <c r="AT2134" s="1" t="s">
        <v>285</v>
      </c>
      <c r="AU2134" s="1" t="s">
        <v>9218</v>
      </c>
      <c r="AV2134" s="1" t="s">
        <v>13637</v>
      </c>
      <c r="AW2134" s="1" t="s">
        <v>11797</v>
      </c>
      <c r="BB2134" s="1" t="s">
        <v>50</v>
      </c>
      <c r="BC2134" s="1" t="s">
        <v>11472</v>
      </c>
      <c r="BD2134" s="1" t="s">
        <v>4341</v>
      </c>
      <c r="BE2134" s="1" t="s">
        <v>9881</v>
      </c>
    </row>
    <row r="2135" spans="1:57" ht="13.5" customHeight="1">
      <c r="A2135" s="2" t="str">
        <f t="shared" si="61"/>
        <v>1687_각북면_369</v>
      </c>
      <c r="B2135" s="1">
        <v>1687</v>
      </c>
      <c r="C2135" s="1" t="s">
        <v>11423</v>
      </c>
      <c r="D2135" s="1" t="s">
        <v>11426</v>
      </c>
      <c r="E2135" s="1">
        <v>2134</v>
      </c>
      <c r="F2135" s="1">
        <v>15</v>
      </c>
      <c r="G2135" s="1" t="s">
        <v>11438</v>
      </c>
      <c r="H2135" s="1" t="s">
        <v>11452</v>
      </c>
      <c r="I2135" s="1">
        <v>5</v>
      </c>
      <c r="L2135" s="1">
        <v>4</v>
      </c>
      <c r="M2135" s="1" t="s">
        <v>4203</v>
      </c>
      <c r="N2135" s="1" t="s">
        <v>9101</v>
      </c>
      <c r="T2135" s="1" t="s">
        <v>11563</v>
      </c>
      <c r="U2135" s="1" t="s">
        <v>278</v>
      </c>
      <c r="V2135" s="1" t="s">
        <v>6692</v>
      </c>
      <c r="Y2135" s="1" t="s">
        <v>6377</v>
      </c>
      <c r="Z2135" s="1" t="s">
        <v>7076</v>
      </c>
      <c r="AC2135" s="1">
        <v>41</v>
      </c>
      <c r="AD2135" s="1" t="s">
        <v>40</v>
      </c>
      <c r="AE2135" s="1" t="s">
        <v>8772</v>
      </c>
      <c r="AF2135" s="1" t="s">
        <v>4342</v>
      </c>
      <c r="AG2135" s="1" t="s">
        <v>8827</v>
      </c>
      <c r="AH2135" s="1" t="s">
        <v>87</v>
      </c>
      <c r="AI2135" s="1" t="s">
        <v>8880</v>
      </c>
      <c r="AT2135" s="1" t="s">
        <v>121</v>
      </c>
      <c r="AU2135" s="1" t="s">
        <v>6667</v>
      </c>
      <c r="AV2135" s="1" t="s">
        <v>1495</v>
      </c>
      <c r="AW2135" s="1" t="s">
        <v>9501</v>
      </c>
      <c r="BB2135" s="1" t="s">
        <v>171</v>
      </c>
      <c r="BC2135" s="1" t="s">
        <v>6676</v>
      </c>
      <c r="BD2135" s="1" t="s">
        <v>4343</v>
      </c>
      <c r="BE2135" s="1" t="s">
        <v>9880</v>
      </c>
    </row>
    <row r="2136" spans="1:57" ht="13.5" customHeight="1">
      <c r="A2136" s="2" t="str">
        <f t="shared" si="61"/>
        <v>1687_각북면_369</v>
      </c>
      <c r="B2136" s="1">
        <v>1687</v>
      </c>
      <c r="C2136" s="1" t="s">
        <v>11423</v>
      </c>
      <c r="D2136" s="1" t="s">
        <v>11426</v>
      </c>
      <c r="E2136" s="1">
        <v>2135</v>
      </c>
      <c r="F2136" s="1">
        <v>15</v>
      </c>
      <c r="G2136" s="1" t="s">
        <v>11438</v>
      </c>
      <c r="H2136" s="1" t="s">
        <v>11452</v>
      </c>
      <c r="I2136" s="1">
        <v>5</v>
      </c>
      <c r="L2136" s="1">
        <v>4</v>
      </c>
      <c r="M2136" s="1" t="s">
        <v>4203</v>
      </c>
      <c r="N2136" s="1" t="s">
        <v>9101</v>
      </c>
      <c r="T2136" s="1" t="s">
        <v>11563</v>
      </c>
      <c r="U2136" s="1" t="s">
        <v>4165</v>
      </c>
      <c r="V2136" s="1" t="s">
        <v>6761</v>
      </c>
      <c r="Y2136" s="1" t="s">
        <v>4344</v>
      </c>
      <c r="Z2136" s="1" t="s">
        <v>7914</v>
      </c>
      <c r="AC2136" s="1">
        <v>38</v>
      </c>
      <c r="AD2136" s="1" t="s">
        <v>294</v>
      </c>
      <c r="AE2136" s="1" t="s">
        <v>8781</v>
      </c>
      <c r="AF2136" s="1" t="s">
        <v>4342</v>
      </c>
      <c r="AG2136" s="1" t="s">
        <v>8827</v>
      </c>
      <c r="AH2136" s="1" t="s">
        <v>159</v>
      </c>
      <c r="AI2136" s="1" t="s">
        <v>8879</v>
      </c>
      <c r="AT2136" s="1" t="s">
        <v>285</v>
      </c>
      <c r="AU2136" s="1" t="s">
        <v>9218</v>
      </c>
      <c r="AV2136" s="1" t="s">
        <v>494</v>
      </c>
      <c r="AW2136" s="1" t="s">
        <v>9500</v>
      </c>
      <c r="BB2136" s="1" t="s">
        <v>50</v>
      </c>
      <c r="BC2136" s="1" t="s">
        <v>11472</v>
      </c>
      <c r="BD2136" s="1" t="s">
        <v>4064</v>
      </c>
      <c r="BE2136" s="1" t="s">
        <v>7650</v>
      </c>
    </row>
    <row r="2137" spans="1:57" ht="13.5" customHeight="1">
      <c r="A2137" s="2" t="str">
        <f t="shared" si="61"/>
        <v>1687_각북면_369</v>
      </c>
      <c r="B2137" s="1">
        <v>1687</v>
      </c>
      <c r="C2137" s="1" t="s">
        <v>11423</v>
      </c>
      <c r="D2137" s="1" t="s">
        <v>11426</v>
      </c>
      <c r="E2137" s="1">
        <v>2136</v>
      </c>
      <c r="F2137" s="1">
        <v>15</v>
      </c>
      <c r="G2137" s="1" t="s">
        <v>11438</v>
      </c>
      <c r="H2137" s="1" t="s">
        <v>11452</v>
      </c>
      <c r="I2137" s="1">
        <v>5</v>
      </c>
      <c r="L2137" s="1">
        <v>4</v>
      </c>
      <c r="M2137" s="1" t="s">
        <v>4203</v>
      </c>
      <c r="N2137" s="1" t="s">
        <v>9101</v>
      </c>
      <c r="T2137" s="1" t="s">
        <v>11563</v>
      </c>
      <c r="U2137" s="1" t="s">
        <v>275</v>
      </c>
      <c r="V2137" s="1" t="s">
        <v>6693</v>
      </c>
      <c r="Y2137" s="1" t="s">
        <v>4345</v>
      </c>
      <c r="Z2137" s="1" t="s">
        <v>11840</v>
      </c>
      <c r="AF2137" s="1" t="s">
        <v>65</v>
      </c>
      <c r="AG2137" s="1" t="s">
        <v>8805</v>
      </c>
      <c r="AH2137" s="1" t="s">
        <v>4346</v>
      </c>
      <c r="AI2137" s="1" t="s">
        <v>11933</v>
      </c>
    </row>
    <row r="2138" spans="1:57" ht="13.5" customHeight="1">
      <c r="A2138" s="2" t="str">
        <f t="shared" si="61"/>
        <v>1687_각북면_369</v>
      </c>
      <c r="B2138" s="1">
        <v>1687</v>
      </c>
      <c r="C2138" s="1" t="s">
        <v>11423</v>
      </c>
      <c r="D2138" s="1" t="s">
        <v>11426</v>
      </c>
      <c r="E2138" s="1">
        <v>2137</v>
      </c>
      <c r="F2138" s="1">
        <v>15</v>
      </c>
      <c r="G2138" s="1" t="s">
        <v>11438</v>
      </c>
      <c r="H2138" s="1" t="s">
        <v>11452</v>
      </c>
      <c r="I2138" s="1">
        <v>5</v>
      </c>
      <c r="L2138" s="1">
        <v>4</v>
      </c>
      <c r="M2138" s="1" t="s">
        <v>4203</v>
      </c>
      <c r="N2138" s="1" t="s">
        <v>9101</v>
      </c>
      <c r="T2138" s="1" t="s">
        <v>11563</v>
      </c>
      <c r="U2138" s="1" t="s">
        <v>278</v>
      </c>
      <c r="V2138" s="1" t="s">
        <v>6692</v>
      </c>
      <c r="Y2138" s="1" t="s">
        <v>3731</v>
      </c>
      <c r="Z2138" s="1" t="s">
        <v>7768</v>
      </c>
      <c r="AC2138" s="1">
        <v>71</v>
      </c>
      <c r="AD2138" s="1" t="s">
        <v>71</v>
      </c>
      <c r="AE2138" s="1" t="s">
        <v>8756</v>
      </c>
      <c r="AT2138" s="1" t="s">
        <v>121</v>
      </c>
      <c r="AU2138" s="1" t="s">
        <v>6667</v>
      </c>
      <c r="AV2138" s="1" t="s">
        <v>1222</v>
      </c>
      <c r="AW2138" s="1" t="s">
        <v>9499</v>
      </c>
      <c r="BB2138" s="1" t="s">
        <v>171</v>
      </c>
      <c r="BC2138" s="1" t="s">
        <v>6676</v>
      </c>
      <c r="BD2138" s="1" t="s">
        <v>3821</v>
      </c>
      <c r="BE2138" s="1" t="s">
        <v>7267</v>
      </c>
    </row>
    <row r="2139" spans="1:57" ht="13.5" customHeight="1">
      <c r="A2139" s="2" t="str">
        <f t="shared" si="61"/>
        <v>1687_각북면_369</v>
      </c>
      <c r="B2139" s="1">
        <v>1687</v>
      </c>
      <c r="C2139" s="1" t="s">
        <v>11423</v>
      </c>
      <c r="D2139" s="1" t="s">
        <v>11426</v>
      </c>
      <c r="E2139" s="1">
        <v>2138</v>
      </c>
      <c r="F2139" s="1">
        <v>15</v>
      </c>
      <c r="G2139" s="1" t="s">
        <v>11438</v>
      </c>
      <c r="H2139" s="1" t="s">
        <v>11452</v>
      </c>
      <c r="I2139" s="1">
        <v>5</v>
      </c>
      <c r="L2139" s="1">
        <v>4</v>
      </c>
      <c r="M2139" s="1" t="s">
        <v>4203</v>
      </c>
      <c r="N2139" s="1" t="s">
        <v>9101</v>
      </c>
      <c r="T2139" s="1" t="s">
        <v>11563</v>
      </c>
      <c r="U2139" s="1" t="s">
        <v>278</v>
      </c>
      <c r="V2139" s="1" t="s">
        <v>6692</v>
      </c>
      <c r="Y2139" s="1" t="s">
        <v>4347</v>
      </c>
      <c r="Z2139" s="1" t="s">
        <v>7380</v>
      </c>
      <c r="AC2139" s="1">
        <v>26</v>
      </c>
      <c r="AD2139" s="1" t="s">
        <v>552</v>
      </c>
      <c r="AE2139" s="1" t="s">
        <v>8104</v>
      </c>
      <c r="AT2139" s="1" t="s">
        <v>121</v>
      </c>
      <c r="AU2139" s="1" t="s">
        <v>6667</v>
      </c>
      <c r="AV2139" s="1" t="s">
        <v>4348</v>
      </c>
      <c r="AW2139" s="1" t="s">
        <v>7262</v>
      </c>
      <c r="BB2139" s="1" t="s">
        <v>171</v>
      </c>
      <c r="BC2139" s="1" t="s">
        <v>6676</v>
      </c>
      <c r="BD2139" s="1" t="s">
        <v>4349</v>
      </c>
      <c r="BE2139" s="1" t="s">
        <v>9879</v>
      </c>
    </row>
    <row r="2140" spans="1:57" ht="13.5" customHeight="1">
      <c r="A2140" s="2" t="str">
        <f t="shared" si="61"/>
        <v>1687_각북면_369</v>
      </c>
      <c r="B2140" s="1">
        <v>1687</v>
      </c>
      <c r="C2140" s="1" t="s">
        <v>11423</v>
      </c>
      <c r="D2140" s="1" t="s">
        <v>11426</v>
      </c>
      <c r="E2140" s="1">
        <v>2139</v>
      </c>
      <c r="F2140" s="1">
        <v>15</v>
      </c>
      <c r="G2140" s="1" t="s">
        <v>11438</v>
      </c>
      <c r="H2140" s="1" t="s">
        <v>11452</v>
      </c>
      <c r="I2140" s="1">
        <v>5</v>
      </c>
      <c r="L2140" s="1">
        <v>4</v>
      </c>
      <c r="M2140" s="1" t="s">
        <v>4203</v>
      </c>
      <c r="N2140" s="1" t="s">
        <v>9101</v>
      </c>
      <c r="T2140" s="1" t="s">
        <v>11563</v>
      </c>
      <c r="U2140" s="1" t="s">
        <v>275</v>
      </c>
      <c r="V2140" s="1" t="s">
        <v>6693</v>
      </c>
      <c r="Y2140" s="1" t="s">
        <v>4350</v>
      </c>
      <c r="Z2140" s="1" t="s">
        <v>7913</v>
      </c>
      <c r="AC2140" s="1">
        <v>40</v>
      </c>
      <c r="AD2140" s="1" t="s">
        <v>189</v>
      </c>
      <c r="AE2140" s="1" t="s">
        <v>8767</v>
      </c>
      <c r="AF2140" s="1" t="s">
        <v>2908</v>
      </c>
      <c r="AG2140" s="1" t="s">
        <v>8830</v>
      </c>
      <c r="AT2140" s="1" t="s">
        <v>121</v>
      </c>
      <c r="AU2140" s="1" t="s">
        <v>6667</v>
      </c>
      <c r="AV2140" s="1" t="s">
        <v>4351</v>
      </c>
      <c r="AW2140" s="1" t="s">
        <v>7685</v>
      </c>
      <c r="BB2140" s="1" t="s">
        <v>171</v>
      </c>
      <c r="BC2140" s="1" t="s">
        <v>6676</v>
      </c>
      <c r="BD2140" s="1" t="s">
        <v>595</v>
      </c>
      <c r="BE2140" s="1" t="s">
        <v>9814</v>
      </c>
    </row>
    <row r="2141" spans="1:57" ht="13.5" customHeight="1">
      <c r="A2141" s="2" t="str">
        <f t="shared" si="61"/>
        <v>1687_각북면_369</v>
      </c>
      <c r="B2141" s="1">
        <v>1687</v>
      </c>
      <c r="C2141" s="1" t="s">
        <v>11423</v>
      </c>
      <c r="D2141" s="1" t="s">
        <v>11426</v>
      </c>
      <c r="E2141" s="1">
        <v>2140</v>
      </c>
      <c r="F2141" s="1">
        <v>15</v>
      </c>
      <c r="G2141" s="1" t="s">
        <v>11438</v>
      </c>
      <c r="H2141" s="1" t="s">
        <v>11452</v>
      </c>
      <c r="I2141" s="1">
        <v>5</v>
      </c>
      <c r="L2141" s="1">
        <v>4</v>
      </c>
      <c r="M2141" s="1" t="s">
        <v>4203</v>
      </c>
      <c r="N2141" s="1" t="s">
        <v>9101</v>
      </c>
      <c r="T2141" s="1" t="s">
        <v>11563</v>
      </c>
      <c r="U2141" s="1" t="s">
        <v>278</v>
      </c>
      <c r="V2141" s="1" t="s">
        <v>6692</v>
      </c>
      <c r="Y2141" s="1" t="s">
        <v>1260</v>
      </c>
      <c r="Z2141" s="1" t="s">
        <v>7556</v>
      </c>
      <c r="AC2141" s="1">
        <v>82</v>
      </c>
      <c r="AD2141" s="1" t="s">
        <v>203</v>
      </c>
      <c r="AE2141" s="1" t="s">
        <v>8760</v>
      </c>
      <c r="AF2141" s="1" t="s">
        <v>4352</v>
      </c>
      <c r="AG2141" s="1" t="s">
        <v>8829</v>
      </c>
    </row>
    <row r="2142" spans="1:57" ht="13.5" customHeight="1">
      <c r="A2142" s="2" t="str">
        <f t="shared" si="61"/>
        <v>1687_각북면_369</v>
      </c>
      <c r="B2142" s="1">
        <v>1687</v>
      </c>
      <c r="C2142" s="1" t="s">
        <v>11423</v>
      </c>
      <c r="D2142" s="1" t="s">
        <v>11426</v>
      </c>
      <c r="E2142" s="1">
        <v>2141</v>
      </c>
      <c r="F2142" s="1">
        <v>15</v>
      </c>
      <c r="G2142" s="1" t="s">
        <v>11438</v>
      </c>
      <c r="H2142" s="1" t="s">
        <v>11452</v>
      </c>
      <c r="I2142" s="1">
        <v>5</v>
      </c>
      <c r="L2142" s="1">
        <v>4</v>
      </c>
      <c r="M2142" s="1" t="s">
        <v>4203</v>
      </c>
      <c r="N2142" s="1" t="s">
        <v>9101</v>
      </c>
      <c r="T2142" s="1" t="s">
        <v>11563</v>
      </c>
      <c r="U2142" s="1" t="s">
        <v>278</v>
      </c>
      <c r="V2142" s="1" t="s">
        <v>6692</v>
      </c>
      <c r="Y2142" s="1" t="s">
        <v>13571</v>
      </c>
      <c r="Z2142" s="1" t="s">
        <v>11807</v>
      </c>
      <c r="AC2142" s="1">
        <v>30</v>
      </c>
      <c r="AD2142" s="1" t="s">
        <v>606</v>
      </c>
      <c r="AE2142" s="1" t="s">
        <v>7034</v>
      </c>
      <c r="AF2142" s="1" t="s">
        <v>4353</v>
      </c>
      <c r="AG2142" s="1" t="s">
        <v>8828</v>
      </c>
      <c r="AT2142" s="1" t="s">
        <v>285</v>
      </c>
      <c r="AU2142" s="1" t="s">
        <v>9218</v>
      </c>
      <c r="AV2142" s="1" t="s">
        <v>2145</v>
      </c>
      <c r="AW2142" s="1" t="s">
        <v>9498</v>
      </c>
      <c r="BD2142" s="1" t="s">
        <v>164</v>
      </c>
      <c r="BE2142" s="1" t="s">
        <v>10510</v>
      </c>
    </row>
    <row r="2143" spans="1:57" ht="13.5" customHeight="1">
      <c r="A2143" s="2" t="str">
        <f t="shared" si="61"/>
        <v>1687_각북면_369</v>
      </c>
      <c r="B2143" s="1">
        <v>1687</v>
      </c>
      <c r="C2143" s="1" t="s">
        <v>11423</v>
      </c>
      <c r="D2143" s="1" t="s">
        <v>11426</v>
      </c>
      <c r="E2143" s="1">
        <v>2142</v>
      </c>
      <c r="F2143" s="1">
        <v>15</v>
      </c>
      <c r="G2143" s="1" t="s">
        <v>11438</v>
      </c>
      <c r="H2143" s="1" t="s">
        <v>11452</v>
      </c>
      <c r="I2143" s="1">
        <v>5</v>
      </c>
      <c r="L2143" s="1">
        <v>4</v>
      </c>
      <c r="M2143" s="1" t="s">
        <v>4203</v>
      </c>
      <c r="N2143" s="1" t="s">
        <v>9101</v>
      </c>
      <c r="T2143" s="1" t="s">
        <v>11563</v>
      </c>
      <c r="U2143" s="1" t="s">
        <v>275</v>
      </c>
      <c r="V2143" s="1" t="s">
        <v>6693</v>
      </c>
      <c r="Y2143" s="1" t="s">
        <v>1255</v>
      </c>
      <c r="Z2143" s="1" t="s">
        <v>7524</v>
      </c>
      <c r="AG2143" s="1" t="s">
        <v>8827</v>
      </c>
      <c r="AI2143" s="1" t="s">
        <v>8878</v>
      </c>
    </row>
    <row r="2144" spans="1:57" ht="13.5" customHeight="1">
      <c r="A2144" s="2" t="str">
        <f t="shared" si="61"/>
        <v>1687_각북면_369</v>
      </c>
      <c r="B2144" s="1">
        <v>1687</v>
      </c>
      <c r="C2144" s="1" t="s">
        <v>11423</v>
      </c>
      <c r="D2144" s="1" t="s">
        <v>11426</v>
      </c>
      <c r="E2144" s="1">
        <v>2143</v>
      </c>
      <c r="F2144" s="1">
        <v>15</v>
      </c>
      <c r="G2144" s="1" t="s">
        <v>11438</v>
      </c>
      <c r="H2144" s="1" t="s">
        <v>11452</v>
      </c>
      <c r="I2144" s="1">
        <v>5</v>
      </c>
      <c r="L2144" s="1">
        <v>4</v>
      </c>
      <c r="M2144" s="1" t="s">
        <v>4203</v>
      </c>
      <c r="N2144" s="1" t="s">
        <v>9101</v>
      </c>
      <c r="T2144" s="1" t="s">
        <v>11563</v>
      </c>
      <c r="U2144" s="1" t="s">
        <v>278</v>
      </c>
      <c r="V2144" s="1" t="s">
        <v>6692</v>
      </c>
      <c r="Y2144" s="1" t="s">
        <v>3929</v>
      </c>
      <c r="Z2144" s="1" t="s">
        <v>7912</v>
      </c>
      <c r="AF2144" s="1" t="s">
        <v>4342</v>
      </c>
      <c r="AG2144" s="1" t="s">
        <v>8827</v>
      </c>
      <c r="AH2144" s="1" t="s">
        <v>3492</v>
      </c>
      <c r="AI2144" s="1" t="s">
        <v>8878</v>
      </c>
    </row>
    <row r="2145" spans="1:73" ht="13.5" customHeight="1">
      <c r="A2145" s="2" t="str">
        <f t="shared" si="61"/>
        <v>1687_각북면_369</v>
      </c>
      <c r="B2145" s="1">
        <v>1687</v>
      </c>
      <c r="C2145" s="1" t="s">
        <v>11423</v>
      </c>
      <c r="D2145" s="1" t="s">
        <v>11426</v>
      </c>
      <c r="E2145" s="1">
        <v>2144</v>
      </c>
      <c r="F2145" s="1">
        <v>15</v>
      </c>
      <c r="G2145" s="1" t="s">
        <v>11438</v>
      </c>
      <c r="H2145" s="1" t="s">
        <v>11452</v>
      </c>
      <c r="I2145" s="1">
        <v>5</v>
      </c>
      <c r="L2145" s="1">
        <v>4</v>
      </c>
      <c r="M2145" s="1" t="s">
        <v>4203</v>
      </c>
      <c r="N2145" s="1" t="s">
        <v>9101</v>
      </c>
      <c r="T2145" s="1" t="s">
        <v>11563</v>
      </c>
      <c r="U2145" s="1" t="s">
        <v>275</v>
      </c>
      <c r="V2145" s="1" t="s">
        <v>6693</v>
      </c>
      <c r="Y2145" s="1" t="s">
        <v>4354</v>
      </c>
      <c r="Z2145" s="1" t="s">
        <v>7911</v>
      </c>
      <c r="AC2145" s="1">
        <v>17</v>
      </c>
      <c r="AD2145" s="1" t="s">
        <v>773</v>
      </c>
      <c r="AE2145" s="1" t="s">
        <v>8783</v>
      </c>
      <c r="AV2145" s="1" t="s">
        <v>4355</v>
      </c>
      <c r="AW2145" s="1" t="s">
        <v>9496</v>
      </c>
      <c r="BB2145" s="1" t="s">
        <v>171</v>
      </c>
      <c r="BC2145" s="1" t="s">
        <v>6676</v>
      </c>
      <c r="BD2145" s="1" t="s">
        <v>3929</v>
      </c>
      <c r="BE2145" s="1" t="s">
        <v>7912</v>
      </c>
    </row>
    <row r="2146" spans="1:73" ht="13.5" customHeight="1">
      <c r="A2146" s="2" t="str">
        <f t="shared" si="61"/>
        <v>1687_각북면_369</v>
      </c>
      <c r="B2146" s="1">
        <v>1687</v>
      </c>
      <c r="C2146" s="1" t="s">
        <v>11423</v>
      </c>
      <c r="D2146" s="1" t="s">
        <v>11426</v>
      </c>
      <c r="E2146" s="1">
        <v>2145</v>
      </c>
      <c r="F2146" s="1">
        <v>15</v>
      </c>
      <c r="G2146" s="1" t="s">
        <v>11438</v>
      </c>
      <c r="H2146" s="1" t="s">
        <v>11452</v>
      </c>
      <c r="I2146" s="1">
        <v>5</v>
      </c>
      <c r="L2146" s="1">
        <v>4</v>
      </c>
      <c r="M2146" s="1" t="s">
        <v>4203</v>
      </c>
      <c r="N2146" s="1" t="s">
        <v>9101</v>
      </c>
      <c r="T2146" s="1" t="s">
        <v>11563</v>
      </c>
      <c r="U2146" s="1" t="s">
        <v>275</v>
      </c>
      <c r="V2146" s="1" t="s">
        <v>6693</v>
      </c>
      <c r="Y2146" s="1" t="s">
        <v>1535</v>
      </c>
      <c r="Z2146" s="1" t="s">
        <v>11821</v>
      </c>
      <c r="AC2146" s="1">
        <v>59</v>
      </c>
      <c r="AD2146" s="1" t="s">
        <v>314</v>
      </c>
      <c r="AE2146" s="1" t="s">
        <v>8776</v>
      </c>
      <c r="AT2146" s="1" t="s">
        <v>197</v>
      </c>
      <c r="AU2146" s="1" t="s">
        <v>6836</v>
      </c>
      <c r="AV2146" s="1" t="s">
        <v>4356</v>
      </c>
      <c r="AW2146" s="1" t="s">
        <v>12145</v>
      </c>
      <c r="BB2146" s="1" t="s">
        <v>171</v>
      </c>
      <c r="BC2146" s="1" t="s">
        <v>6676</v>
      </c>
      <c r="BD2146" s="1" t="s">
        <v>4357</v>
      </c>
      <c r="BE2146" s="1" t="s">
        <v>9854</v>
      </c>
    </row>
    <row r="2147" spans="1:73" ht="13.5" customHeight="1">
      <c r="A2147" s="2" t="str">
        <f t="shared" si="61"/>
        <v>1687_각북면_369</v>
      </c>
      <c r="B2147" s="1">
        <v>1687</v>
      </c>
      <c r="C2147" s="1" t="s">
        <v>11423</v>
      </c>
      <c r="D2147" s="1" t="s">
        <v>11426</v>
      </c>
      <c r="E2147" s="1">
        <v>2146</v>
      </c>
      <c r="F2147" s="1">
        <v>15</v>
      </c>
      <c r="G2147" s="1" t="s">
        <v>11438</v>
      </c>
      <c r="H2147" s="1" t="s">
        <v>11452</v>
      </c>
      <c r="I2147" s="1">
        <v>5</v>
      </c>
      <c r="L2147" s="1">
        <v>4</v>
      </c>
      <c r="M2147" s="1" t="s">
        <v>4203</v>
      </c>
      <c r="N2147" s="1" t="s">
        <v>9101</v>
      </c>
      <c r="T2147" s="1" t="s">
        <v>11563</v>
      </c>
      <c r="U2147" s="1" t="s">
        <v>278</v>
      </c>
      <c r="V2147" s="1" t="s">
        <v>6692</v>
      </c>
      <c r="Y2147" s="1" t="s">
        <v>1124</v>
      </c>
      <c r="Z2147" s="1" t="s">
        <v>7172</v>
      </c>
      <c r="AC2147" s="1">
        <v>15</v>
      </c>
      <c r="AD2147" s="1" t="s">
        <v>210</v>
      </c>
      <c r="AE2147" s="1" t="s">
        <v>7181</v>
      </c>
      <c r="AT2147" s="1" t="s">
        <v>121</v>
      </c>
      <c r="AU2147" s="1" t="s">
        <v>6667</v>
      </c>
      <c r="AV2147" s="1" t="s">
        <v>1535</v>
      </c>
      <c r="AW2147" s="1" t="s">
        <v>11821</v>
      </c>
      <c r="BB2147" s="1" t="s">
        <v>50</v>
      </c>
      <c r="BC2147" s="1" t="s">
        <v>11472</v>
      </c>
      <c r="BD2147" s="1" t="s">
        <v>13600</v>
      </c>
      <c r="BE2147" s="1" t="s">
        <v>11796</v>
      </c>
    </row>
    <row r="2148" spans="1:73" ht="13.5" customHeight="1">
      <c r="A2148" s="2" t="str">
        <f t="shared" si="61"/>
        <v>1687_각북면_369</v>
      </c>
      <c r="B2148" s="1">
        <v>1687</v>
      </c>
      <c r="C2148" s="1" t="s">
        <v>11423</v>
      </c>
      <c r="D2148" s="1" t="s">
        <v>11426</v>
      </c>
      <c r="E2148" s="1">
        <v>2147</v>
      </c>
      <c r="F2148" s="1">
        <v>15</v>
      </c>
      <c r="G2148" s="1" t="s">
        <v>11438</v>
      </c>
      <c r="H2148" s="1" t="s">
        <v>11452</v>
      </c>
      <c r="I2148" s="1">
        <v>5</v>
      </c>
      <c r="L2148" s="1">
        <v>4</v>
      </c>
      <c r="M2148" s="1" t="s">
        <v>4203</v>
      </c>
      <c r="N2148" s="1" t="s">
        <v>9101</v>
      </c>
      <c r="T2148" s="1" t="s">
        <v>11563</v>
      </c>
      <c r="U2148" s="1" t="s">
        <v>278</v>
      </c>
      <c r="V2148" s="1" t="s">
        <v>6692</v>
      </c>
      <c r="Y2148" s="1" t="s">
        <v>4281</v>
      </c>
      <c r="Z2148" s="1" t="s">
        <v>7910</v>
      </c>
      <c r="AC2148" s="1">
        <v>15</v>
      </c>
      <c r="AD2148" s="1" t="s">
        <v>210</v>
      </c>
      <c r="AE2148" s="1" t="s">
        <v>7181</v>
      </c>
      <c r="AT2148" s="1" t="s">
        <v>121</v>
      </c>
      <c r="AU2148" s="1" t="s">
        <v>6667</v>
      </c>
      <c r="AV2148" s="1" t="s">
        <v>4358</v>
      </c>
      <c r="AW2148" s="1" t="s">
        <v>7939</v>
      </c>
      <c r="BB2148" s="1" t="s">
        <v>171</v>
      </c>
      <c r="BC2148" s="1" t="s">
        <v>6676</v>
      </c>
      <c r="BD2148" s="1" t="s">
        <v>4359</v>
      </c>
      <c r="BE2148" s="1" t="s">
        <v>7938</v>
      </c>
    </row>
    <row r="2149" spans="1:73" ht="13.5" customHeight="1">
      <c r="A2149" s="2" t="str">
        <f t="shared" si="61"/>
        <v>1687_각북면_369</v>
      </c>
      <c r="B2149" s="1">
        <v>1687</v>
      </c>
      <c r="C2149" s="1" t="s">
        <v>11423</v>
      </c>
      <c r="D2149" s="1" t="s">
        <v>11426</v>
      </c>
      <c r="E2149" s="1">
        <v>2148</v>
      </c>
      <c r="F2149" s="1">
        <v>15</v>
      </c>
      <c r="G2149" s="1" t="s">
        <v>11438</v>
      </c>
      <c r="H2149" s="1" t="s">
        <v>11452</v>
      </c>
      <c r="I2149" s="1">
        <v>5</v>
      </c>
      <c r="L2149" s="1">
        <v>4</v>
      </c>
      <c r="M2149" s="1" t="s">
        <v>4203</v>
      </c>
      <c r="N2149" s="1" t="s">
        <v>9101</v>
      </c>
      <c r="T2149" s="1" t="s">
        <v>11563</v>
      </c>
      <c r="U2149" s="1" t="s">
        <v>4165</v>
      </c>
      <c r="V2149" s="1" t="s">
        <v>6761</v>
      </c>
      <c r="Y2149" s="1" t="s">
        <v>4360</v>
      </c>
      <c r="Z2149" s="1" t="s">
        <v>7893</v>
      </c>
      <c r="AC2149" s="1">
        <v>33</v>
      </c>
      <c r="AD2149" s="1" t="s">
        <v>353</v>
      </c>
      <c r="AE2149" s="1" t="s">
        <v>8775</v>
      </c>
      <c r="AT2149" s="1" t="s">
        <v>121</v>
      </c>
      <c r="AU2149" s="1" t="s">
        <v>6667</v>
      </c>
      <c r="AV2149" s="1" t="s">
        <v>1111</v>
      </c>
      <c r="AW2149" s="1" t="s">
        <v>7975</v>
      </c>
      <c r="BD2149" s="1" t="s">
        <v>164</v>
      </c>
      <c r="BE2149" s="1" t="s">
        <v>10510</v>
      </c>
    </row>
    <row r="2150" spans="1:73" ht="13.5" customHeight="1">
      <c r="A2150" s="2" t="str">
        <f t="shared" si="61"/>
        <v>1687_각북면_369</v>
      </c>
      <c r="B2150" s="1">
        <v>1687</v>
      </c>
      <c r="C2150" s="1" t="s">
        <v>11423</v>
      </c>
      <c r="D2150" s="1" t="s">
        <v>11426</v>
      </c>
      <c r="E2150" s="1">
        <v>2149</v>
      </c>
      <c r="F2150" s="1">
        <v>15</v>
      </c>
      <c r="G2150" s="1" t="s">
        <v>11438</v>
      </c>
      <c r="H2150" s="1" t="s">
        <v>11452</v>
      </c>
      <c r="I2150" s="1">
        <v>5</v>
      </c>
      <c r="L2150" s="1">
        <v>4</v>
      </c>
      <c r="M2150" s="1" t="s">
        <v>4203</v>
      </c>
      <c r="N2150" s="1" t="s">
        <v>9101</v>
      </c>
      <c r="T2150" s="1" t="s">
        <v>11563</v>
      </c>
      <c r="U2150" s="1" t="s">
        <v>275</v>
      </c>
      <c r="V2150" s="1" t="s">
        <v>6693</v>
      </c>
      <c r="Y2150" s="1" t="s">
        <v>4361</v>
      </c>
      <c r="Z2150" s="1" t="s">
        <v>7779</v>
      </c>
      <c r="AC2150" s="1">
        <v>14</v>
      </c>
      <c r="AD2150" s="1" t="s">
        <v>248</v>
      </c>
      <c r="AE2150" s="1" t="s">
        <v>8745</v>
      </c>
      <c r="AT2150" s="1" t="s">
        <v>285</v>
      </c>
      <c r="AU2150" s="1" t="s">
        <v>9218</v>
      </c>
      <c r="AV2150" s="1" t="s">
        <v>4158</v>
      </c>
      <c r="AW2150" s="1" t="s">
        <v>7723</v>
      </c>
      <c r="BB2150" s="1" t="s">
        <v>171</v>
      </c>
      <c r="BC2150" s="1" t="s">
        <v>6676</v>
      </c>
      <c r="BD2150" s="1" t="s">
        <v>4362</v>
      </c>
      <c r="BE2150" s="1" t="s">
        <v>7902</v>
      </c>
    </row>
    <row r="2151" spans="1:73" ht="13.5" customHeight="1">
      <c r="A2151" s="2" t="str">
        <f t="shared" si="61"/>
        <v>1687_각북면_369</v>
      </c>
      <c r="B2151" s="1">
        <v>1687</v>
      </c>
      <c r="C2151" s="1" t="s">
        <v>11423</v>
      </c>
      <c r="D2151" s="1" t="s">
        <v>11426</v>
      </c>
      <c r="E2151" s="1">
        <v>2150</v>
      </c>
      <c r="F2151" s="1">
        <v>15</v>
      </c>
      <c r="G2151" s="1" t="s">
        <v>11438</v>
      </c>
      <c r="H2151" s="1" t="s">
        <v>11452</v>
      </c>
      <c r="I2151" s="1">
        <v>5</v>
      </c>
      <c r="L2151" s="1">
        <v>4</v>
      </c>
      <c r="M2151" s="1" t="s">
        <v>4203</v>
      </c>
      <c r="N2151" s="1" t="s">
        <v>9101</v>
      </c>
      <c r="T2151" s="1" t="s">
        <v>11563</v>
      </c>
      <c r="U2151" s="1" t="s">
        <v>275</v>
      </c>
      <c r="V2151" s="1" t="s">
        <v>6693</v>
      </c>
      <c r="Y2151" s="1" t="s">
        <v>486</v>
      </c>
      <c r="Z2151" s="1" t="s">
        <v>7299</v>
      </c>
      <c r="AC2151" s="1">
        <v>6</v>
      </c>
      <c r="AD2151" s="1" t="s">
        <v>217</v>
      </c>
      <c r="AE2151" s="1" t="s">
        <v>8765</v>
      </c>
      <c r="AT2151" s="1" t="s">
        <v>285</v>
      </c>
      <c r="AU2151" s="1" t="s">
        <v>9218</v>
      </c>
      <c r="AV2151" s="1" t="s">
        <v>4158</v>
      </c>
      <c r="AW2151" s="1" t="s">
        <v>7723</v>
      </c>
      <c r="BB2151" s="1" t="s">
        <v>171</v>
      </c>
      <c r="BC2151" s="1" t="s">
        <v>6676</v>
      </c>
      <c r="BD2151" s="1" t="s">
        <v>4362</v>
      </c>
      <c r="BE2151" s="1" t="s">
        <v>7902</v>
      </c>
      <c r="BU2151" s="1" t="s">
        <v>303</v>
      </c>
    </row>
    <row r="2152" spans="1:73" ht="13.5" customHeight="1">
      <c r="A2152" s="2" t="str">
        <f t="shared" si="61"/>
        <v>1687_각북면_369</v>
      </c>
      <c r="B2152" s="1">
        <v>1687</v>
      </c>
      <c r="C2152" s="1" t="s">
        <v>11423</v>
      </c>
      <c r="D2152" s="1" t="s">
        <v>11426</v>
      </c>
      <c r="E2152" s="1">
        <v>2151</v>
      </c>
      <c r="F2152" s="1">
        <v>15</v>
      </c>
      <c r="G2152" s="1" t="s">
        <v>11438</v>
      </c>
      <c r="H2152" s="1" t="s">
        <v>11452</v>
      </c>
      <c r="I2152" s="1">
        <v>5</v>
      </c>
      <c r="L2152" s="1">
        <v>4</v>
      </c>
      <c r="M2152" s="1" t="s">
        <v>4203</v>
      </c>
      <c r="N2152" s="1" t="s">
        <v>9101</v>
      </c>
      <c r="T2152" s="1" t="s">
        <v>11563</v>
      </c>
      <c r="U2152" s="1" t="s">
        <v>275</v>
      </c>
      <c r="V2152" s="1" t="s">
        <v>6693</v>
      </c>
      <c r="Y2152" s="1" t="s">
        <v>4363</v>
      </c>
      <c r="Z2152" s="1" t="s">
        <v>7909</v>
      </c>
      <c r="AC2152" s="1">
        <v>4</v>
      </c>
      <c r="AD2152" s="1" t="s">
        <v>103</v>
      </c>
      <c r="AE2152" s="1" t="s">
        <v>8773</v>
      </c>
      <c r="AT2152" s="1" t="s">
        <v>285</v>
      </c>
      <c r="AU2152" s="1" t="s">
        <v>9218</v>
      </c>
      <c r="AV2152" s="1" t="s">
        <v>4158</v>
      </c>
      <c r="AW2152" s="1" t="s">
        <v>7723</v>
      </c>
      <c r="BB2152" s="1" t="s">
        <v>171</v>
      </c>
      <c r="BC2152" s="1" t="s">
        <v>6676</v>
      </c>
      <c r="BD2152" s="1" t="s">
        <v>4362</v>
      </c>
      <c r="BE2152" s="1" t="s">
        <v>7902</v>
      </c>
      <c r="BU2152" s="1" t="s">
        <v>303</v>
      </c>
    </row>
    <row r="2153" spans="1:73" ht="13.5" customHeight="1">
      <c r="A2153" s="2" t="str">
        <f t="shared" si="61"/>
        <v>1687_각북면_369</v>
      </c>
      <c r="B2153" s="1">
        <v>1687</v>
      </c>
      <c r="C2153" s="1" t="s">
        <v>11423</v>
      </c>
      <c r="D2153" s="1" t="s">
        <v>11426</v>
      </c>
      <c r="E2153" s="1">
        <v>2152</v>
      </c>
      <c r="F2153" s="1">
        <v>15</v>
      </c>
      <c r="G2153" s="1" t="s">
        <v>11438</v>
      </c>
      <c r="H2153" s="1" t="s">
        <v>11452</v>
      </c>
      <c r="I2153" s="1">
        <v>5</v>
      </c>
      <c r="L2153" s="1">
        <v>4</v>
      </c>
      <c r="M2153" s="1" t="s">
        <v>4203</v>
      </c>
      <c r="N2153" s="1" t="s">
        <v>9101</v>
      </c>
      <c r="T2153" s="1" t="s">
        <v>11563</v>
      </c>
      <c r="U2153" s="1" t="s">
        <v>275</v>
      </c>
      <c r="V2153" s="1" t="s">
        <v>6693</v>
      </c>
      <c r="Y2153" s="1" t="s">
        <v>4364</v>
      </c>
      <c r="Z2153" s="1" t="s">
        <v>7891</v>
      </c>
      <c r="AC2153" s="1">
        <v>49</v>
      </c>
      <c r="AD2153" s="1" t="s">
        <v>372</v>
      </c>
      <c r="AE2153" s="1" t="s">
        <v>8788</v>
      </c>
      <c r="AF2153" s="1" t="s">
        <v>290</v>
      </c>
      <c r="AG2153" s="1" t="s">
        <v>11872</v>
      </c>
      <c r="AT2153" s="1" t="s">
        <v>121</v>
      </c>
      <c r="AU2153" s="1" t="s">
        <v>6667</v>
      </c>
      <c r="AV2153" s="1" t="s">
        <v>908</v>
      </c>
      <c r="AW2153" s="1" t="s">
        <v>8213</v>
      </c>
      <c r="BB2153" s="1" t="s">
        <v>171</v>
      </c>
      <c r="BC2153" s="1" t="s">
        <v>6676</v>
      </c>
      <c r="BD2153" s="1" t="s">
        <v>4365</v>
      </c>
      <c r="BE2153" s="1" t="s">
        <v>9856</v>
      </c>
    </row>
    <row r="2154" spans="1:73" ht="13.5" customHeight="1">
      <c r="A2154" s="2" t="str">
        <f t="shared" si="61"/>
        <v>1687_각북면_369</v>
      </c>
      <c r="B2154" s="1">
        <v>1687</v>
      </c>
      <c r="C2154" s="1" t="s">
        <v>11423</v>
      </c>
      <c r="D2154" s="1" t="s">
        <v>11426</v>
      </c>
      <c r="E2154" s="1">
        <v>2153</v>
      </c>
      <c r="F2154" s="1">
        <v>15</v>
      </c>
      <c r="G2154" s="1" t="s">
        <v>11438</v>
      </c>
      <c r="H2154" s="1" t="s">
        <v>11452</v>
      </c>
      <c r="I2154" s="1">
        <v>5</v>
      </c>
      <c r="L2154" s="1">
        <v>4</v>
      </c>
      <c r="M2154" s="1" t="s">
        <v>4203</v>
      </c>
      <c r="N2154" s="1" t="s">
        <v>9101</v>
      </c>
      <c r="T2154" s="1" t="s">
        <v>11563</v>
      </c>
      <c r="U2154" s="1" t="s">
        <v>278</v>
      </c>
      <c r="V2154" s="1" t="s">
        <v>6692</v>
      </c>
      <c r="Y2154" s="1" t="s">
        <v>4366</v>
      </c>
      <c r="Z2154" s="1" t="s">
        <v>7908</v>
      </c>
      <c r="AC2154" s="1">
        <v>39</v>
      </c>
      <c r="AD2154" s="1" t="s">
        <v>387</v>
      </c>
      <c r="AE2154" s="1" t="s">
        <v>8746</v>
      </c>
      <c r="BB2154" s="1" t="s">
        <v>171</v>
      </c>
      <c r="BC2154" s="1" t="s">
        <v>6676</v>
      </c>
      <c r="BD2154" s="1" t="s">
        <v>4367</v>
      </c>
      <c r="BE2154" s="1" t="s">
        <v>8091</v>
      </c>
    </row>
    <row r="2155" spans="1:73" ht="13.5" customHeight="1">
      <c r="A2155" s="2" t="str">
        <f t="shared" si="61"/>
        <v>1687_각북면_369</v>
      </c>
      <c r="B2155" s="1">
        <v>1687</v>
      </c>
      <c r="C2155" s="1" t="s">
        <v>11423</v>
      </c>
      <c r="D2155" s="1" t="s">
        <v>11426</v>
      </c>
      <c r="E2155" s="1">
        <v>2154</v>
      </c>
      <c r="F2155" s="1">
        <v>15</v>
      </c>
      <c r="G2155" s="1" t="s">
        <v>11438</v>
      </c>
      <c r="H2155" s="1" t="s">
        <v>11452</v>
      </c>
      <c r="I2155" s="1">
        <v>5</v>
      </c>
      <c r="L2155" s="1">
        <v>4</v>
      </c>
      <c r="M2155" s="1" t="s">
        <v>4203</v>
      </c>
      <c r="N2155" s="1" t="s">
        <v>9101</v>
      </c>
      <c r="T2155" s="1" t="s">
        <v>11563</v>
      </c>
      <c r="U2155" s="1" t="s">
        <v>278</v>
      </c>
      <c r="V2155" s="1" t="s">
        <v>6692</v>
      </c>
      <c r="Y2155" s="1" t="s">
        <v>4368</v>
      </c>
      <c r="Z2155" s="1" t="s">
        <v>7793</v>
      </c>
      <c r="AC2155" s="1">
        <v>37</v>
      </c>
      <c r="AD2155" s="1" t="s">
        <v>294</v>
      </c>
      <c r="AE2155" s="1" t="s">
        <v>8781</v>
      </c>
      <c r="AF2155" s="1" t="s">
        <v>461</v>
      </c>
      <c r="AG2155" s="1" t="s">
        <v>8826</v>
      </c>
      <c r="AH2155" s="1" t="s">
        <v>190</v>
      </c>
      <c r="AI2155" s="1" t="s">
        <v>8852</v>
      </c>
      <c r="BB2155" s="1" t="s">
        <v>171</v>
      </c>
      <c r="BC2155" s="1" t="s">
        <v>6676</v>
      </c>
      <c r="BD2155" s="1" t="s">
        <v>4367</v>
      </c>
      <c r="BE2155" s="1" t="s">
        <v>8091</v>
      </c>
      <c r="BU2155" s="1" t="s">
        <v>303</v>
      </c>
    </row>
    <row r="2156" spans="1:73" ht="13.5" customHeight="1">
      <c r="A2156" s="2" t="str">
        <f t="shared" si="61"/>
        <v>1687_각북면_369</v>
      </c>
      <c r="B2156" s="1">
        <v>1687</v>
      </c>
      <c r="C2156" s="1" t="s">
        <v>11423</v>
      </c>
      <c r="D2156" s="1" t="s">
        <v>11426</v>
      </c>
      <c r="E2156" s="1">
        <v>2155</v>
      </c>
      <c r="F2156" s="1">
        <v>15</v>
      </c>
      <c r="G2156" s="1" t="s">
        <v>11438</v>
      </c>
      <c r="H2156" s="1" t="s">
        <v>11452</v>
      </c>
      <c r="I2156" s="1">
        <v>5</v>
      </c>
      <c r="L2156" s="1">
        <v>4</v>
      </c>
      <c r="M2156" s="1" t="s">
        <v>4203</v>
      </c>
      <c r="N2156" s="1" t="s">
        <v>9101</v>
      </c>
      <c r="T2156" s="1" t="s">
        <v>11563</v>
      </c>
      <c r="U2156" s="1" t="s">
        <v>275</v>
      </c>
      <c r="V2156" s="1" t="s">
        <v>6693</v>
      </c>
      <c r="Y2156" s="1" t="s">
        <v>4369</v>
      </c>
      <c r="Z2156" s="1" t="s">
        <v>7907</v>
      </c>
      <c r="AC2156" s="1">
        <v>37</v>
      </c>
      <c r="AD2156" s="1" t="s">
        <v>294</v>
      </c>
      <c r="AE2156" s="1" t="s">
        <v>8781</v>
      </c>
      <c r="AF2156" s="1" t="s">
        <v>3914</v>
      </c>
      <c r="AG2156" s="1" t="s">
        <v>8818</v>
      </c>
      <c r="AT2156" s="1" t="s">
        <v>121</v>
      </c>
      <c r="AU2156" s="1" t="s">
        <v>6667</v>
      </c>
      <c r="AV2156" s="1" t="s">
        <v>2366</v>
      </c>
      <c r="AW2156" s="1" t="s">
        <v>7415</v>
      </c>
      <c r="BB2156" s="1" t="s">
        <v>171</v>
      </c>
      <c r="BC2156" s="1" t="s">
        <v>6676</v>
      </c>
      <c r="BD2156" s="1" t="s">
        <v>595</v>
      </c>
      <c r="BE2156" s="1" t="s">
        <v>9814</v>
      </c>
    </row>
    <row r="2157" spans="1:73" ht="13.5" customHeight="1">
      <c r="A2157" s="2" t="str">
        <f t="shared" si="61"/>
        <v>1687_각북면_369</v>
      </c>
      <c r="B2157" s="1">
        <v>1687</v>
      </c>
      <c r="C2157" s="1" t="s">
        <v>11423</v>
      </c>
      <c r="D2157" s="1" t="s">
        <v>11426</v>
      </c>
      <c r="E2157" s="1">
        <v>2156</v>
      </c>
      <c r="F2157" s="1">
        <v>15</v>
      </c>
      <c r="G2157" s="1" t="s">
        <v>11438</v>
      </c>
      <c r="H2157" s="1" t="s">
        <v>11452</v>
      </c>
      <c r="I2157" s="1">
        <v>5</v>
      </c>
      <c r="L2157" s="1">
        <v>4</v>
      </c>
      <c r="M2157" s="1" t="s">
        <v>4203</v>
      </c>
      <c r="N2157" s="1" t="s">
        <v>9101</v>
      </c>
      <c r="T2157" s="1" t="s">
        <v>11563</v>
      </c>
      <c r="U2157" s="1" t="s">
        <v>278</v>
      </c>
      <c r="V2157" s="1" t="s">
        <v>6692</v>
      </c>
      <c r="Y2157" s="1" t="s">
        <v>4370</v>
      </c>
      <c r="Z2157" s="1" t="s">
        <v>7906</v>
      </c>
      <c r="AC2157" s="1">
        <v>30</v>
      </c>
      <c r="AD2157" s="1" t="s">
        <v>606</v>
      </c>
      <c r="AE2157" s="1" t="s">
        <v>7034</v>
      </c>
      <c r="AF2157" s="1" t="s">
        <v>4371</v>
      </c>
      <c r="AG2157" s="1" t="s">
        <v>8824</v>
      </c>
      <c r="AH2157" s="1" t="s">
        <v>239</v>
      </c>
      <c r="AI2157" s="1" t="s">
        <v>8877</v>
      </c>
      <c r="AT2157" s="1" t="s">
        <v>121</v>
      </c>
      <c r="AU2157" s="1" t="s">
        <v>6667</v>
      </c>
      <c r="AV2157" s="1" t="s">
        <v>356</v>
      </c>
      <c r="AW2157" s="1" t="s">
        <v>8707</v>
      </c>
      <c r="BB2157" s="1" t="s">
        <v>171</v>
      </c>
      <c r="BC2157" s="1" t="s">
        <v>6676</v>
      </c>
      <c r="BD2157" s="1" t="s">
        <v>4372</v>
      </c>
      <c r="BE2157" s="1" t="s">
        <v>9878</v>
      </c>
    </row>
    <row r="2158" spans="1:73" ht="13.5" customHeight="1">
      <c r="A2158" s="2" t="str">
        <f t="shared" si="61"/>
        <v>1687_각북면_369</v>
      </c>
      <c r="B2158" s="1">
        <v>1687</v>
      </c>
      <c r="C2158" s="1" t="s">
        <v>11423</v>
      </c>
      <c r="D2158" s="1" t="s">
        <v>11426</v>
      </c>
      <c r="E2158" s="1">
        <v>2157</v>
      </c>
      <c r="F2158" s="1">
        <v>15</v>
      </c>
      <c r="G2158" s="1" t="s">
        <v>11438</v>
      </c>
      <c r="H2158" s="1" t="s">
        <v>11452</v>
      </c>
      <c r="I2158" s="1">
        <v>5</v>
      </c>
      <c r="L2158" s="1">
        <v>4</v>
      </c>
      <c r="M2158" s="1" t="s">
        <v>4203</v>
      </c>
      <c r="N2158" s="1" t="s">
        <v>9101</v>
      </c>
      <c r="T2158" s="1" t="s">
        <v>11563</v>
      </c>
      <c r="U2158" s="1" t="s">
        <v>275</v>
      </c>
      <c r="V2158" s="1" t="s">
        <v>6693</v>
      </c>
      <c r="Y2158" s="1" t="s">
        <v>4373</v>
      </c>
      <c r="Z2158" s="1" t="s">
        <v>7905</v>
      </c>
      <c r="AC2158" s="1">
        <v>28</v>
      </c>
      <c r="AD2158" s="1" t="s">
        <v>703</v>
      </c>
      <c r="AE2158" s="1" t="s">
        <v>8759</v>
      </c>
      <c r="AF2158" s="1" t="s">
        <v>4371</v>
      </c>
      <c r="AG2158" s="1" t="s">
        <v>8824</v>
      </c>
      <c r="AH2158" s="1" t="s">
        <v>376</v>
      </c>
      <c r="AI2158" s="1" t="s">
        <v>8876</v>
      </c>
      <c r="AT2158" s="1" t="s">
        <v>121</v>
      </c>
      <c r="AU2158" s="1" t="s">
        <v>6667</v>
      </c>
      <c r="AV2158" s="1" t="s">
        <v>356</v>
      </c>
      <c r="AW2158" s="1" t="s">
        <v>8707</v>
      </c>
      <c r="BB2158" s="1" t="s">
        <v>171</v>
      </c>
      <c r="BC2158" s="1" t="s">
        <v>6676</v>
      </c>
      <c r="BD2158" s="1" t="s">
        <v>4372</v>
      </c>
      <c r="BE2158" s="1" t="s">
        <v>9878</v>
      </c>
      <c r="BU2158" s="1" t="s">
        <v>303</v>
      </c>
    </row>
    <row r="2159" spans="1:73" ht="13.5" customHeight="1">
      <c r="A2159" s="2" t="str">
        <f t="shared" si="61"/>
        <v>1687_각북면_369</v>
      </c>
      <c r="B2159" s="1">
        <v>1687</v>
      </c>
      <c r="C2159" s="1" t="s">
        <v>11423</v>
      </c>
      <c r="D2159" s="1" t="s">
        <v>11426</v>
      </c>
      <c r="E2159" s="1">
        <v>2158</v>
      </c>
      <c r="F2159" s="1">
        <v>15</v>
      </c>
      <c r="G2159" s="1" t="s">
        <v>11438</v>
      </c>
      <c r="H2159" s="1" t="s">
        <v>11452</v>
      </c>
      <c r="I2159" s="1">
        <v>5</v>
      </c>
      <c r="L2159" s="1">
        <v>4</v>
      </c>
      <c r="M2159" s="1" t="s">
        <v>4203</v>
      </c>
      <c r="N2159" s="1" t="s">
        <v>9101</v>
      </c>
      <c r="T2159" s="1" t="s">
        <v>11563</v>
      </c>
      <c r="U2159" s="1" t="s">
        <v>275</v>
      </c>
      <c r="V2159" s="1" t="s">
        <v>6693</v>
      </c>
      <c r="Y2159" s="1" t="s">
        <v>4374</v>
      </c>
      <c r="Z2159" s="1" t="s">
        <v>7904</v>
      </c>
      <c r="AC2159" s="1">
        <v>34</v>
      </c>
      <c r="AD2159" s="1" t="s">
        <v>207</v>
      </c>
      <c r="AE2159" s="1" t="s">
        <v>8762</v>
      </c>
      <c r="AF2159" s="1" t="s">
        <v>154</v>
      </c>
      <c r="AG2159" s="1" t="s">
        <v>8811</v>
      </c>
      <c r="AT2159" s="1" t="s">
        <v>121</v>
      </c>
      <c r="AU2159" s="1" t="s">
        <v>6667</v>
      </c>
      <c r="AV2159" s="1" t="s">
        <v>2766</v>
      </c>
      <c r="AW2159" s="1" t="s">
        <v>9497</v>
      </c>
      <c r="BB2159" s="1" t="s">
        <v>171</v>
      </c>
      <c r="BC2159" s="1" t="s">
        <v>6676</v>
      </c>
      <c r="BD2159" s="1" t="s">
        <v>3731</v>
      </c>
      <c r="BE2159" s="1" t="s">
        <v>7768</v>
      </c>
    </row>
    <row r="2160" spans="1:73" ht="13.5" customHeight="1">
      <c r="A2160" s="2" t="str">
        <f t="shared" si="61"/>
        <v>1687_각북면_369</v>
      </c>
      <c r="B2160" s="1">
        <v>1687</v>
      </c>
      <c r="C2160" s="1" t="s">
        <v>11423</v>
      </c>
      <c r="D2160" s="1" t="s">
        <v>11426</v>
      </c>
      <c r="E2160" s="1">
        <v>2159</v>
      </c>
      <c r="F2160" s="1">
        <v>15</v>
      </c>
      <c r="G2160" s="1" t="s">
        <v>11438</v>
      </c>
      <c r="H2160" s="1" t="s">
        <v>11452</v>
      </c>
      <c r="I2160" s="1">
        <v>5</v>
      </c>
      <c r="L2160" s="1">
        <v>4</v>
      </c>
      <c r="M2160" s="1" t="s">
        <v>4203</v>
      </c>
      <c r="N2160" s="1" t="s">
        <v>9101</v>
      </c>
      <c r="T2160" s="1" t="s">
        <v>11563</v>
      </c>
      <c r="U2160" s="1" t="s">
        <v>278</v>
      </c>
      <c r="V2160" s="1" t="s">
        <v>6692</v>
      </c>
      <c r="Y2160" s="1" t="s">
        <v>4375</v>
      </c>
      <c r="Z2160" s="1" t="s">
        <v>7903</v>
      </c>
      <c r="AC2160" s="1">
        <v>38</v>
      </c>
      <c r="AD2160" s="1" t="s">
        <v>294</v>
      </c>
      <c r="AE2160" s="1" t="s">
        <v>8781</v>
      </c>
      <c r="AF2160" s="1" t="s">
        <v>4376</v>
      </c>
      <c r="AG2160" s="1" t="s">
        <v>8825</v>
      </c>
      <c r="AT2160" s="1" t="s">
        <v>121</v>
      </c>
      <c r="AU2160" s="1" t="s">
        <v>6667</v>
      </c>
      <c r="AV2160" s="1" t="s">
        <v>2766</v>
      </c>
      <c r="AW2160" s="1" t="s">
        <v>9497</v>
      </c>
      <c r="BB2160" s="1" t="s">
        <v>171</v>
      </c>
      <c r="BC2160" s="1" t="s">
        <v>6676</v>
      </c>
      <c r="BD2160" s="1" t="s">
        <v>3731</v>
      </c>
      <c r="BE2160" s="1" t="s">
        <v>7768</v>
      </c>
      <c r="BU2160" s="1" t="s">
        <v>303</v>
      </c>
    </row>
    <row r="2161" spans="1:73" ht="13.5" customHeight="1">
      <c r="A2161" s="2" t="str">
        <f t="shared" si="61"/>
        <v>1687_각북면_369</v>
      </c>
      <c r="B2161" s="1">
        <v>1687</v>
      </c>
      <c r="C2161" s="1" t="s">
        <v>11423</v>
      </c>
      <c r="D2161" s="1" t="s">
        <v>11426</v>
      </c>
      <c r="E2161" s="1">
        <v>2160</v>
      </c>
      <c r="F2161" s="1">
        <v>15</v>
      </c>
      <c r="G2161" s="1" t="s">
        <v>11438</v>
      </c>
      <c r="H2161" s="1" t="s">
        <v>11452</v>
      </c>
      <c r="I2161" s="1">
        <v>5</v>
      </c>
      <c r="L2161" s="1">
        <v>4</v>
      </c>
      <c r="M2161" s="1" t="s">
        <v>4203</v>
      </c>
      <c r="N2161" s="1" t="s">
        <v>9101</v>
      </c>
      <c r="T2161" s="1" t="s">
        <v>11563</v>
      </c>
      <c r="U2161" s="1" t="s">
        <v>275</v>
      </c>
      <c r="V2161" s="1" t="s">
        <v>6693</v>
      </c>
      <c r="Y2161" s="1" t="s">
        <v>13637</v>
      </c>
      <c r="Z2161" s="1" t="s">
        <v>11797</v>
      </c>
      <c r="AC2161" s="1">
        <v>55</v>
      </c>
      <c r="AD2161" s="1" t="s">
        <v>653</v>
      </c>
      <c r="AE2161" s="1" t="s">
        <v>8780</v>
      </c>
      <c r="AF2161" s="1" t="s">
        <v>4371</v>
      </c>
      <c r="AG2161" s="1" t="s">
        <v>8824</v>
      </c>
      <c r="AH2161" s="1" t="s">
        <v>190</v>
      </c>
      <c r="AI2161" s="1" t="s">
        <v>8852</v>
      </c>
      <c r="AT2161" s="1" t="s">
        <v>121</v>
      </c>
      <c r="AU2161" s="1" t="s">
        <v>6667</v>
      </c>
      <c r="AV2161" s="1" t="s">
        <v>13638</v>
      </c>
      <c r="AW2161" s="1" t="s">
        <v>12156</v>
      </c>
      <c r="BB2161" s="1" t="s">
        <v>171</v>
      </c>
      <c r="BC2161" s="1" t="s">
        <v>6676</v>
      </c>
      <c r="BD2161" s="1" t="s">
        <v>1018</v>
      </c>
      <c r="BE2161" s="1" t="s">
        <v>8616</v>
      </c>
    </row>
    <row r="2162" spans="1:73" ht="13.5" customHeight="1">
      <c r="A2162" s="2" t="str">
        <f t="shared" si="61"/>
        <v>1687_각북면_369</v>
      </c>
      <c r="B2162" s="1">
        <v>1687</v>
      </c>
      <c r="C2162" s="1" t="s">
        <v>11423</v>
      </c>
      <c r="D2162" s="1" t="s">
        <v>11426</v>
      </c>
      <c r="E2162" s="1">
        <v>2161</v>
      </c>
      <c r="F2162" s="1">
        <v>15</v>
      </c>
      <c r="G2162" s="1" t="s">
        <v>11438</v>
      </c>
      <c r="H2162" s="1" t="s">
        <v>11452</v>
      </c>
      <c r="I2162" s="1">
        <v>5</v>
      </c>
      <c r="L2162" s="1">
        <v>4</v>
      </c>
      <c r="M2162" s="1" t="s">
        <v>4203</v>
      </c>
      <c r="N2162" s="1" t="s">
        <v>9101</v>
      </c>
      <c r="T2162" s="1" t="s">
        <v>11563</v>
      </c>
      <c r="U2162" s="1" t="s">
        <v>275</v>
      </c>
      <c r="V2162" s="1" t="s">
        <v>6693</v>
      </c>
      <c r="Y2162" s="1" t="s">
        <v>922</v>
      </c>
      <c r="Z2162" s="1" t="s">
        <v>7364</v>
      </c>
      <c r="AC2162" s="1">
        <v>32</v>
      </c>
      <c r="AD2162" s="1" t="s">
        <v>660</v>
      </c>
      <c r="AE2162" s="1" t="s">
        <v>8752</v>
      </c>
      <c r="AF2162" s="1" t="s">
        <v>4371</v>
      </c>
      <c r="AG2162" s="1" t="s">
        <v>8824</v>
      </c>
      <c r="AH2162" s="1" t="s">
        <v>190</v>
      </c>
      <c r="AI2162" s="1" t="s">
        <v>8852</v>
      </c>
      <c r="AT2162" s="1" t="s">
        <v>285</v>
      </c>
      <c r="AU2162" s="1" t="s">
        <v>9218</v>
      </c>
      <c r="AV2162" s="1" t="s">
        <v>13637</v>
      </c>
      <c r="AW2162" s="1" t="s">
        <v>11797</v>
      </c>
      <c r="BB2162" s="1" t="s">
        <v>50</v>
      </c>
      <c r="BC2162" s="1" t="s">
        <v>11472</v>
      </c>
      <c r="BD2162" s="1" t="s">
        <v>977</v>
      </c>
      <c r="BE2162" s="1" t="s">
        <v>7380</v>
      </c>
    </row>
    <row r="2163" spans="1:73" ht="13.5" customHeight="1">
      <c r="A2163" s="2" t="str">
        <f t="shared" si="61"/>
        <v>1687_각북면_369</v>
      </c>
      <c r="B2163" s="1">
        <v>1687</v>
      </c>
      <c r="C2163" s="1" t="s">
        <v>11423</v>
      </c>
      <c r="D2163" s="1" t="s">
        <v>11426</v>
      </c>
      <c r="E2163" s="1">
        <v>2162</v>
      </c>
      <c r="F2163" s="1">
        <v>15</v>
      </c>
      <c r="G2163" s="1" t="s">
        <v>11438</v>
      </c>
      <c r="H2163" s="1" t="s">
        <v>11452</v>
      </c>
      <c r="I2163" s="1">
        <v>5</v>
      </c>
      <c r="L2163" s="1">
        <v>4</v>
      </c>
      <c r="M2163" s="1" t="s">
        <v>4203</v>
      </c>
      <c r="N2163" s="1" t="s">
        <v>9101</v>
      </c>
      <c r="T2163" s="1" t="s">
        <v>11563</v>
      </c>
      <c r="U2163" s="1" t="s">
        <v>278</v>
      </c>
      <c r="V2163" s="1" t="s">
        <v>6692</v>
      </c>
      <c r="Y2163" s="1" t="s">
        <v>6360</v>
      </c>
      <c r="Z2163" s="1" t="s">
        <v>7697</v>
      </c>
      <c r="AC2163" s="1">
        <v>12</v>
      </c>
      <c r="AD2163" s="1" t="s">
        <v>135</v>
      </c>
      <c r="AE2163" s="1" t="s">
        <v>8742</v>
      </c>
      <c r="AT2163" s="1" t="s">
        <v>285</v>
      </c>
      <c r="AU2163" s="1" t="s">
        <v>9218</v>
      </c>
      <c r="AV2163" s="1" t="s">
        <v>13637</v>
      </c>
      <c r="AW2163" s="1" t="s">
        <v>11797</v>
      </c>
      <c r="BB2163" s="1" t="s">
        <v>50</v>
      </c>
      <c r="BC2163" s="1" t="s">
        <v>11472</v>
      </c>
      <c r="BD2163" s="1" t="s">
        <v>977</v>
      </c>
      <c r="BE2163" s="1" t="s">
        <v>7380</v>
      </c>
      <c r="BU2163" s="1" t="s">
        <v>303</v>
      </c>
    </row>
    <row r="2164" spans="1:73" ht="13.5" customHeight="1">
      <c r="A2164" s="2" t="str">
        <f t="shared" si="61"/>
        <v>1687_각북면_369</v>
      </c>
      <c r="B2164" s="1">
        <v>1687</v>
      </c>
      <c r="C2164" s="1" t="s">
        <v>11423</v>
      </c>
      <c r="D2164" s="1" t="s">
        <v>11426</v>
      </c>
      <c r="E2164" s="1">
        <v>2163</v>
      </c>
      <c r="F2164" s="1">
        <v>15</v>
      </c>
      <c r="G2164" s="1" t="s">
        <v>11438</v>
      </c>
      <c r="H2164" s="1" t="s">
        <v>11452</v>
      </c>
      <c r="I2164" s="1">
        <v>5</v>
      </c>
      <c r="L2164" s="1">
        <v>4</v>
      </c>
      <c r="M2164" s="1" t="s">
        <v>4203</v>
      </c>
      <c r="N2164" s="1" t="s">
        <v>9101</v>
      </c>
      <c r="T2164" s="1" t="s">
        <v>11563</v>
      </c>
      <c r="U2164" s="1" t="s">
        <v>278</v>
      </c>
      <c r="V2164" s="1" t="s">
        <v>6692</v>
      </c>
      <c r="Y2164" s="1" t="s">
        <v>4362</v>
      </c>
      <c r="Z2164" s="1" t="s">
        <v>7902</v>
      </c>
      <c r="AC2164" s="1">
        <v>35</v>
      </c>
      <c r="AD2164" s="1" t="s">
        <v>340</v>
      </c>
      <c r="AE2164" s="1" t="s">
        <v>8753</v>
      </c>
      <c r="AF2164" s="1" t="s">
        <v>4371</v>
      </c>
      <c r="AG2164" s="1" t="s">
        <v>8824</v>
      </c>
      <c r="AH2164" s="1" t="s">
        <v>190</v>
      </c>
      <c r="AI2164" s="1" t="s">
        <v>8852</v>
      </c>
      <c r="AT2164" s="1" t="s">
        <v>285</v>
      </c>
      <c r="AU2164" s="1" t="s">
        <v>9218</v>
      </c>
      <c r="AV2164" s="1" t="s">
        <v>13637</v>
      </c>
      <c r="AW2164" s="1" t="s">
        <v>11797</v>
      </c>
      <c r="BB2164" s="1" t="s">
        <v>50</v>
      </c>
      <c r="BC2164" s="1" t="s">
        <v>11472</v>
      </c>
      <c r="BD2164" s="1" t="s">
        <v>977</v>
      </c>
      <c r="BE2164" s="1" t="s">
        <v>7380</v>
      </c>
    </row>
    <row r="2165" spans="1:73" ht="13.5" customHeight="1">
      <c r="A2165" s="2" t="str">
        <f t="shared" ref="A2165:A2170" si="62">HYPERLINK("http://kyu.snu.ac.kr/sdhj/index.jsp?type=hj/GK14817_00IH_0001_0369.jpg","1687_각북면_369")</f>
        <v>1687_각북면_369</v>
      </c>
      <c r="B2165" s="1">
        <v>1687</v>
      </c>
      <c r="C2165" s="1" t="s">
        <v>11423</v>
      </c>
      <c r="D2165" s="1" t="s">
        <v>11426</v>
      </c>
      <c r="E2165" s="1">
        <v>2164</v>
      </c>
      <c r="F2165" s="1">
        <v>15</v>
      </c>
      <c r="G2165" s="1" t="s">
        <v>11438</v>
      </c>
      <c r="H2165" s="1" t="s">
        <v>11452</v>
      </c>
      <c r="I2165" s="1">
        <v>5</v>
      </c>
      <c r="L2165" s="1">
        <v>4</v>
      </c>
      <c r="M2165" s="1" t="s">
        <v>4203</v>
      </c>
      <c r="N2165" s="1" t="s">
        <v>9101</v>
      </c>
      <c r="T2165" s="1" t="s">
        <v>11563</v>
      </c>
      <c r="U2165" s="1" t="s">
        <v>275</v>
      </c>
      <c r="V2165" s="1" t="s">
        <v>6693</v>
      </c>
      <c r="Y2165" s="1" t="s">
        <v>4377</v>
      </c>
      <c r="Z2165" s="1" t="s">
        <v>7901</v>
      </c>
      <c r="AC2165" s="1">
        <v>14</v>
      </c>
      <c r="AD2165" s="1" t="s">
        <v>248</v>
      </c>
      <c r="AE2165" s="1" t="s">
        <v>8745</v>
      </c>
      <c r="AV2165" s="1" t="s">
        <v>4355</v>
      </c>
      <c r="AW2165" s="1" t="s">
        <v>9496</v>
      </c>
      <c r="BB2165" s="1" t="s">
        <v>171</v>
      </c>
      <c r="BC2165" s="1" t="s">
        <v>6676</v>
      </c>
      <c r="BD2165" s="1" t="s">
        <v>3929</v>
      </c>
      <c r="BE2165" s="1" t="s">
        <v>7912</v>
      </c>
    </row>
    <row r="2166" spans="1:73" ht="13.5" customHeight="1">
      <c r="A2166" s="2" t="str">
        <f t="shared" si="62"/>
        <v>1687_각북면_369</v>
      </c>
      <c r="B2166" s="1">
        <v>1687</v>
      </c>
      <c r="C2166" s="1" t="s">
        <v>11423</v>
      </c>
      <c r="D2166" s="1" t="s">
        <v>11426</v>
      </c>
      <c r="E2166" s="1">
        <v>2165</v>
      </c>
      <c r="F2166" s="1">
        <v>15</v>
      </c>
      <c r="G2166" s="1" t="s">
        <v>11438</v>
      </c>
      <c r="H2166" s="1" t="s">
        <v>11452</v>
      </c>
      <c r="I2166" s="1">
        <v>5</v>
      </c>
      <c r="L2166" s="1">
        <v>4</v>
      </c>
      <c r="M2166" s="1" t="s">
        <v>4203</v>
      </c>
      <c r="N2166" s="1" t="s">
        <v>9101</v>
      </c>
      <c r="T2166" s="1" t="s">
        <v>11563</v>
      </c>
      <c r="U2166" s="1" t="s">
        <v>278</v>
      </c>
      <c r="V2166" s="1" t="s">
        <v>6692</v>
      </c>
      <c r="Y2166" s="1" t="s">
        <v>977</v>
      </c>
      <c r="Z2166" s="1" t="s">
        <v>7380</v>
      </c>
      <c r="AC2166" s="1">
        <v>12</v>
      </c>
      <c r="AD2166" s="1" t="s">
        <v>135</v>
      </c>
      <c r="AE2166" s="1" t="s">
        <v>8742</v>
      </c>
      <c r="AW2166" s="1" t="s">
        <v>9496</v>
      </c>
      <c r="BC2166" s="1" t="s">
        <v>6676</v>
      </c>
      <c r="BE2166" s="1" t="s">
        <v>7912</v>
      </c>
    </row>
    <row r="2167" spans="1:73" ht="13.5" customHeight="1">
      <c r="A2167" s="2" t="str">
        <f t="shared" si="62"/>
        <v>1687_각북면_369</v>
      </c>
      <c r="B2167" s="1">
        <v>1687</v>
      </c>
      <c r="C2167" s="1" t="s">
        <v>11423</v>
      </c>
      <c r="D2167" s="1" t="s">
        <v>11426</v>
      </c>
      <c r="E2167" s="1">
        <v>2166</v>
      </c>
      <c r="F2167" s="1">
        <v>15</v>
      </c>
      <c r="G2167" s="1" t="s">
        <v>11438</v>
      </c>
      <c r="H2167" s="1" t="s">
        <v>11452</v>
      </c>
      <c r="I2167" s="1">
        <v>5</v>
      </c>
      <c r="L2167" s="1">
        <v>4</v>
      </c>
      <c r="M2167" s="1" t="s">
        <v>4203</v>
      </c>
      <c r="N2167" s="1" t="s">
        <v>9101</v>
      </c>
      <c r="T2167" s="1" t="s">
        <v>11563</v>
      </c>
      <c r="U2167" s="1" t="s">
        <v>278</v>
      </c>
      <c r="V2167" s="1" t="s">
        <v>6692</v>
      </c>
      <c r="Y2167" s="1" t="s">
        <v>4378</v>
      </c>
      <c r="Z2167" s="1" t="s">
        <v>7900</v>
      </c>
      <c r="AC2167" s="1">
        <v>9</v>
      </c>
      <c r="AD2167" s="1" t="s">
        <v>253</v>
      </c>
      <c r="AE2167" s="1" t="s">
        <v>8793</v>
      </c>
      <c r="AV2167" s="1" t="s">
        <v>4355</v>
      </c>
      <c r="AW2167" s="1" t="s">
        <v>9496</v>
      </c>
      <c r="BB2167" s="1" t="s">
        <v>171</v>
      </c>
      <c r="BC2167" s="1" t="s">
        <v>6676</v>
      </c>
      <c r="BD2167" s="1" t="s">
        <v>3929</v>
      </c>
      <c r="BE2167" s="1" t="s">
        <v>7912</v>
      </c>
      <c r="BU2167" s="1" t="s">
        <v>303</v>
      </c>
    </row>
    <row r="2168" spans="1:73" ht="13.5" customHeight="1">
      <c r="A2168" s="2" t="str">
        <f t="shared" si="62"/>
        <v>1687_각북면_369</v>
      </c>
      <c r="B2168" s="1">
        <v>1687</v>
      </c>
      <c r="C2168" s="1" t="s">
        <v>11423</v>
      </c>
      <c r="D2168" s="1" t="s">
        <v>11426</v>
      </c>
      <c r="E2168" s="1">
        <v>2167</v>
      </c>
      <c r="F2168" s="1">
        <v>15</v>
      </c>
      <c r="G2168" s="1" t="s">
        <v>11438</v>
      </c>
      <c r="H2168" s="1" t="s">
        <v>11452</v>
      </c>
      <c r="I2168" s="1">
        <v>5</v>
      </c>
      <c r="L2168" s="1">
        <v>4</v>
      </c>
      <c r="M2168" s="1" t="s">
        <v>4203</v>
      </c>
      <c r="N2168" s="1" t="s">
        <v>9101</v>
      </c>
      <c r="T2168" s="1" t="s">
        <v>11563</v>
      </c>
      <c r="U2168" s="1" t="s">
        <v>278</v>
      </c>
      <c r="V2168" s="1" t="s">
        <v>6692</v>
      </c>
      <c r="Y2168" s="1" t="s">
        <v>1076</v>
      </c>
      <c r="Z2168" s="1" t="s">
        <v>7551</v>
      </c>
      <c r="AC2168" s="1">
        <v>4</v>
      </c>
      <c r="AD2168" s="1" t="s">
        <v>103</v>
      </c>
      <c r="AE2168" s="1" t="s">
        <v>8773</v>
      </c>
      <c r="AT2168" s="1" t="s">
        <v>285</v>
      </c>
      <c r="AU2168" s="1" t="s">
        <v>9218</v>
      </c>
      <c r="AV2168" s="1" t="s">
        <v>4360</v>
      </c>
      <c r="AW2168" s="1" t="s">
        <v>7893</v>
      </c>
      <c r="BB2168" s="1" t="s">
        <v>171</v>
      </c>
      <c r="BC2168" s="1" t="s">
        <v>6676</v>
      </c>
      <c r="BD2168" s="1" t="s">
        <v>1430</v>
      </c>
      <c r="BE2168" s="1" t="s">
        <v>7484</v>
      </c>
    </row>
    <row r="2169" spans="1:73" ht="13.5" customHeight="1">
      <c r="A2169" s="2" t="str">
        <f t="shared" si="62"/>
        <v>1687_각북면_369</v>
      </c>
      <c r="B2169" s="1">
        <v>1687</v>
      </c>
      <c r="C2169" s="1" t="s">
        <v>11423</v>
      </c>
      <c r="D2169" s="1" t="s">
        <v>11426</v>
      </c>
      <c r="E2169" s="1">
        <v>2168</v>
      </c>
      <c r="F2169" s="1">
        <v>15</v>
      </c>
      <c r="G2169" s="1" t="s">
        <v>11438</v>
      </c>
      <c r="H2169" s="1" t="s">
        <v>11452</v>
      </c>
      <c r="I2169" s="1">
        <v>5</v>
      </c>
      <c r="L2169" s="1">
        <v>4</v>
      </c>
      <c r="M2169" s="1" t="s">
        <v>4203</v>
      </c>
      <c r="N2169" s="1" t="s">
        <v>9101</v>
      </c>
      <c r="T2169" s="1" t="s">
        <v>11563</v>
      </c>
      <c r="U2169" s="1" t="s">
        <v>275</v>
      </c>
      <c r="V2169" s="1" t="s">
        <v>6693</v>
      </c>
      <c r="Y2169" s="1" t="s">
        <v>4282</v>
      </c>
      <c r="Z2169" s="1" t="s">
        <v>7563</v>
      </c>
      <c r="AC2169" s="1">
        <v>11</v>
      </c>
      <c r="AD2169" s="1" t="s">
        <v>71</v>
      </c>
      <c r="AE2169" s="1" t="s">
        <v>8756</v>
      </c>
      <c r="AT2169" s="1" t="s">
        <v>121</v>
      </c>
      <c r="AU2169" s="1" t="s">
        <v>6667</v>
      </c>
      <c r="AV2169" s="1" t="s">
        <v>4358</v>
      </c>
      <c r="AW2169" s="1" t="s">
        <v>7939</v>
      </c>
      <c r="BB2169" s="1" t="s">
        <v>171</v>
      </c>
      <c r="BC2169" s="1" t="s">
        <v>6676</v>
      </c>
      <c r="BD2169" s="1" t="s">
        <v>4359</v>
      </c>
      <c r="BE2169" s="1" t="s">
        <v>7938</v>
      </c>
    </row>
    <row r="2170" spans="1:73" ht="13.5" customHeight="1">
      <c r="A2170" s="2" t="str">
        <f t="shared" si="62"/>
        <v>1687_각북면_369</v>
      </c>
      <c r="B2170" s="1">
        <v>1687</v>
      </c>
      <c r="C2170" s="1" t="s">
        <v>11423</v>
      </c>
      <c r="D2170" s="1" t="s">
        <v>11426</v>
      </c>
      <c r="E2170" s="1">
        <v>2169</v>
      </c>
      <c r="F2170" s="1">
        <v>15</v>
      </c>
      <c r="G2170" s="1" t="s">
        <v>11438</v>
      </c>
      <c r="H2170" s="1" t="s">
        <v>11452</v>
      </c>
      <c r="I2170" s="1">
        <v>5</v>
      </c>
      <c r="L2170" s="1">
        <v>4</v>
      </c>
      <c r="M2170" s="1" t="s">
        <v>4203</v>
      </c>
      <c r="N2170" s="1" t="s">
        <v>9101</v>
      </c>
      <c r="T2170" s="1" t="s">
        <v>11563</v>
      </c>
      <c r="U2170" s="1" t="s">
        <v>275</v>
      </c>
      <c r="V2170" s="1" t="s">
        <v>6693</v>
      </c>
      <c r="Y2170" s="1" t="s">
        <v>3721</v>
      </c>
      <c r="Z2170" s="1" t="s">
        <v>7899</v>
      </c>
      <c r="AC2170" s="1">
        <v>4</v>
      </c>
      <c r="AD2170" s="1" t="s">
        <v>103</v>
      </c>
      <c r="AE2170" s="1" t="s">
        <v>8773</v>
      </c>
      <c r="AT2170" s="1" t="s">
        <v>121</v>
      </c>
      <c r="AU2170" s="1" t="s">
        <v>6667</v>
      </c>
      <c r="AV2170" s="1" t="s">
        <v>4358</v>
      </c>
      <c r="AW2170" s="1" t="s">
        <v>7939</v>
      </c>
      <c r="BB2170" s="1" t="s">
        <v>171</v>
      </c>
      <c r="BC2170" s="1" t="s">
        <v>6676</v>
      </c>
      <c r="BD2170" s="1" t="s">
        <v>4359</v>
      </c>
      <c r="BE2170" s="1" t="s">
        <v>7938</v>
      </c>
      <c r="BU2170" s="1" t="s">
        <v>303</v>
      </c>
    </row>
    <row r="2171" spans="1:73" ht="13.5" customHeight="1">
      <c r="A2171" s="2" t="str">
        <f t="shared" ref="A2171:A2211" si="63">HYPERLINK("http://kyu.snu.ac.kr/sdhj/index.jsp?type=hj/GK14817_00IH_0001_0370.jpg","1687_각북면_370")</f>
        <v>1687_각북면_370</v>
      </c>
      <c r="B2171" s="1">
        <v>1687</v>
      </c>
      <c r="C2171" s="1" t="s">
        <v>11423</v>
      </c>
      <c r="D2171" s="1" t="s">
        <v>11426</v>
      </c>
      <c r="E2171" s="1">
        <v>2170</v>
      </c>
      <c r="F2171" s="1">
        <v>15</v>
      </c>
      <c r="G2171" s="1" t="s">
        <v>11438</v>
      </c>
      <c r="H2171" s="1" t="s">
        <v>11452</v>
      </c>
      <c r="I2171" s="1">
        <v>5</v>
      </c>
      <c r="L2171" s="1">
        <v>4</v>
      </c>
      <c r="M2171" s="1" t="s">
        <v>4203</v>
      </c>
      <c r="N2171" s="1" t="s">
        <v>9101</v>
      </c>
      <c r="T2171" s="1" t="s">
        <v>11563</v>
      </c>
      <c r="U2171" s="1" t="s">
        <v>275</v>
      </c>
      <c r="V2171" s="1" t="s">
        <v>6693</v>
      </c>
      <c r="Y2171" s="1" t="s">
        <v>3799</v>
      </c>
      <c r="Z2171" s="1" t="s">
        <v>7898</v>
      </c>
      <c r="AC2171" s="1">
        <v>53</v>
      </c>
      <c r="AD2171" s="1" t="s">
        <v>681</v>
      </c>
      <c r="AE2171" s="1" t="s">
        <v>8795</v>
      </c>
      <c r="AV2171" s="1" t="s">
        <v>4379</v>
      </c>
      <c r="AW2171" s="1" t="s">
        <v>9495</v>
      </c>
      <c r="BB2171" s="1" t="s">
        <v>171</v>
      </c>
      <c r="BC2171" s="1" t="s">
        <v>6676</v>
      </c>
      <c r="BD2171" s="1" t="s">
        <v>4296</v>
      </c>
      <c r="BE2171" s="1" t="s">
        <v>7234</v>
      </c>
    </row>
    <row r="2172" spans="1:73" ht="13.5" customHeight="1">
      <c r="A2172" s="2" t="str">
        <f t="shared" si="63"/>
        <v>1687_각북면_370</v>
      </c>
      <c r="B2172" s="1">
        <v>1687</v>
      </c>
      <c r="C2172" s="1" t="s">
        <v>11423</v>
      </c>
      <c r="D2172" s="1" t="s">
        <v>11426</v>
      </c>
      <c r="E2172" s="1">
        <v>2171</v>
      </c>
      <c r="F2172" s="1">
        <v>15</v>
      </c>
      <c r="G2172" s="1" t="s">
        <v>11438</v>
      </c>
      <c r="H2172" s="1" t="s">
        <v>11452</v>
      </c>
      <c r="I2172" s="1">
        <v>5</v>
      </c>
      <c r="L2172" s="1">
        <v>5</v>
      </c>
      <c r="M2172" s="1" t="s">
        <v>13202</v>
      </c>
      <c r="N2172" s="1" t="s">
        <v>13203</v>
      </c>
      <c r="T2172" s="1" t="s">
        <v>11527</v>
      </c>
      <c r="U2172" s="1" t="s">
        <v>4380</v>
      </c>
      <c r="V2172" s="1" t="s">
        <v>6763</v>
      </c>
      <c r="W2172" s="1" t="s">
        <v>152</v>
      </c>
      <c r="X2172" s="1" t="s">
        <v>6978</v>
      </c>
      <c r="Y2172" s="1" t="s">
        <v>140</v>
      </c>
      <c r="Z2172" s="1" t="s">
        <v>7100</v>
      </c>
      <c r="AC2172" s="1">
        <v>43</v>
      </c>
      <c r="AD2172" s="1" t="s">
        <v>335</v>
      </c>
      <c r="AE2172" s="1" t="s">
        <v>8779</v>
      </c>
      <c r="AJ2172" s="1" t="s">
        <v>17</v>
      </c>
      <c r="AK2172" s="1" t="s">
        <v>8918</v>
      </c>
      <c r="AL2172" s="1" t="s">
        <v>227</v>
      </c>
      <c r="AM2172" s="1" t="s">
        <v>8859</v>
      </c>
      <c r="AT2172" s="1" t="s">
        <v>44</v>
      </c>
      <c r="AU2172" s="1" t="s">
        <v>6728</v>
      </c>
      <c r="AV2172" s="1" t="s">
        <v>4381</v>
      </c>
      <c r="AW2172" s="1" t="s">
        <v>9494</v>
      </c>
      <c r="BG2172" s="1" t="s">
        <v>144</v>
      </c>
      <c r="BH2172" s="1" t="s">
        <v>6759</v>
      </c>
      <c r="BI2172" s="1" t="s">
        <v>1113</v>
      </c>
      <c r="BJ2172" s="1" t="s">
        <v>9602</v>
      </c>
      <c r="BK2172" s="1" t="s">
        <v>4382</v>
      </c>
      <c r="BL2172" s="1" t="s">
        <v>12098</v>
      </c>
      <c r="BM2172" s="1" t="s">
        <v>4383</v>
      </c>
      <c r="BN2172" s="1" t="s">
        <v>9606</v>
      </c>
      <c r="BO2172" s="1" t="s">
        <v>144</v>
      </c>
      <c r="BP2172" s="1" t="s">
        <v>6759</v>
      </c>
      <c r="BQ2172" s="1" t="s">
        <v>4384</v>
      </c>
      <c r="BR2172" s="1" t="s">
        <v>10985</v>
      </c>
      <c r="BS2172" s="1" t="s">
        <v>239</v>
      </c>
      <c r="BT2172" s="1" t="s">
        <v>8877</v>
      </c>
    </row>
    <row r="2173" spans="1:73" ht="13.5" customHeight="1">
      <c r="A2173" s="2" t="str">
        <f t="shared" si="63"/>
        <v>1687_각북면_370</v>
      </c>
      <c r="B2173" s="1">
        <v>1687</v>
      </c>
      <c r="C2173" s="1" t="s">
        <v>11423</v>
      </c>
      <c r="D2173" s="1" t="s">
        <v>11426</v>
      </c>
      <c r="E2173" s="1">
        <v>2172</v>
      </c>
      <c r="F2173" s="1">
        <v>15</v>
      </c>
      <c r="G2173" s="1" t="s">
        <v>11438</v>
      </c>
      <c r="H2173" s="1" t="s">
        <v>11452</v>
      </c>
      <c r="I2173" s="1">
        <v>5</v>
      </c>
      <c r="L2173" s="1">
        <v>5</v>
      </c>
      <c r="M2173" s="1" t="s">
        <v>13202</v>
      </c>
      <c r="N2173" s="1" t="s">
        <v>13203</v>
      </c>
      <c r="S2173" s="1" t="s">
        <v>134</v>
      </c>
      <c r="T2173" s="1" t="s">
        <v>6598</v>
      </c>
      <c r="W2173" s="1" t="s">
        <v>330</v>
      </c>
      <c r="X2173" s="1" t="s">
        <v>6985</v>
      </c>
      <c r="Y2173" s="1" t="s">
        <v>140</v>
      </c>
      <c r="Z2173" s="1" t="s">
        <v>7100</v>
      </c>
      <c r="AC2173" s="1">
        <v>21</v>
      </c>
      <c r="AD2173" s="1" t="s">
        <v>264</v>
      </c>
      <c r="AE2173" s="1" t="s">
        <v>8750</v>
      </c>
    </row>
    <row r="2174" spans="1:73" ht="13.5" customHeight="1">
      <c r="A2174" s="2" t="str">
        <f t="shared" si="63"/>
        <v>1687_각북면_370</v>
      </c>
      <c r="B2174" s="1">
        <v>1687</v>
      </c>
      <c r="C2174" s="1" t="s">
        <v>11423</v>
      </c>
      <c r="D2174" s="1" t="s">
        <v>11426</v>
      </c>
      <c r="E2174" s="1">
        <v>2173</v>
      </c>
      <c r="F2174" s="1">
        <v>15</v>
      </c>
      <c r="G2174" s="1" t="s">
        <v>11438</v>
      </c>
      <c r="H2174" s="1" t="s">
        <v>11452</v>
      </c>
      <c r="I2174" s="1">
        <v>5</v>
      </c>
      <c r="L2174" s="1">
        <v>5</v>
      </c>
      <c r="M2174" s="1" t="s">
        <v>13202</v>
      </c>
      <c r="N2174" s="1" t="s">
        <v>13203</v>
      </c>
      <c r="T2174" s="1" t="s">
        <v>11563</v>
      </c>
      <c r="U2174" s="1" t="s">
        <v>278</v>
      </c>
      <c r="V2174" s="1" t="s">
        <v>6692</v>
      </c>
      <c r="Y2174" s="1" t="s">
        <v>2299</v>
      </c>
      <c r="Z2174" s="1" t="s">
        <v>7690</v>
      </c>
      <c r="AC2174" s="1">
        <v>11</v>
      </c>
      <c r="AD2174" s="1" t="s">
        <v>71</v>
      </c>
      <c r="AE2174" s="1" t="s">
        <v>8756</v>
      </c>
      <c r="AV2174" s="1" t="s">
        <v>164</v>
      </c>
      <c r="AW2174" s="1" t="s">
        <v>10510</v>
      </c>
      <c r="BB2174" s="1" t="s">
        <v>171</v>
      </c>
      <c r="BC2174" s="1" t="s">
        <v>6676</v>
      </c>
      <c r="BD2174" s="1" t="s">
        <v>4385</v>
      </c>
      <c r="BE2174" s="1" t="s">
        <v>7254</v>
      </c>
    </row>
    <row r="2175" spans="1:73" ht="13.5" customHeight="1">
      <c r="A2175" s="2" t="str">
        <f t="shared" si="63"/>
        <v>1687_각북면_370</v>
      </c>
      <c r="B2175" s="1">
        <v>1687</v>
      </c>
      <c r="C2175" s="1" t="s">
        <v>11423</v>
      </c>
      <c r="D2175" s="1" t="s">
        <v>11426</v>
      </c>
      <c r="E2175" s="1">
        <v>2174</v>
      </c>
      <c r="F2175" s="1">
        <v>15</v>
      </c>
      <c r="G2175" s="1" t="s">
        <v>11438</v>
      </c>
      <c r="H2175" s="1" t="s">
        <v>11452</v>
      </c>
      <c r="I2175" s="1">
        <v>6</v>
      </c>
      <c r="J2175" s="1" t="s">
        <v>4386</v>
      </c>
      <c r="K2175" s="1" t="s">
        <v>6519</v>
      </c>
      <c r="L2175" s="1">
        <v>1</v>
      </c>
      <c r="M2175" s="1" t="s">
        <v>13204</v>
      </c>
      <c r="N2175" s="1" t="s">
        <v>13205</v>
      </c>
      <c r="T2175" s="1" t="s">
        <v>11527</v>
      </c>
      <c r="U2175" s="1" t="s">
        <v>3785</v>
      </c>
      <c r="V2175" s="1" t="s">
        <v>6733</v>
      </c>
      <c r="W2175" s="1" t="s">
        <v>107</v>
      </c>
      <c r="X2175" s="1" t="s">
        <v>6975</v>
      </c>
      <c r="Y2175" s="1" t="s">
        <v>3703</v>
      </c>
      <c r="Z2175" s="1" t="s">
        <v>7897</v>
      </c>
      <c r="AC2175" s="1">
        <v>40</v>
      </c>
      <c r="AD2175" s="1" t="s">
        <v>189</v>
      </c>
      <c r="AE2175" s="1" t="s">
        <v>8767</v>
      </c>
      <c r="AJ2175" s="1" t="s">
        <v>17</v>
      </c>
      <c r="AK2175" s="1" t="s">
        <v>8918</v>
      </c>
      <c r="AL2175" s="1" t="s">
        <v>239</v>
      </c>
      <c r="AM2175" s="1" t="s">
        <v>8877</v>
      </c>
      <c r="AT2175" s="1" t="s">
        <v>44</v>
      </c>
      <c r="AU2175" s="1" t="s">
        <v>6728</v>
      </c>
      <c r="AV2175" s="1" t="s">
        <v>13550</v>
      </c>
      <c r="AW2175" s="1" t="s">
        <v>11791</v>
      </c>
      <c r="BG2175" s="1" t="s">
        <v>320</v>
      </c>
      <c r="BH2175" s="1" t="s">
        <v>6758</v>
      </c>
      <c r="BI2175" s="1" t="s">
        <v>322</v>
      </c>
      <c r="BJ2175" s="1" t="s">
        <v>10196</v>
      </c>
      <c r="BK2175" s="1" t="s">
        <v>323</v>
      </c>
      <c r="BL2175" s="1" t="s">
        <v>10002</v>
      </c>
      <c r="BM2175" s="1" t="s">
        <v>324</v>
      </c>
      <c r="BN2175" s="1" t="s">
        <v>10138</v>
      </c>
      <c r="BO2175" s="1" t="s">
        <v>44</v>
      </c>
      <c r="BP2175" s="1" t="s">
        <v>6728</v>
      </c>
      <c r="BQ2175" s="1" t="s">
        <v>4284</v>
      </c>
      <c r="BR2175" s="1" t="s">
        <v>10984</v>
      </c>
      <c r="BS2175" s="1" t="s">
        <v>239</v>
      </c>
      <c r="BT2175" s="1" t="s">
        <v>8877</v>
      </c>
    </row>
    <row r="2176" spans="1:73" ht="13.5" customHeight="1">
      <c r="A2176" s="2" t="str">
        <f t="shared" si="63"/>
        <v>1687_각북면_370</v>
      </c>
      <c r="B2176" s="1">
        <v>1687</v>
      </c>
      <c r="C2176" s="1" t="s">
        <v>11423</v>
      </c>
      <c r="D2176" s="1" t="s">
        <v>11426</v>
      </c>
      <c r="E2176" s="1">
        <v>2175</v>
      </c>
      <c r="F2176" s="1">
        <v>15</v>
      </c>
      <c r="G2176" s="1" t="s">
        <v>11438</v>
      </c>
      <c r="H2176" s="1" t="s">
        <v>11452</v>
      </c>
      <c r="I2176" s="1">
        <v>6</v>
      </c>
      <c r="L2176" s="1">
        <v>1</v>
      </c>
      <c r="M2176" s="1" t="s">
        <v>13204</v>
      </c>
      <c r="N2176" s="1" t="s">
        <v>13205</v>
      </c>
      <c r="S2176" s="1" t="s">
        <v>49</v>
      </c>
      <c r="T2176" s="1" t="s">
        <v>4842</v>
      </c>
      <c r="U2176" s="1" t="s">
        <v>50</v>
      </c>
      <c r="V2176" s="1" t="s">
        <v>11472</v>
      </c>
      <c r="W2176" s="1" t="s">
        <v>237</v>
      </c>
      <c r="X2176" s="1" t="s">
        <v>6977</v>
      </c>
      <c r="Y2176" s="1" t="s">
        <v>1240</v>
      </c>
      <c r="Z2176" s="1" t="s">
        <v>7800</v>
      </c>
      <c r="AC2176" s="1">
        <v>34</v>
      </c>
      <c r="AD2176" s="1" t="s">
        <v>207</v>
      </c>
      <c r="AE2176" s="1" t="s">
        <v>8762</v>
      </c>
      <c r="AJ2176" s="1" t="s">
        <v>17</v>
      </c>
      <c r="AK2176" s="1" t="s">
        <v>8918</v>
      </c>
      <c r="AL2176" s="1" t="s">
        <v>239</v>
      </c>
      <c r="AM2176" s="1" t="s">
        <v>8877</v>
      </c>
      <c r="AT2176" s="1" t="s">
        <v>44</v>
      </c>
      <c r="AU2176" s="1" t="s">
        <v>6728</v>
      </c>
      <c r="AV2176" s="1" t="s">
        <v>1243</v>
      </c>
      <c r="AW2176" s="1" t="s">
        <v>7062</v>
      </c>
      <c r="BG2176" s="1" t="s">
        <v>144</v>
      </c>
      <c r="BH2176" s="1" t="s">
        <v>6759</v>
      </c>
      <c r="BI2176" s="1" t="s">
        <v>389</v>
      </c>
      <c r="BJ2176" s="1" t="s">
        <v>9472</v>
      </c>
      <c r="BK2176" s="1" t="s">
        <v>759</v>
      </c>
      <c r="BL2176" s="1" t="s">
        <v>9026</v>
      </c>
      <c r="BM2176" s="1" t="s">
        <v>11345</v>
      </c>
      <c r="BN2176" s="1" t="s">
        <v>10183</v>
      </c>
      <c r="BO2176" s="1" t="s">
        <v>44</v>
      </c>
      <c r="BP2176" s="1" t="s">
        <v>6728</v>
      </c>
      <c r="BQ2176" s="1" t="s">
        <v>2624</v>
      </c>
      <c r="BR2176" s="1" t="s">
        <v>9667</v>
      </c>
      <c r="BS2176" s="1" t="s">
        <v>227</v>
      </c>
      <c r="BT2176" s="1" t="s">
        <v>8859</v>
      </c>
    </row>
    <row r="2177" spans="1:73" ht="13.5" customHeight="1">
      <c r="A2177" s="2" t="str">
        <f t="shared" si="63"/>
        <v>1687_각북면_370</v>
      </c>
      <c r="B2177" s="1">
        <v>1687</v>
      </c>
      <c r="C2177" s="1" t="s">
        <v>11423</v>
      </c>
      <c r="D2177" s="1" t="s">
        <v>11426</v>
      </c>
      <c r="E2177" s="1">
        <v>2176</v>
      </c>
      <c r="F2177" s="1">
        <v>15</v>
      </c>
      <c r="G2177" s="1" t="s">
        <v>11438</v>
      </c>
      <c r="H2177" s="1" t="s">
        <v>11452</v>
      </c>
      <c r="I2177" s="1">
        <v>6</v>
      </c>
      <c r="L2177" s="1">
        <v>1</v>
      </c>
      <c r="M2177" s="1" t="s">
        <v>13204</v>
      </c>
      <c r="N2177" s="1" t="s">
        <v>13205</v>
      </c>
      <c r="S2177" s="1" t="s">
        <v>67</v>
      </c>
      <c r="T2177" s="1" t="s">
        <v>6597</v>
      </c>
      <c r="Y2177" s="1" t="s">
        <v>4387</v>
      </c>
      <c r="Z2177" s="1" t="s">
        <v>7896</v>
      </c>
      <c r="AC2177" s="1">
        <v>9</v>
      </c>
      <c r="AD2177" s="1" t="s">
        <v>253</v>
      </c>
      <c r="AE2177" s="1" t="s">
        <v>8793</v>
      </c>
      <c r="AN2177" s="1" t="s">
        <v>1520</v>
      </c>
      <c r="AO2177" s="1" t="s">
        <v>8896</v>
      </c>
      <c r="AP2177" s="1" t="s">
        <v>119</v>
      </c>
      <c r="AQ2177" s="1" t="s">
        <v>6694</v>
      </c>
      <c r="AR2177" s="1" t="s">
        <v>4388</v>
      </c>
      <c r="AS2177" s="1" t="s">
        <v>9123</v>
      </c>
    </row>
    <row r="2178" spans="1:73" ht="13.5" customHeight="1">
      <c r="A2178" s="2" t="str">
        <f t="shared" si="63"/>
        <v>1687_각북면_370</v>
      </c>
      <c r="B2178" s="1">
        <v>1687</v>
      </c>
      <c r="C2178" s="1" t="s">
        <v>11423</v>
      </c>
      <c r="D2178" s="1" t="s">
        <v>11426</v>
      </c>
      <c r="E2178" s="1">
        <v>2177</v>
      </c>
      <c r="F2178" s="1">
        <v>15</v>
      </c>
      <c r="G2178" s="1" t="s">
        <v>11438</v>
      </c>
      <c r="H2178" s="1" t="s">
        <v>11452</v>
      </c>
      <c r="I2178" s="1">
        <v>6</v>
      </c>
      <c r="L2178" s="1">
        <v>1</v>
      </c>
      <c r="M2178" s="1" t="s">
        <v>13204</v>
      </c>
      <c r="N2178" s="1" t="s">
        <v>13205</v>
      </c>
      <c r="S2178" s="1" t="s">
        <v>72</v>
      </c>
      <c r="T2178" s="1" t="s">
        <v>6595</v>
      </c>
      <c r="Y2178" s="1" t="s">
        <v>1361</v>
      </c>
      <c r="Z2178" s="1" t="s">
        <v>7895</v>
      </c>
      <c r="AC2178" s="1">
        <v>7</v>
      </c>
      <c r="AD2178" s="1" t="s">
        <v>475</v>
      </c>
      <c r="AE2178" s="1" t="s">
        <v>8747</v>
      </c>
    </row>
    <row r="2179" spans="1:73" ht="13.5" customHeight="1">
      <c r="A2179" s="2" t="str">
        <f t="shared" si="63"/>
        <v>1687_각북면_370</v>
      </c>
      <c r="B2179" s="1">
        <v>1687</v>
      </c>
      <c r="C2179" s="1" t="s">
        <v>11423</v>
      </c>
      <c r="D2179" s="1" t="s">
        <v>11426</v>
      </c>
      <c r="E2179" s="1">
        <v>2178</v>
      </c>
      <c r="F2179" s="1">
        <v>15</v>
      </c>
      <c r="G2179" s="1" t="s">
        <v>11438</v>
      </c>
      <c r="H2179" s="1" t="s">
        <v>11452</v>
      </c>
      <c r="I2179" s="1">
        <v>6</v>
      </c>
      <c r="L2179" s="1">
        <v>2</v>
      </c>
      <c r="M2179" s="1" t="s">
        <v>583</v>
      </c>
      <c r="N2179" s="1" t="s">
        <v>7409</v>
      </c>
      <c r="O2179" s="1" t="s">
        <v>6</v>
      </c>
      <c r="P2179" s="1" t="s">
        <v>6577</v>
      </c>
      <c r="T2179" s="1" t="s">
        <v>11527</v>
      </c>
      <c r="U2179" s="1" t="s">
        <v>3949</v>
      </c>
      <c r="V2179" s="1" t="s">
        <v>11529</v>
      </c>
      <c r="Y2179" s="1" t="s">
        <v>583</v>
      </c>
      <c r="Z2179" s="1" t="s">
        <v>7409</v>
      </c>
      <c r="AC2179" s="1">
        <v>36</v>
      </c>
      <c r="AD2179" s="1" t="s">
        <v>52</v>
      </c>
      <c r="AE2179" s="1" t="s">
        <v>8766</v>
      </c>
      <c r="AJ2179" s="1" t="s">
        <v>17</v>
      </c>
      <c r="AK2179" s="1" t="s">
        <v>8918</v>
      </c>
      <c r="AL2179" s="1" t="s">
        <v>41</v>
      </c>
      <c r="AM2179" s="1" t="s">
        <v>11911</v>
      </c>
      <c r="AT2179" s="1" t="s">
        <v>44</v>
      </c>
      <c r="AU2179" s="1" t="s">
        <v>6728</v>
      </c>
      <c r="AV2179" s="1" t="s">
        <v>108</v>
      </c>
      <c r="AW2179" s="1" t="s">
        <v>7960</v>
      </c>
      <c r="BB2179" s="1" t="s">
        <v>182</v>
      </c>
      <c r="BC2179" s="1" t="s">
        <v>12214</v>
      </c>
      <c r="BD2179" s="1" t="s">
        <v>4389</v>
      </c>
      <c r="BE2179" s="1" t="s">
        <v>7959</v>
      </c>
      <c r="BG2179" s="1" t="s">
        <v>916</v>
      </c>
      <c r="BH2179" s="1" t="s">
        <v>9244</v>
      </c>
      <c r="BI2179" s="1" t="s">
        <v>4390</v>
      </c>
      <c r="BJ2179" s="1" t="s">
        <v>9517</v>
      </c>
      <c r="BK2179" s="1" t="s">
        <v>916</v>
      </c>
      <c r="BL2179" s="1" t="s">
        <v>9244</v>
      </c>
      <c r="BM2179" s="1" t="s">
        <v>56</v>
      </c>
      <c r="BN2179" s="1" t="s">
        <v>12154</v>
      </c>
      <c r="BO2179" s="1" t="s">
        <v>186</v>
      </c>
      <c r="BP2179" s="1" t="s">
        <v>12273</v>
      </c>
      <c r="BQ2179" s="1" t="s">
        <v>1069</v>
      </c>
      <c r="BR2179" s="1" t="s">
        <v>8375</v>
      </c>
      <c r="BS2179" s="1" t="s">
        <v>227</v>
      </c>
      <c r="BT2179" s="1" t="s">
        <v>8859</v>
      </c>
    </row>
    <row r="2180" spans="1:73" ht="13.5" customHeight="1">
      <c r="A2180" s="2" t="str">
        <f t="shared" si="63"/>
        <v>1687_각북면_370</v>
      </c>
      <c r="B2180" s="1">
        <v>1687</v>
      </c>
      <c r="C2180" s="1" t="s">
        <v>11423</v>
      </c>
      <c r="D2180" s="1" t="s">
        <v>11426</v>
      </c>
      <c r="E2180" s="1">
        <v>2179</v>
      </c>
      <c r="F2180" s="1">
        <v>15</v>
      </c>
      <c r="G2180" s="1" t="s">
        <v>11438</v>
      </c>
      <c r="H2180" s="1" t="s">
        <v>11452</v>
      </c>
      <c r="I2180" s="1">
        <v>6</v>
      </c>
      <c r="L2180" s="1">
        <v>2</v>
      </c>
      <c r="M2180" s="1" t="s">
        <v>583</v>
      </c>
      <c r="N2180" s="1" t="s">
        <v>7409</v>
      </c>
      <c r="S2180" s="1" t="s">
        <v>49</v>
      </c>
      <c r="T2180" s="1" t="s">
        <v>4842</v>
      </c>
      <c r="U2180" s="1" t="s">
        <v>115</v>
      </c>
      <c r="V2180" s="1" t="s">
        <v>6665</v>
      </c>
      <c r="Y2180" s="1" t="s">
        <v>11280</v>
      </c>
      <c r="Z2180" s="1" t="s">
        <v>11684</v>
      </c>
      <c r="AC2180" s="1">
        <v>33</v>
      </c>
      <c r="AD2180" s="1" t="s">
        <v>353</v>
      </c>
      <c r="AE2180" s="1" t="s">
        <v>8775</v>
      </c>
      <c r="AJ2180" s="1" t="s">
        <v>17</v>
      </c>
      <c r="AK2180" s="1" t="s">
        <v>8918</v>
      </c>
      <c r="AL2180" s="1" t="s">
        <v>704</v>
      </c>
      <c r="AM2180" s="1" t="s">
        <v>8951</v>
      </c>
      <c r="AN2180" s="1" t="s">
        <v>118</v>
      </c>
      <c r="AO2180" s="1" t="s">
        <v>8999</v>
      </c>
      <c r="AP2180" s="1" t="s">
        <v>4059</v>
      </c>
      <c r="AQ2180" s="1" t="s">
        <v>9023</v>
      </c>
      <c r="AR2180" s="1" t="s">
        <v>1920</v>
      </c>
      <c r="AS2180" s="1" t="s">
        <v>9068</v>
      </c>
      <c r="AT2180" s="1" t="s">
        <v>320</v>
      </c>
      <c r="AU2180" s="1" t="s">
        <v>6758</v>
      </c>
      <c r="AV2180" s="1" t="s">
        <v>4391</v>
      </c>
      <c r="AW2180" s="1" t="s">
        <v>9368</v>
      </c>
      <c r="BB2180" s="1" t="s">
        <v>171</v>
      </c>
      <c r="BC2180" s="1" t="s">
        <v>6676</v>
      </c>
      <c r="BD2180" s="1" t="s">
        <v>751</v>
      </c>
      <c r="BE2180" s="1" t="s">
        <v>7403</v>
      </c>
      <c r="BG2180" s="1" t="s">
        <v>44</v>
      </c>
      <c r="BH2180" s="1" t="s">
        <v>6728</v>
      </c>
      <c r="BI2180" s="1" t="s">
        <v>4392</v>
      </c>
      <c r="BJ2180" s="1" t="s">
        <v>10195</v>
      </c>
      <c r="BK2180" s="1" t="s">
        <v>44</v>
      </c>
      <c r="BL2180" s="1" t="s">
        <v>6728</v>
      </c>
      <c r="BM2180" s="1" t="s">
        <v>4393</v>
      </c>
      <c r="BN2180" s="1" t="s">
        <v>10527</v>
      </c>
      <c r="BO2180" s="1" t="s">
        <v>144</v>
      </c>
      <c r="BP2180" s="1" t="s">
        <v>6759</v>
      </c>
      <c r="BQ2180" s="1" t="s">
        <v>1991</v>
      </c>
      <c r="BR2180" s="1" t="s">
        <v>12460</v>
      </c>
      <c r="BS2180" s="1" t="s">
        <v>41</v>
      </c>
      <c r="BT2180" s="1" t="s">
        <v>11911</v>
      </c>
    </row>
    <row r="2181" spans="1:73" ht="13.5" customHeight="1">
      <c r="A2181" s="2" t="str">
        <f t="shared" si="63"/>
        <v>1687_각북면_370</v>
      </c>
      <c r="B2181" s="1">
        <v>1687</v>
      </c>
      <c r="C2181" s="1" t="s">
        <v>11423</v>
      </c>
      <c r="D2181" s="1" t="s">
        <v>11426</v>
      </c>
      <c r="E2181" s="1">
        <v>2180</v>
      </c>
      <c r="F2181" s="1">
        <v>15</v>
      </c>
      <c r="G2181" s="1" t="s">
        <v>11438</v>
      </c>
      <c r="H2181" s="1" t="s">
        <v>11452</v>
      </c>
      <c r="I2181" s="1">
        <v>6</v>
      </c>
      <c r="L2181" s="1">
        <v>2</v>
      </c>
      <c r="M2181" s="1" t="s">
        <v>583</v>
      </c>
      <c r="N2181" s="1" t="s">
        <v>7409</v>
      </c>
      <c r="S2181" s="1" t="s">
        <v>67</v>
      </c>
      <c r="T2181" s="1" t="s">
        <v>6597</v>
      </c>
      <c r="Y2181" s="1" t="s">
        <v>4394</v>
      </c>
      <c r="Z2181" s="1" t="s">
        <v>7412</v>
      </c>
      <c r="AC2181" s="1">
        <v>14</v>
      </c>
      <c r="AD2181" s="1" t="s">
        <v>248</v>
      </c>
      <c r="AE2181" s="1" t="s">
        <v>8745</v>
      </c>
    </row>
    <row r="2182" spans="1:73" ht="13.5" customHeight="1">
      <c r="A2182" s="2" t="str">
        <f t="shared" si="63"/>
        <v>1687_각북면_370</v>
      </c>
      <c r="B2182" s="1">
        <v>1687</v>
      </c>
      <c r="C2182" s="1" t="s">
        <v>11423</v>
      </c>
      <c r="D2182" s="1" t="s">
        <v>11426</v>
      </c>
      <c r="E2182" s="1">
        <v>2181</v>
      </c>
      <c r="F2182" s="1">
        <v>15</v>
      </c>
      <c r="G2182" s="1" t="s">
        <v>11438</v>
      </c>
      <c r="H2182" s="1" t="s">
        <v>11452</v>
      </c>
      <c r="I2182" s="1">
        <v>6</v>
      </c>
      <c r="L2182" s="1">
        <v>2</v>
      </c>
      <c r="M2182" s="1" t="s">
        <v>583</v>
      </c>
      <c r="N2182" s="1" t="s">
        <v>7409</v>
      </c>
      <c r="S2182" s="1" t="s">
        <v>72</v>
      </c>
      <c r="T2182" s="1" t="s">
        <v>6595</v>
      </c>
      <c r="Y2182" s="1" t="s">
        <v>4395</v>
      </c>
      <c r="Z2182" s="1" t="s">
        <v>7894</v>
      </c>
      <c r="AC2182" s="1">
        <v>7</v>
      </c>
      <c r="AD2182" s="1" t="s">
        <v>475</v>
      </c>
      <c r="AE2182" s="1" t="s">
        <v>8747</v>
      </c>
    </row>
    <row r="2183" spans="1:73" ht="13.5" customHeight="1">
      <c r="A2183" s="2" t="str">
        <f t="shared" si="63"/>
        <v>1687_각북면_370</v>
      </c>
      <c r="B2183" s="1">
        <v>1687</v>
      </c>
      <c r="C2183" s="1" t="s">
        <v>11423</v>
      </c>
      <c r="D2183" s="1" t="s">
        <v>11426</v>
      </c>
      <c r="E2183" s="1">
        <v>2182</v>
      </c>
      <c r="F2183" s="1">
        <v>15</v>
      </c>
      <c r="G2183" s="1" t="s">
        <v>11438</v>
      </c>
      <c r="H2183" s="1" t="s">
        <v>11452</v>
      </c>
      <c r="I2183" s="1">
        <v>6</v>
      </c>
      <c r="L2183" s="1">
        <v>3</v>
      </c>
      <c r="M2183" s="1" t="s">
        <v>4360</v>
      </c>
      <c r="N2183" s="1" t="s">
        <v>7893</v>
      </c>
      <c r="O2183" s="1" t="s">
        <v>6</v>
      </c>
      <c r="P2183" s="1" t="s">
        <v>6577</v>
      </c>
      <c r="T2183" s="1" t="s">
        <v>11527</v>
      </c>
      <c r="U2183" s="1" t="s">
        <v>3555</v>
      </c>
      <c r="V2183" s="1" t="s">
        <v>6669</v>
      </c>
      <c r="Y2183" s="1" t="s">
        <v>4360</v>
      </c>
      <c r="Z2183" s="1" t="s">
        <v>7893</v>
      </c>
      <c r="AC2183" s="1">
        <v>34</v>
      </c>
      <c r="AD2183" s="1" t="s">
        <v>207</v>
      </c>
      <c r="AE2183" s="1" t="s">
        <v>8762</v>
      </c>
      <c r="AJ2183" s="1" t="s">
        <v>17</v>
      </c>
      <c r="AK2183" s="1" t="s">
        <v>8918</v>
      </c>
      <c r="AL2183" s="1" t="s">
        <v>190</v>
      </c>
      <c r="AM2183" s="1" t="s">
        <v>8852</v>
      </c>
      <c r="AN2183" s="1" t="s">
        <v>492</v>
      </c>
      <c r="AO2183" s="1" t="s">
        <v>6594</v>
      </c>
      <c r="AP2183" s="1" t="s">
        <v>2105</v>
      </c>
      <c r="AQ2183" s="1" t="s">
        <v>9021</v>
      </c>
      <c r="AR2183" s="1" t="s">
        <v>4203</v>
      </c>
      <c r="AS2183" s="1" t="s">
        <v>9101</v>
      </c>
      <c r="AT2183" s="1" t="s">
        <v>121</v>
      </c>
      <c r="AU2183" s="1" t="s">
        <v>6667</v>
      </c>
      <c r="AV2183" s="1" t="s">
        <v>1409</v>
      </c>
      <c r="AW2183" s="1" t="s">
        <v>7892</v>
      </c>
      <c r="BB2183" s="1" t="s">
        <v>171</v>
      </c>
      <c r="BC2183" s="1" t="s">
        <v>6676</v>
      </c>
      <c r="BD2183" s="1" t="s">
        <v>4364</v>
      </c>
      <c r="BE2183" s="1" t="s">
        <v>7891</v>
      </c>
      <c r="BG2183" s="1" t="s">
        <v>186</v>
      </c>
      <c r="BH2183" s="1" t="s">
        <v>12273</v>
      </c>
      <c r="BI2183" s="1" t="s">
        <v>3513</v>
      </c>
      <c r="BJ2183" s="1" t="s">
        <v>9408</v>
      </c>
      <c r="BK2183" s="1" t="s">
        <v>44</v>
      </c>
      <c r="BL2183" s="1" t="s">
        <v>6728</v>
      </c>
      <c r="BM2183" s="1" t="s">
        <v>3937</v>
      </c>
      <c r="BN2183" s="1" t="s">
        <v>10219</v>
      </c>
      <c r="BO2183" s="1" t="s">
        <v>121</v>
      </c>
      <c r="BP2183" s="1" t="s">
        <v>6667</v>
      </c>
      <c r="BQ2183" s="1" t="s">
        <v>2946</v>
      </c>
      <c r="BR2183" s="1" t="s">
        <v>11852</v>
      </c>
      <c r="BS2183" s="1" t="s">
        <v>239</v>
      </c>
      <c r="BT2183" s="1" t="s">
        <v>8877</v>
      </c>
    </row>
    <row r="2184" spans="1:73" ht="13.5" customHeight="1">
      <c r="A2184" s="2" t="str">
        <f t="shared" si="63"/>
        <v>1687_각북면_370</v>
      </c>
      <c r="B2184" s="1">
        <v>1687</v>
      </c>
      <c r="C2184" s="1" t="s">
        <v>11423</v>
      </c>
      <c r="D2184" s="1" t="s">
        <v>11426</v>
      </c>
      <c r="E2184" s="1">
        <v>2183</v>
      </c>
      <c r="F2184" s="1">
        <v>15</v>
      </c>
      <c r="G2184" s="1" t="s">
        <v>11438</v>
      </c>
      <c r="H2184" s="1" t="s">
        <v>11452</v>
      </c>
      <c r="I2184" s="1">
        <v>6</v>
      </c>
      <c r="L2184" s="1">
        <v>3</v>
      </c>
      <c r="M2184" s="1" t="s">
        <v>4360</v>
      </c>
      <c r="N2184" s="1" t="s">
        <v>7893</v>
      </c>
      <c r="S2184" s="1" t="s">
        <v>49</v>
      </c>
      <c r="T2184" s="1" t="s">
        <v>4842</v>
      </c>
      <c r="U2184" s="1" t="s">
        <v>115</v>
      </c>
      <c r="V2184" s="1" t="s">
        <v>6665</v>
      </c>
      <c r="Y2184" s="1" t="s">
        <v>381</v>
      </c>
      <c r="Z2184" s="1" t="s">
        <v>7739</v>
      </c>
      <c r="AC2184" s="1">
        <v>33</v>
      </c>
      <c r="AD2184" s="1" t="s">
        <v>353</v>
      </c>
      <c r="AE2184" s="1" t="s">
        <v>8775</v>
      </c>
      <c r="AJ2184" s="1" t="s">
        <v>17</v>
      </c>
      <c r="AK2184" s="1" t="s">
        <v>8918</v>
      </c>
      <c r="AL2184" s="1" t="s">
        <v>41</v>
      </c>
      <c r="AM2184" s="1" t="s">
        <v>11911</v>
      </c>
      <c r="AN2184" s="1" t="s">
        <v>492</v>
      </c>
      <c r="AO2184" s="1" t="s">
        <v>6594</v>
      </c>
      <c r="AP2184" s="1" t="s">
        <v>2105</v>
      </c>
      <c r="AQ2184" s="1" t="s">
        <v>9021</v>
      </c>
      <c r="AR2184" s="1" t="s">
        <v>4203</v>
      </c>
      <c r="AS2184" s="1" t="s">
        <v>9101</v>
      </c>
      <c r="AT2184" s="1" t="s">
        <v>916</v>
      </c>
      <c r="AU2184" s="1" t="s">
        <v>9244</v>
      </c>
      <c r="AV2184" s="1" t="s">
        <v>4396</v>
      </c>
      <c r="AW2184" s="1" t="s">
        <v>9493</v>
      </c>
      <c r="BB2184" s="1" t="s">
        <v>171</v>
      </c>
      <c r="BC2184" s="1" t="s">
        <v>6676</v>
      </c>
      <c r="BD2184" s="1" t="s">
        <v>2575</v>
      </c>
      <c r="BE2184" s="1" t="s">
        <v>8381</v>
      </c>
      <c r="BG2184" s="1" t="s">
        <v>44</v>
      </c>
      <c r="BH2184" s="1" t="s">
        <v>6728</v>
      </c>
      <c r="BI2184" s="1" t="s">
        <v>56</v>
      </c>
      <c r="BJ2184" s="1" t="s">
        <v>12154</v>
      </c>
      <c r="BK2184" s="1" t="s">
        <v>44</v>
      </c>
      <c r="BL2184" s="1" t="s">
        <v>6728</v>
      </c>
      <c r="BM2184" s="1" t="s">
        <v>866</v>
      </c>
      <c r="BN2184" s="1" t="s">
        <v>8226</v>
      </c>
      <c r="BO2184" s="1" t="s">
        <v>44</v>
      </c>
      <c r="BP2184" s="1" t="s">
        <v>6728</v>
      </c>
      <c r="BQ2184" s="1" t="s">
        <v>4397</v>
      </c>
      <c r="BR2184" s="1" t="s">
        <v>12498</v>
      </c>
      <c r="BS2184" s="1" t="s">
        <v>41</v>
      </c>
      <c r="BT2184" s="1" t="s">
        <v>11911</v>
      </c>
      <c r="BU2184" s="1" t="s">
        <v>566</v>
      </c>
    </row>
    <row r="2185" spans="1:73" ht="13.5" customHeight="1">
      <c r="A2185" s="2" t="str">
        <f t="shared" si="63"/>
        <v>1687_각북면_370</v>
      </c>
      <c r="B2185" s="1">
        <v>1687</v>
      </c>
      <c r="C2185" s="1" t="s">
        <v>11423</v>
      </c>
      <c r="D2185" s="1" t="s">
        <v>11426</v>
      </c>
      <c r="E2185" s="1">
        <v>2184</v>
      </c>
      <c r="F2185" s="1">
        <v>15</v>
      </c>
      <c r="G2185" s="1" t="s">
        <v>11438</v>
      </c>
      <c r="H2185" s="1" t="s">
        <v>11452</v>
      </c>
      <c r="I2185" s="1">
        <v>6</v>
      </c>
      <c r="L2185" s="1">
        <v>3</v>
      </c>
      <c r="M2185" s="1" t="s">
        <v>4360</v>
      </c>
      <c r="N2185" s="1" t="s">
        <v>7893</v>
      </c>
      <c r="S2185" s="1" t="s">
        <v>200</v>
      </c>
      <c r="T2185" s="1" t="s">
        <v>11584</v>
      </c>
      <c r="U2185" s="1" t="s">
        <v>121</v>
      </c>
      <c r="V2185" s="1" t="s">
        <v>6667</v>
      </c>
      <c r="Y2185" s="1" t="s">
        <v>1409</v>
      </c>
      <c r="Z2185" s="1" t="s">
        <v>7892</v>
      </c>
      <c r="AC2185" s="1">
        <v>73</v>
      </c>
      <c r="AD2185" s="1" t="s">
        <v>149</v>
      </c>
      <c r="AE2185" s="1" t="s">
        <v>8757</v>
      </c>
    </row>
    <row r="2186" spans="1:73" ht="13.5" customHeight="1">
      <c r="A2186" s="2" t="str">
        <f t="shared" si="63"/>
        <v>1687_각북면_370</v>
      </c>
      <c r="B2186" s="1">
        <v>1687</v>
      </c>
      <c r="C2186" s="1" t="s">
        <v>11423</v>
      </c>
      <c r="D2186" s="1" t="s">
        <v>11426</v>
      </c>
      <c r="E2186" s="1">
        <v>2185</v>
      </c>
      <c r="F2186" s="1">
        <v>15</v>
      </c>
      <c r="G2186" s="1" t="s">
        <v>11438</v>
      </c>
      <c r="H2186" s="1" t="s">
        <v>11452</v>
      </c>
      <c r="I2186" s="1">
        <v>6</v>
      </c>
      <c r="L2186" s="1">
        <v>3</v>
      </c>
      <c r="M2186" s="1" t="s">
        <v>4360</v>
      </c>
      <c r="N2186" s="1" t="s">
        <v>7893</v>
      </c>
      <c r="S2186" s="1" t="s">
        <v>60</v>
      </c>
      <c r="T2186" s="1" t="s">
        <v>6604</v>
      </c>
      <c r="U2186" s="1" t="s">
        <v>171</v>
      </c>
      <c r="V2186" s="1" t="s">
        <v>6676</v>
      </c>
      <c r="Y2186" s="1" t="s">
        <v>4364</v>
      </c>
      <c r="Z2186" s="1" t="s">
        <v>7891</v>
      </c>
      <c r="AC2186" s="1">
        <v>56</v>
      </c>
      <c r="AD2186" s="1" t="s">
        <v>483</v>
      </c>
      <c r="AE2186" s="1" t="s">
        <v>8794</v>
      </c>
    </row>
    <row r="2187" spans="1:73" ht="13.5" customHeight="1">
      <c r="A2187" s="2" t="str">
        <f t="shared" si="63"/>
        <v>1687_각북면_370</v>
      </c>
      <c r="B2187" s="1">
        <v>1687</v>
      </c>
      <c r="C2187" s="1" t="s">
        <v>11423</v>
      </c>
      <c r="D2187" s="1" t="s">
        <v>11426</v>
      </c>
      <c r="E2187" s="1">
        <v>2186</v>
      </c>
      <c r="F2187" s="1">
        <v>15</v>
      </c>
      <c r="G2187" s="1" t="s">
        <v>11438</v>
      </c>
      <c r="H2187" s="1" t="s">
        <v>11452</v>
      </c>
      <c r="I2187" s="1">
        <v>6</v>
      </c>
      <c r="L2187" s="1">
        <v>3</v>
      </c>
      <c r="M2187" s="1" t="s">
        <v>4360</v>
      </c>
      <c r="N2187" s="1" t="s">
        <v>7893</v>
      </c>
      <c r="S2187" s="1" t="s">
        <v>63</v>
      </c>
      <c r="T2187" s="1" t="s">
        <v>6596</v>
      </c>
      <c r="Y2187" s="1" t="s">
        <v>1076</v>
      </c>
      <c r="Z2187" s="1" t="s">
        <v>7551</v>
      </c>
      <c r="AC2187" s="1">
        <v>4</v>
      </c>
      <c r="AD2187" s="1" t="s">
        <v>103</v>
      </c>
      <c r="AE2187" s="1" t="s">
        <v>8773</v>
      </c>
    </row>
    <row r="2188" spans="1:73" ht="13.5" customHeight="1">
      <c r="A2188" s="2" t="str">
        <f t="shared" si="63"/>
        <v>1687_각북면_370</v>
      </c>
      <c r="B2188" s="1">
        <v>1687</v>
      </c>
      <c r="C2188" s="1" t="s">
        <v>11423</v>
      </c>
      <c r="D2188" s="1" t="s">
        <v>11426</v>
      </c>
      <c r="E2188" s="1">
        <v>2187</v>
      </c>
      <c r="F2188" s="1">
        <v>15</v>
      </c>
      <c r="G2188" s="1" t="s">
        <v>11438</v>
      </c>
      <c r="H2188" s="1" t="s">
        <v>11452</v>
      </c>
      <c r="I2188" s="1">
        <v>6</v>
      </c>
      <c r="L2188" s="1">
        <v>4</v>
      </c>
      <c r="M2188" s="1" t="s">
        <v>13206</v>
      </c>
      <c r="N2188" s="1" t="s">
        <v>13207</v>
      </c>
      <c r="O2188" s="1" t="s">
        <v>6</v>
      </c>
      <c r="P2188" s="1" t="s">
        <v>6577</v>
      </c>
      <c r="T2188" s="1" t="s">
        <v>11527</v>
      </c>
      <c r="U2188" s="1" t="s">
        <v>4398</v>
      </c>
      <c r="V2188" s="1" t="s">
        <v>6780</v>
      </c>
      <c r="W2188" s="1" t="s">
        <v>38</v>
      </c>
      <c r="X2188" s="1" t="s">
        <v>11733</v>
      </c>
      <c r="Y2188" s="1" t="s">
        <v>1268</v>
      </c>
      <c r="Z2188" s="1" t="s">
        <v>7890</v>
      </c>
      <c r="AC2188" s="1">
        <v>40</v>
      </c>
      <c r="AD2188" s="1" t="s">
        <v>189</v>
      </c>
      <c r="AE2188" s="1" t="s">
        <v>8767</v>
      </c>
      <c r="AJ2188" s="1" t="s">
        <v>17</v>
      </c>
      <c r="AK2188" s="1" t="s">
        <v>8918</v>
      </c>
      <c r="AL2188" s="1" t="s">
        <v>41</v>
      </c>
      <c r="AM2188" s="1" t="s">
        <v>11911</v>
      </c>
      <c r="AT2188" s="1" t="s">
        <v>44</v>
      </c>
      <c r="AU2188" s="1" t="s">
        <v>6728</v>
      </c>
      <c r="AV2188" s="1" t="s">
        <v>4399</v>
      </c>
      <c r="AW2188" s="1" t="s">
        <v>9492</v>
      </c>
      <c r="BG2188" s="1" t="s">
        <v>44</v>
      </c>
      <c r="BH2188" s="1" t="s">
        <v>6728</v>
      </c>
      <c r="BI2188" s="1" t="s">
        <v>232</v>
      </c>
      <c r="BJ2188" s="1" t="s">
        <v>12296</v>
      </c>
      <c r="BK2188" s="1" t="s">
        <v>44</v>
      </c>
      <c r="BL2188" s="1" t="s">
        <v>6728</v>
      </c>
      <c r="BM2188" s="1" t="s">
        <v>4400</v>
      </c>
      <c r="BN2188" s="1" t="s">
        <v>9438</v>
      </c>
      <c r="BO2188" s="1" t="s">
        <v>44</v>
      </c>
      <c r="BP2188" s="1" t="s">
        <v>6728</v>
      </c>
      <c r="BQ2188" s="1" t="s">
        <v>4401</v>
      </c>
      <c r="BR2188" s="1" t="s">
        <v>10983</v>
      </c>
      <c r="BS2188" s="1" t="s">
        <v>227</v>
      </c>
      <c r="BT2188" s="1" t="s">
        <v>8859</v>
      </c>
    </row>
    <row r="2189" spans="1:73" ht="13.5" customHeight="1">
      <c r="A2189" s="2" t="str">
        <f t="shared" si="63"/>
        <v>1687_각북면_370</v>
      </c>
      <c r="B2189" s="1">
        <v>1687</v>
      </c>
      <c r="C2189" s="1" t="s">
        <v>11423</v>
      </c>
      <c r="D2189" s="1" t="s">
        <v>11426</v>
      </c>
      <c r="E2189" s="1">
        <v>2188</v>
      </c>
      <c r="F2189" s="1">
        <v>15</v>
      </c>
      <c r="G2189" s="1" t="s">
        <v>11438</v>
      </c>
      <c r="H2189" s="1" t="s">
        <v>11452</v>
      </c>
      <c r="I2189" s="1">
        <v>6</v>
      </c>
      <c r="L2189" s="1">
        <v>4</v>
      </c>
      <c r="M2189" s="1" t="s">
        <v>13206</v>
      </c>
      <c r="N2189" s="1" t="s">
        <v>13207</v>
      </c>
      <c r="S2189" s="1" t="s">
        <v>49</v>
      </c>
      <c r="T2189" s="1" t="s">
        <v>4842</v>
      </c>
      <c r="U2189" s="1" t="s">
        <v>50</v>
      </c>
      <c r="V2189" s="1" t="s">
        <v>11472</v>
      </c>
      <c r="W2189" s="1" t="s">
        <v>1765</v>
      </c>
      <c r="X2189" s="1" t="s">
        <v>11614</v>
      </c>
      <c r="Y2189" s="1" t="s">
        <v>140</v>
      </c>
      <c r="Z2189" s="1" t="s">
        <v>7100</v>
      </c>
      <c r="AC2189" s="1">
        <v>36</v>
      </c>
      <c r="AD2189" s="1" t="s">
        <v>52</v>
      </c>
      <c r="AE2189" s="1" t="s">
        <v>8766</v>
      </c>
      <c r="AF2189" s="1" t="s">
        <v>156</v>
      </c>
      <c r="AG2189" s="1" t="s">
        <v>8798</v>
      </c>
      <c r="AJ2189" s="1" t="s">
        <v>17</v>
      </c>
      <c r="AK2189" s="1" t="s">
        <v>8918</v>
      </c>
      <c r="AL2189" s="1" t="s">
        <v>158</v>
      </c>
      <c r="AM2189" s="1" t="s">
        <v>8931</v>
      </c>
      <c r="AT2189" s="1" t="s">
        <v>44</v>
      </c>
      <c r="AU2189" s="1" t="s">
        <v>6728</v>
      </c>
      <c r="AV2189" s="1" t="s">
        <v>4402</v>
      </c>
      <c r="AW2189" s="1" t="s">
        <v>9491</v>
      </c>
      <c r="BG2189" s="1" t="s">
        <v>44</v>
      </c>
      <c r="BH2189" s="1" t="s">
        <v>6728</v>
      </c>
      <c r="BI2189" s="1" t="s">
        <v>4403</v>
      </c>
      <c r="BJ2189" s="1" t="s">
        <v>10194</v>
      </c>
      <c r="BK2189" s="1" t="s">
        <v>44</v>
      </c>
      <c r="BL2189" s="1" t="s">
        <v>6728</v>
      </c>
      <c r="BM2189" s="1" t="s">
        <v>4404</v>
      </c>
      <c r="BN2189" s="1" t="s">
        <v>10611</v>
      </c>
      <c r="BQ2189" s="1" t="s">
        <v>164</v>
      </c>
      <c r="BR2189" s="1" t="s">
        <v>10510</v>
      </c>
    </row>
    <row r="2190" spans="1:73" ht="13.5" customHeight="1">
      <c r="A2190" s="2" t="str">
        <f t="shared" si="63"/>
        <v>1687_각북면_370</v>
      </c>
      <c r="B2190" s="1">
        <v>1687</v>
      </c>
      <c r="C2190" s="1" t="s">
        <v>11423</v>
      </c>
      <c r="D2190" s="1" t="s">
        <v>11426</v>
      </c>
      <c r="E2190" s="1">
        <v>2189</v>
      </c>
      <c r="F2190" s="1">
        <v>15</v>
      </c>
      <c r="G2190" s="1" t="s">
        <v>11438</v>
      </c>
      <c r="H2190" s="1" t="s">
        <v>11452</v>
      </c>
      <c r="I2190" s="1">
        <v>6</v>
      </c>
      <c r="L2190" s="1">
        <v>4</v>
      </c>
      <c r="M2190" s="1" t="s">
        <v>13206</v>
      </c>
      <c r="N2190" s="1" t="s">
        <v>13207</v>
      </c>
      <c r="S2190" s="1" t="s">
        <v>134</v>
      </c>
      <c r="T2190" s="1" t="s">
        <v>6598</v>
      </c>
      <c r="Y2190" s="1" t="s">
        <v>13577</v>
      </c>
      <c r="Z2190" s="1" t="s">
        <v>11800</v>
      </c>
      <c r="AC2190" s="1">
        <v>12</v>
      </c>
      <c r="AD2190" s="1" t="s">
        <v>135</v>
      </c>
      <c r="AE2190" s="1" t="s">
        <v>8742</v>
      </c>
      <c r="AF2190" s="1" t="s">
        <v>156</v>
      </c>
      <c r="AG2190" s="1" t="s">
        <v>8798</v>
      </c>
    </row>
    <row r="2191" spans="1:73" ht="13.5" customHeight="1">
      <c r="A2191" s="2" t="str">
        <f t="shared" si="63"/>
        <v>1687_각북면_370</v>
      </c>
      <c r="B2191" s="1">
        <v>1687</v>
      </c>
      <c r="C2191" s="1" t="s">
        <v>11423</v>
      </c>
      <c r="D2191" s="1" t="s">
        <v>11426</v>
      </c>
      <c r="E2191" s="1">
        <v>2190</v>
      </c>
      <c r="F2191" s="1">
        <v>15</v>
      </c>
      <c r="G2191" s="1" t="s">
        <v>11438</v>
      </c>
      <c r="H2191" s="1" t="s">
        <v>11452</v>
      </c>
      <c r="I2191" s="1">
        <v>6</v>
      </c>
      <c r="L2191" s="1">
        <v>5</v>
      </c>
      <c r="M2191" s="1" t="s">
        <v>13208</v>
      </c>
      <c r="N2191" s="1" t="s">
        <v>13209</v>
      </c>
      <c r="O2191" s="1" t="s">
        <v>6</v>
      </c>
      <c r="P2191" s="1" t="s">
        <v>6577</v>
      </c>
      <c r="T2191" s="1" t="s">
        <v>11527</v>
      </c>
      <c r="U2191" s="1" t="s">
        <v>4405</v>
      </c>
      <c r="V2191" s="1" t="s">
        <v>6745</v>
      </c>
      <c r="W2191" s="1" t="s">
        <v>38</v>
      </c>
      <c r="X2191" s="1" t="s">
        <v>11733</v>
      </c>
      <c r="Y2191" s="1" t="s">
        <v>4406</v>
      </c>
      <c r="Z2191" s="1" t="s">
        <v>7889</v>
      </c>
      <c r="AC2191" s="1">
        <v>27</v>
      </c>
      <c r="AD2191" s="1" t="s">
        <v>379</v>
      </c>
      <c r="AE2191" s="1" t="s">
        <v>8768</v>
      </c>
      <c r="AJ2191" s="1" t="s">
        <v>17</v>
      </c>
      <c r="AK2191" s="1" t="s">
        <v>8918</v>
      </c>
      <c r="AL2191" s="1" t="s">
        <v>41</v>
      </c>
      <c r="AM2191" s="1" t="s">
        <v>11911</v>
      </c>
      <c r="AT2191" s="1" t="s">
        <v>44</v>
      </c>
      <c r="AU2191" s="1" t="s">
        <v>6728</v>
      </c>
      <c r="AV2191" s="1" t="s">
        <v>4407</v>
      </c>
      <c r="AW2191" s="1" t="s">
        <v>7049</v>
      </c>
      <c r="BG2191" s="1" t="s">
        <v>44</v>
      </c>
      <c r="BH2191" s="1" t="s">
        <v>6728</v>
      </c>
      <c r="BI2191" s="1" t="s">
        <v>866</v>
      </c>
      <c r="BJ2191" s="1" t="s">
        <v>8226</v>
      </c>
      <c r="BK2191" s="1" t="s">
        <v>44</v>
      </c>
      <c r="BL2191" s="1" t="s">
        <v>6728</v>
      </c>
      <c r="BM2191" s="1" t="s">
        <v>4186</v>
      </c>
      <c r="BN2191" s="1" t="s">
        <v>10610</v>
      </c>
      <c r="BO2191" s="1" t="s">
        <v>44</v>
      </c>
      <c r="BP2191" s="1" t="s">
        <v>6728</v>
      </c>
      <c r="BQ2191" s="1" t="s">
        <v>4200</v>
      </c>
      <c r="BR2191" s="1" t="s">
        <v>12498</v>
      </c>
      <c r="BS2191" s="1" t="s">
        <v>41</v>
      </c>
      <c r="BT2191" s="1" t="s">
        <v>11911</v>
      </c>
    </row>
    <row r="2192" spans="1:73" ht="13.5" customHeight="1">
      <c r="A2192" s="2" t="str">
        <f t="shared" si="63"/>
        <v>1687_각북면_370</v>
      </c>
      <c r="B2192" s="1">
        <v>1687</v>
      </c>
      <c r="C2192" s="1" t="s">
        <v>11423</v>
      </c>
      <c r="D2192" s="1" t="s">
        <v>11426</v>
      </c>
      <c r="E2192" s="1">
        <v>2191</v>
      </c>
      <c r="F2192" s="1">
        <v>15</v>
      </c>
      <c r="G2192" s="1" t="s">
        <v>11438</v>
      </c>
      <c r="H2192" s="1" t="s">
        <v>11452</v>
      </c>
      <c r="I2192" s="1">
        <v>6</v>
      </c>
      <c r="L2192" s="1">
        <v>5</v>
      </c>
      <c r="M2192" s="1" t="s">
        <v>13208</v>
      </c>
      <c r="N2192" s="1" t="s">
        <v>13209</v>
      </c>
      <c r="S2192" s="1" t="s">
        <v>49</v>
      </c>
      <c r="T2192" s="1" t="s">
        <v>4842</v>
      </c>
      <c r="U2192" s="1" t="s">
        <v>50</v>
      </c>
      <c r="V2192" s="1" t="s">
        <v>11472</v>
      </c>
      <c r="W2192" s="1" t="s">
        <v>167</v>
      </c>
      <c r="X2192" s="1" t="s">
        <v>8644</v>
      </c>
      <c r="Y2192" s="1" t="s">
        <v>140</v>
      </c>
      <c r="Z2192" s="1" t="s">
        <v>7100</v>
      </c>
      <c r="AC2192" s="1">
        <v>28</v>
      </c>
      <c r="AD2192" s="1" t="s">
        <v>703</v>
      </c>
      <c r="AE2192" s="1" t="s">
        <v>8759</v>
      </c>
      <c r="AJ2192" s="1" t="s">
        <v>17</v>
      </c>
      <c r="AK2192" s="1" t="s">
        <v>8918</v>
      </c>
      <c r="AL2192" s="1" t="s">
        <v>158</v>
      </c>
      <c r="AM2192" s="1" t="s">
        <v>8931</v>
      </c>
      <c r="AT2192" s="1" t="s">
        <v>44</v>
      </c>
      <c r="AU2192" s="1" t="s">
        <v>6728</v>
      </c>
      <c r="AV2192" s="1" t="s">
        <v>4408</v>
      </c>
      <c r="AW2192" s="1" t="s">
        <v>12185</v>
      </c>
      <c r="BG2192" s="1" t="s">
        <v>320</v>
      </c>
      <c r="BH2192" s="1" t="s">
        <v>6758</v>
      </c>
      <c r="BI2192" s="1" t="s">
        <v>4199</v>
      </c>
      <c r="BJ2192" s="1" t="s">
        <v>10193</v>
      </c>
      <c r="BK2192" s="1" t="s">
        <v>144</v>
      </c>
      <c r="BL2192" s="1" t="s">
        <v>6759</v>
      </c>
      <c r="BM2192" s="1" t="s">
        <v>4409</v>
      </c>
      <c r="BN2192" s="1" t="s">
        <v>10609</v>
      </c>
      <c r="BO2192" s="1" t="s">
        <v>44</v>
      </c>
      <c r="BP2192" s="1" t="s">
        <v>6728</v>
      </c>
      <c r="BQ2192" s="1" t="s">
        <v>4410</v>
      </c>
      <c r="BR2192" s="1" t="s">
        <v>10982</v>
      </c>
      <c r="BS2192" s="1" t="s">
        <v>1001</v>
      </c>
      <c r="BT2192" s="1" t="s">
        <v>8923</v>
      </c>
    </row>
    <row r="2193" spans="1:72" ht="13.5" customHeight="1">
      <c r="A2193" s="2" t="str">
        <f t="shared" si="63"/>
        <v>1687_각북면_370</v>
      </c>
      <c r="B2193" s="1">
        <v>1687</v>
      </c>
      <c r="C2193" s="1" t="s">
        <v>11423</v>
      </c>
      <c r="D2193" s="1" t="s">
        <v>11426</v>
      </c>
      <c r="E2193" s="1">
        <v>2192</v>
      </c>
      <c r="F2193" s="1">
        <v>15</v>
      </c>
      <c r="G2193" s="1" t="s">
        <v>11438</v>
      </c>
      <c r="H2193" s="1" t="s">
        <v>11452</v>
      </c>
      <c r="I2193" s="1">
        <v>6</v>
      </c>
      <c r="L2193" s="1">
        <v>5</v>
      </c>
      <c r="M2193" s="1" t="s">
        <v>13208</v>
      </c>
      <c r="N2193" s="1" t="s">
        <v>13209</v>
      </c>
      <c r="S2193" s="1" t="s">
        <v>200</v>
      </c>
      <c r="T2193" s="1" t="s">
        <v>11584</v>
      </c>
      <c r="U2193" s="1" t="s">
        <v>44</v>
      </c>
      <c r="V2193" s="1" t="s">
        <v>6728</v>
      </c>
      <c r="Y2193" s="1" t="s">
        <v>4407</v>
      </c>
      <c r="Z2193" s="1" t="s">
        <v>7049</v>
      </c>
      <c r="AC2193" s="1">
        <v>62</v>
      </c>
      <c r="AD2193" s="1" t="s">
        <v>168</v>
      </c>
      <c r="AE2193" s="1" t="s">
        <v>6664</v>
      </c>
    </row>
    <row r="2194" spans="1:72" ht="13.5" customHeight="1">
      <c r="A2194" s="2" t="str">
        <f t="shared" si="63"/>
        <v>1687_각북면_370</v>
      </c>
      <c r="B2194" s="1">
        <v>1687</v>
      </c>
      <c r="C2194" s="1" t="s">
        <v>11423</v>
      </c>
      <c r="D2194" s="1" t="s">
        <v>11426</v>
      </c>
      <c r="E2194" s="1">
        <v>2193</v>
      </c>
      <c r="F2194" s="1">
        <v>15</v>
      </c>
      <c r="G2194" s="1" t="s">
        <v>11438</v>
      </c>
      <c r="H2194" s="1" t="s">
        <v>11452</v>
      </c>
      <c r="I2194" s="1">
        <v>6</v>
      </c>
      <c r="L2194" s="1">
        <v>5</v>
      </c>
      <c r="M2194" s="1" t="s">
        <v>13208</v>
      </c>
      <c r="N2194" s="1" t="s">
        <v>13209</v>
      </c>
      <c r="S2194" s="1" t="s">
        <v>208</v>
      </c>
      <c r="T2194" s="1" t="s">
        <v>6622</v>
      </c>
      <c r="Y2194" s="1" t="s">
        <v>4411</v>
      </c>
      <c r="Z2194" s="1" t="s">
        <v>7888</v>
      </c>
      <c r="AC2194" s="1">
        <v>17</v>
      </c>
      <c r="AD2194" s="1" t="s">
        <v>773</v>
      </c>
      <c r="AE2194" s="1" t="s">
        <v>8783</v>
      </c>
    </row>
    <row r="2195" spans="1:72" ht="13.5" customHeight="1">
      <c r="A2195" s="2" t="str">
        <f t="shared" si="63"/>
        <v>1687_각북면_370</v>
      </c>
      <c r="B2195" s="1">
        <v>1687</v>
      </c>
      <c r="C2195" s="1" t="s">
        <v>11423</v>
      </c>
      <c r="D2195" s="1" t="s">
        <v>11426</v>
      </c>
      <c r="E2195" s="1">
        <v>2194</v>
      </c>
      <c r="F2195" s="1">
        <v>15</v>
      </c>
      <c r="G2195" s="1" t="s">
        <v>11438</v>
      </c>
      <c r="H2195" s="1" t="s">
        <v>11452</v>
      </c>
      <c r="I2195" s="1">
        <v>6</v>
      </c>
      <c r="L2195" s="1">
        <v>6</v>
      </c>
      <c r="M2195" s="1" t="s">
        <v>13210</v>
      </c>
      <c r="N2195" s="1" t="s">
        <v>13211</v>
      </c>
      <c r="O2195" s="1" t="s">
        <v>6</v>
      </c>
      <c r="P2195" s="1" t="s">
        <v>6577</v>
      </c>
      <c r="T2195" s="1" t="s">
        <v>11527</v>
      </c>
      <c r="U2195" s="1" t="s">
        <v>4412</v>
      </c>
      <c r="V2195" s="1" t="s">
        <v>6779</v>
      </c>
      <c r="W2195" s="1" t="s">
        <v>330</v>
      </c>
      <c r="X2195" s="1" t="s">
        <v>6985</v>
      </c>
      <c r="Y2195" s="1" t="s">
        <v>4413</v>
      </c>
      <c r="Z2195" s="1" t="s">
        <v>7887</v>
      </c>
      <c r="AC2195" s="1">
        <v>43</v>
      </c>
      <c r="AD2195" s="1" t="s">
        <v>335</v>
      </c>
      <c r="AE2195" s="1" t="s">
        <v>8779</v>
      </c>
      <c r="AJ2195" s="1" t="s">
        <v>17</v>
      </c>
      <c r="AK2195" s="1" t="s">
        <v>8918</v>
      </c>
      <c r="AL2195" s="1" t="s">
        <v>4414</v>
      </c>
      <c r="AM2195" s="1" t="s">
        <v>8138</v>
      </c>
      <c r="AT2195" s="1" t="s">
        <v>468</v>
      </c>
      <c r="AU2195" s="1" t="s">
        <v>6715</v>
      </c>
      <c r="AV2195" s="1" t="s">
        <v>664</v>
      </c>
      <c r="AW2195" s="1" t="s">
        <v>7504</v>
      </c>
      <c r="BG2195" s="1" t="s">
        <v>144</v>
      </c>
      <c r="BH2195" s="1" t="s">
        <v>6759</v>
      </c>
      <c r="BI2195" s="1" t="s">
        <v>4415</v>
      </c>
      <c r="BJ2195" s="1" t="s">
        <v>8262</v>
      </c>
      <c r="BK2195" s="1" t="s">
        <v>1081</v>
      </c>
      <c r="BL2195" s="1" t="s">
        <v>10005</v>
      </c>
      <c r="BM2195" s="1" t="s">
        <v>4416</v>
      </c>
      <c r="BN2195" s="1" t="s">
        <v>10391</v>
      </c>
      <c r="BO2195" s="1" t="s">
        <v>649</v>
      </c>
      <c r="BP2195" s="1" t="s">
        <v>9251</v>
      </c>
      <c r="BQ2195" s="1" t="s">
        <v>4417</v>
      </c>
      <c r="BR2195" s="1" t="s">
        <v>12626</v>
      </c>
      <c r="BS2195" s="1" t="s">
        <v>4418</v>
      </c>
      <c r="BT2195" s="1" t="s">
        <v>11244</v>
      </c>
    </row>
    <row r="2196" spans="1:72" ht="13.5" customHeight="1">
      <c r="A2196" s="2" t="str">
        <f t="shared" si="63"/>
        <v>1687_각북면_370</v>
      </c>
      <c r="B2196" s="1">
        <v>1687</v>
      </c>
      <c r="C2196" s="1" t="s">
        <v>11423</v>
      </c>
      <c r="D2196" s="1" t="s">
        <v>11426</v>
      </c>
      <c r="E2196" s="1">
        <v>2195</v>
      </c>
      <c r="F2196" s="1">
        <v>15</v>
      </c>
      <c r="G2196" s="1" t="s">
        <v>11438</v>
      </c>
      <c r="H2196" s="1" t="s">
        <v>11452</v>
      </c>
      <c r="I2196" s="1">
        <v>6</v>
      </c>
      <c r="L2196" s="1">
        <v>6</v>
      </c>
      <c r="M2196" s="1" t="s">
        <v>13210</v>
      </c>
      <c r="N2196" s="1" t="s">
        <v>13211</v>
      </c>
      <c r="S2196" s="1" t="s">
        <v>49</v>
      </c>
      <c r="T2196" s="1" t="s">
        <v>4842</v>
      </c>
      <c r="W2196" s="1" t="s">
        <v>843</v>
      </c>
      <c r="X2196" s="1" t="s">
        <v>6988</v>
      </c>
      <c r="Y2196" s="1" t="s">
        <v>140</v>
      </c>
      <c r="Z2196" s="1" t="s">
        <v>7100</v>
      </c>
      <c r="AC2196" s="1">
        <v>40</v>
      </c>
      <c r="AD2196" s="1" t="s">
        <v>189</v>
      </c>
      <c r="AE2196" s="1" t="s">
        <v>8767</v>
      </c>
      <c r="AJ2196" s="1" t="s">
        <v>17</v>
      </c>
      <c r="AK2196" s="1" t="s">
        <v>8918</v>
      </c>
      <c r="AL2196" s="1" t="s">
        <v>41</v>
      </c>
      <c r="AM2196" s="1" t="s">
        <v>11911</v>
      </c>
      <c r="AT2196" s="1" t="s">
        <v>44</v>
      </c>
      <c r="AU2196" s="1" t="s">
        <v>6728</v>
      </c>
      <c r="AV2196" s="1" t="s">
        <v>4377</v>
      </c>
      <c r="AW2196" s="1" t="s">
        <v>7901</v>
      </c>
      <c r="BG2196" s="1" t="s">
        <v>468</v>
      </c>
      <c r="BH2196" s="1" t="s">
        <v>6715</v>
      </c>
      <c r="BI2196" s="1" t="s">
        <v>1970</v>
      </c>
      <c r="BJ2196" s="1" t="s">
        <v>9525</v>
      </c>
      <c r="BK2196" s="1" t="s">
        <v>112</v>
      </c>
      <c r="BL2196" s="1" t="s">
        <v>6734</v>
      </c>
      <c r="BM2196" s="1" t="s">
        <v>56</v>
      </c>
      <c r="BN2196" s="1" t="s">
        <v>12154</v>
      </c>
      <c r="BO2196" s="1" t="s">
        <v>144</v>
      </c>
      <c r="BP2196" s="1" t="s">
        <v>6759</v>
      </c>
      <c r="BQ2196" s="1" t="s">
        <v>4184</v>
      </c>
      <c r="BR2196" s="1" t="s">
        <v>9519</v>
      </c>
      <c r="BS2196" s="1" t="s">
        <v>448</v>
      </c>
      <c r="BT2196" s="1" t="s">
        <v>8932</v>
      </c>
    </row>
    <row r="2197" spans="1:72" ht="13.5" customHeight="1">
      <c r="A2197" s="2" t="str">
        <f t="shared" si="63"/>
        <v>1687_각북면_370</v>
      </c>
      <c r="B2197" s="1">
        <v>1687</v>
      </c>
      <c r="C2197" s="1" t="s">
        <v>11423</v>
      </c>
      <c r="D2197" s="1" t="s">
        <v>11426</v>
      </c>
      <c r="E2197" s="1">
        <v>2196</v>
      </c>
      <c r="F2197" s="1">
        <v>16</v>
      </c>
      <c r="G2197" s="1" t="s">
        <v>4419</v>
      </c>
      <c r="H2197" s="1" t="s">
        <v>6462</v>
      </c>
      <c r="I2197" s="1">
        <v>1</v>
      </c>
      <c r="J2197" s="1" t="s">
        <v>4420</v>
      </c>
      <c r="K2197" s="1" t="s">
        <v>6518</v>
      </c>
      <c r="L2197" s="1">
        <v>1</v>
      </c>
      <c r="M2197" s="1" t="s">
        <v>4031</v>
      </c>
      <c r="N2197" s="1" t="s">
        <v>7886</v>
      </c>
      <c r="T2197" s="1" t="s">
        <v>11527</v>
      </c>
      <c r="U2197" s="1" t="s">
        <v>121</v>
      </c>
      <c r="V2197" s="1" t="s">
        <v>6667</v>
      </c>
      <c r="Y2197" s="1" t="s">
        <v>4031</v>
      </c>
      <c r="Z2197" s="1" t="s">
        <v>7886</v>
      </c>
      <c r="AC2197" s="1">
        <v>65</v>
      </c>
      <c r="AD2197" s="1" t="s">
        <v>76</v>
      </c>
      <c r="AE2197" s="1" t="s">
        <v>8744</v>
      </c>
      <c r="AJ2197" s="1" t="s">
        <v>17</v>
      </c>
      <c r="AK2197" s="1" t="s">
        <v>8918</v>
      </c>
      <c r="AL2197" s="1" t="s">
        <v>227</v>
      </c>
      <c r="AM2197" s="1" t="s">
        <v>8859</v>
      </c>
      <c r="AN2197" s="1" t="s">
        <v>158</v>
      </c>
      <c r="AO2197" s="1" t="s">
        <v>8931</v>
      </c>
      <c r="AR2197" s="1" t="s">
        <v>4421</v>
      </c>
      <c r="AS2197" s="1" t="s">
        <v>12076</v>
      </c>
      <c r="AT2197" s="1" t="s">
        <v>121</v>
      </c>
      <c r="AU2197" s="1" t="s">
        <v>6667</v>
      </c>
      <c r="AV2197" s="1" t="s">
        <v>1379</v>
      </c>
      <c r="AW2197" s="1" t="s">
        <v>9477</v>
      </c>
      <c r="BB2197" s="1" t="s">
        <v>171</v>
      </c>
      <c r="BC2197" s="1" t="s">
        <v>6676</v>
      </c>
      <c r="BD2197" s="1" t="s">
        <v>3678</v>
      </c>
      <c r="BE2197" s="1" t="s">
        <v>9872</v>
      </c>
      <c r="BG2197" s="1" t="s">
        <v>186</v>
      </c>
      <c r="BH2197" s="1" t="s">
        <v>12273</v>
      </c>
      <c r="BI2197" s="1" t="s">
        <v>852</v>
      </c>
      <c r="BJ2197" s="1" t="s">
        <v>7185</v>
      </c>
      <c r="BM2197" s="1" t="s">
        <v>164</v>
      </c>
      <c r="BN2197" s="1" t="s">
        <v>10510</v>
      </c>
      <c r="BO2197" s="1" t="s">
        <v>121</v>
      </c>
      <c r="BP2197" s="1" t="s">
        <v>6667</v>
      </c>
      <c r="BQ2197" s="1" t="s">
        <v>4422</v>
      </c>
      <c r="BR2197" s="1" t="s">
        <v>10981</v>
      </c>
      <c r="BS2197" s="1" t="s">
        <v>227</v>
      </c>
      <c r="BT2197" s="1" t="s">
        <v>8859</v>
      </c>
    </row>
    <row r="2198" spans="1:72" ht="13.5" customHeight="1">
      <c r="A2198" s="2" t="str">
        <f t="shared" si="63"/>
        <v>1687_각북면_370</v>
      </c>
      <c r="B2198" s="1">
        <v>1687</v>
      </c>
      <c r="C2198" s="1" t="s">
        <v>11423</v>
      </c>
      <c r="D2198" s="1" t="s">
        <v>11426</v>
      </c>
      <c r="E2198" s="1">
        <v>2197</v>
      </c>
      <c r="F2198" s="1">
        <v>16</v>
      </c>
      <c r="G2198" s="1" t="s">
        <v>4419</v>
      </c>
      <c r="H2198" s="1" t="s">
        <v>6462</v>
      </c>
      <c r="I2198" s="1">
        <v>1</v>
      </c>
      <c r="L2198" s="1">
        <v>1</v>
      </c>
      <c r="M2198" s="1" t="s">
        <v>4031</v>
      </c>
      <c r="N2198" s="1" t="s">
        <v>7886</v>
      </c>
      <c r="S2198" s="1" t="s">
        <v>49</v>
      </c>
      <c r="T2198" s="1" t="s">
        <v>4842</v>
      </c>
      <c r="U2198" s="1" t="s">
        <v>115</v>
      </c>
      <c r="V2198" s="1" t="s">
        <v>6665</v>
      </c>
      <c r="Y2198" s="1" t="s">
        <v>663</v>
      </c>
      <c r="Z2198" s="1" t="s">
        <v>7047</v>
      </c>
      <c r="AC2198" s="1">
        <v>54</v>
      </c>
      <c r="AD2198" s="1" t="s">
        <v>80</v>
      </c>
      <c r="AE2198" s="1" t="s">
        <v>8749</v>
      </c>
      <c r="AJ2198" s="1" t="s">
        <v>17</v>
      </c>
      <c r="AK2198" s="1" t="s">
        <v>8918</v>
      </c>
      <c r="AL2198" s="1" t="s">
        <v>1001</v>
      </c>
      <c r="AM2198" s="1" t="s">
        <v>8923</v>
      </c>
      <c r="AN2198" s="1" t="s">
        <v>492</v>
      </c>
      <c r="AO2198" s="1" t="s">
        <v>6594</v>
      </c>
      <c r="AP2198" s="1" t="s">
        <v>4423</v>
      </c>
      <c r="AQ2198" s="1" t="s">
        <v>9022</v>
      </c>
      <c r="AR2198" s="1" t="s">
        <v>4424</v>
      </c>
      <c r="AS2198" s="1" t="s">
        <v>9122</v>
      </c>
      <c r="AT2198" s="1" t="s">
        <v>121</v>
      </c>
      <c r="AU2198" s="1" t="s">
        <v>6667</v>
      </c>
      <c r="AV2198" s="1" t="s">
        <v>2176</v>
      </c>
      <c r="AW2198" s="1" t="s">
        <v>8450</v>
      </c>
      <c r="BB2198" s="1" t="s">
        <v>50</v>
      </c>
      <c r="BC2198" s="1" t="s">
        <v>11472</v>
      </c>
      <c r="BD2198" s="1" t="s">
        <v>4425</v>
      </c>
      <c r="BE2198" s="1" t="s">
        <v>12256</v>
      </c>
      <c r="BG2198" s="1" t="s">
        <v>44</v>
      </c>
      <c r="BH2198" s="1" t="s">
        <v>6728</v>
      </c>
      <c r="BI2198" s="1" t="s">
        <v>4426</v>
      </c>
      <c r="BJ2198" s="1" t="s">
        <v>10191</v>
      </c>
      <c r="BK2198" s="1" t="s">
        <v>44</v>
      </c>
      <c r="BL2198" s="1" t="s">
        <v>6728</v>
      </c>
      <c r="BM2198" s="1" t="s">
        <v>970</v>
      </c>
      <c r="BN2198" s="1" t="s">
        <v>7101</v>
      </c>
      <c r="BO2198" s="1" t="s">
        <v>44</v>
      </c>
      <c r="BP2198" s="1" t="s">
        <v>6728</v>
      </c>
      <c r="BQ2198" s="1" t="s">
        <v>6417</v>
      </c>
      <c r="BR2198" s="1" t="s">
        <v>12680</v>
      </c>
      <c r="BS2198" s="1" t="s">
        <v>422</v>
      </c>
      <c r="BT2198" s="1" t="s">
        <v>8924</v>
      </c>
    </row>
    <row r="2199" spans="1:72" ht="13.5" customHeight="1">
      <c r="A2199" s="2" t="str">
        <f t="shared" si="63"/>
        <v>1687_각북면_370</v>
      </c>
      <c r="B2199" s="1">
        <v>1687</v>
      </c>
      <c r="C2199" s="1" t="s">
        <v>11423</v>
      </c>
      <c r="D2199" s="1" t="s">
        <v>11426</v>
      </c>
      <c r="E2199" s="1">
        <v>2198</v>
      </c>
      <c r="F2199" s="1">
        <v>16</v>
      </c>
      <c r="G2199" s="1" t="s">
        <v>4419</v>
      </c>
      <c r="H2199" s="1" t="s">
        <v>6462</v>
      </c>
      <c r="I2199" s="1">
        <v>1</v>
      </c>
      <c r="L2199" s="1">
        <v>1</v>
      </c>
      <c r="M2199" s="1" t="s">
        <v>4031</v>
      </c>
      <c r="N2199" s="1" t="s">
        <v>7886</v>
      </c>
      <c r="S2199" s="1" t="s">
        <v>67</v>
      </c>
      <c r="T2199" s="1" t="s">
        <v>6597</v>
      </c>
      <c r="U2199" s="1" t="s">
        <v>121</v>
      </c>
      <c r="V2199" s="1" t="s">
        <v>6667</v>
      </c>
      <c r="Y2199" s="1" t="s">
        <v>4427</v>
      </c>
      <c r="Z2199" s="1" t="s">
        <v>7424</v>
      </c>
      <c r="AC2199" s="1">
        <v>20</v>
      </c>
      <c r="AD2199" s="1" t="s">
        <v>96</v>
      </c>
      <c r="AE2199" s="1" t="s">
        <v>8792</v>
      </c>
    </row>
    <row r="2200" spans="1:72" ht="13.5" customHeight="1">
      <c r="A2200" s="2" t="str">
        <f t="shared" si="63"/>
        <v>1687_각북면_370</v>
      </c>
      <c r="B2200" s="1">
        <v>1687</v>
      </c>
      <c r="C2200" s="1" t="s">
        <v>11423</v>
      </c>
      <c r="D2200" s="1" t="s">
        <v>11426</v>
      </c>
      <c r="E2200" s="1">
        <v>2199</v>
      </c>
      <c r="F2200" s="1">
        <v>16</v>
      </c>
      <c r="G2200" s="1" t="s">
        <v>4419</v>
      </c>
      <c r="H2200" s="1" t="s">
        <v>6462</v>
      </c>
      <c r="I2200" s="1">
        <v>1</v>
      </c>
      <c r="L2200" s="1">
        <v>1</v>
      </c>
      <c r="M2200" s="1" t="s">
        <v>4031</v>
      </c>
      <c r="N2200" s="1" t="s">
        <v>7886</v>
      </c>
      <c r="S2200" s="1" t="s">
        <v>329</v>
      </c>
      <c r="T2200" s="1" t="s">
        <v>6594</v>
      </c>
      <c r="U2200" s="1" t="s">
        <v>50</v>
      </c>
      <c r="V2200" s="1" t="s">
        <v>11472</v>
      </c>
      <c r="W2200" s="1" t="s">
        <v>167</v>
      </c>
      <c r="X2200" s="1" t="s">
        <v>8644</v>
      </c>
      <c r="Y2200" s="1" t="s">
        <v>11262</v>
      </c>
      <c r="Z2200" s="1" t="s">
        <v>11683</v>
      </c>
      <c r="AC2200" s="1">
        <v>18</v>
      </c>
      <c r="AD2200" s="1" t="s">
        <v>302</v>
      </c>
      <c r="AE2200" s="1" t="s">
        <v>8785</v>
      </c>
      <c r="AF2200" s="1" t="s">
        <v>156</v>
      </c>
      <c r="AG2200" s="1" t="s">
        <v>8798</v>
      </c>
      <c r="AJ2200" s="1" t="s">
        <v>17</v>
      </c>
      <c r="AK2200" s="1" t="s">
        <v>8918</v>
      </c>
      <c r="AL2200" s="1" t="s">
        <v>729</v>
      </c>
      <c r="AM2200" s="1" t="s">
        <v>8886</v>
      </c>
    </row>
    <row r="2201" spans="1:72" ht="13.5" customHeight="1">
      <c r="A2201" s="2" t="str">
        <f t="shared" si="63"/>
        <v>1687_각북면_370</v>
      </c>
      <c r="B2201" s="1">
        <v>1687</v>
      </c>
      <c r="C2201" s="1" t="s">
        <v>11423</v>
      </c>
      <c r="D2201" s="1" t="s">
        <v>11426</v>
      </c>
      <c r="E2201" s="1">
        <v>2200</v>
      </c>
      <c r="F2201" s="1">
        <v>16</v>
      </c>
      <c r="G2201" s="1" t="s">
        <v>4419</v>
      </c>
      <c r="H2201" s="1" t="s">
        <v>6462</v>
      </c>
      <c r="I2201" s="1">
        <v>1</v>
      </c>
      <c r="L2201" s="1">
        <v>1</v>
      </c>
      <c r="M2201" s="1" t="s">
        <v>4031</v>
      </c>
      <c r="N2201" s="1" t="s">
        <v>7886</v>
      </c>
      <c r="S2201" s="1" t="s">
        <v>380</v>
      </c>
      <c r="T2201" s="1" t="s">
        <v>6600</v>
      </c>
      <c r="Y2201" s="1" t="s">
        <v>6390</v>
      </c>
      <c r="Z2201" s="1" t="s">
        <v>7885</v>
      </c>
      <c r="AC2201" s="1">
        <v>13</v>
      </c>
      <c r="AD2201" s="1" t="s">
        <v>149</v>
      </c>
      <c r="AE2201" s="1" t="s">
        <v>8757</v>
      </c>
    </row>
    <row r="2202" spans="1:72" ht="13.5" customHeight="1">
      <c r="A2202" s="2" t="str">
        <f t="shared" si="63"/>
        <v>1687_각북면_370</v>
      </c>
      <c r="B2202" s="1">
        <v>1687</v>
      </c>
      <c r="C2202" s="1" t="s">
        <v>11423</v>
      </c>
      <c r="D2202" s="1" t="s">
        <v>11426</v>
      </c>
      <c r="E2202" s="1">
        <v>2201</v>
      </c>
      <c r="F2202" s="1">
        <v>16</v>
      </c>
      <c r="G2202" s="1" t="s">
        <v>4419</v>
      </c>
      <c r="H2202" s="1" t="s">
        <v>6462</v>
      </c>
      <c r="I2202" s="1">
        <v>1</v>
      </c>
      <c r="L2202" s="1">
        <v>2</v>
      </c>
      <c r="M2202" s="1" t="s">
        <v>13212</v>
      </c>
      <c r="N2202" s="1" t="s">
        <v>13213</v>
      </c>
      <c r="T2202" s="1" t="s">
        <v>11527</v>
      </c>
      <c r="U2202" s="1" t="s">
        <v>4428</v>
      </c>
      <c r="V2202" s="1" t="s">
        <v>6778</v>
      </c>
      <c r="W2202" s="1" t="s">
        <v>38</v>
      </c>
      <c r="X2202" s="1" t="s">
        <v>11733</v>
      </c>
      <c r="Y2202" s="1" t="s">
        <v>4429</v>
      </c>
      <c r="Z2202" s="1" t="s">
        <v>7381</v>
      </c>
      <c r="AC2202" s="1">
        <v>45</v>
      </c>
      <c r="AD2202" s="1" t="s">
        <v>141</v>
      </c>
      <c r="AE2202" s="1" t="s">
        <v>8758</v>
      </c>
      <c r="AJ2202" s="1" t="s">
        <v>17</v>
      </c>
      <c r="AK2202" s="1" t="s">
        <v>8918</v>
      </c>
      <c r="AL2202" s="1" t="s">
        <v>227</v>
      </c>
      <c r="AM2202" s="1" t="s">
        <v>8859</v>
      </c>
      <c r="AT2202" s="1" t="s">
        <v>82</v>
      </c>
      <c r="AU2202" s="1" t="s">
        <v>9231</v>
      </c>
      <c r="AV2202" s="1" t="s">
        <v>3265</v>
      </c>
      <c r="AW2202" s="1" t="s">
        <v>7881</v>
      </c>
      <c r="BG2202" s="1" t="s">
        <v>54</v>
      </c>
      <c r="BH2202" s="1" t="s">
        <v>6714</v>
      </c>
      <c r="BI2202" s="1" t="s">
        <v>425</v>
      </c>
      <c r="BJ2202" s="1" t="s">
        <v>9490</v>
      </c>
      <c r="BK2202" s="1" t="s">
        <v>44</v>
      </c>
      <c r="BL2202" s="1" t="s">
        <v>6728</v>
      </c>
      <c r="BM2202" s="1" t="s">
        <v>4430</v>
      </c>
      <c r="BN2202" s="1" t="s">
        <v>10192</v>
      </c>
      <c r="BO2202" s="1" t="s">
        <v>54</v>
      </c>
      <c r="BP2202" s="1" t="s">
        <v>6714</v>
      </c>
      <c r="BQ2202" s="1" t="s">
        <v>4431</v>
      </c>
      <c r="BR2202" s="1" t="s">
        <v>12582</v>
      </c>
      <c r="BS2202" s="1" t="s">
        <v>190</v>
      </c>
      <c r="BT2202" s="1" t="s">
        <v>8852</v>
      </c>
    </row>
    <row r="2203" spans="1:72" ht="13.5" customHeight="1">
      <c r="A2203" s="2" t="str">
        <f t="shared" si="63"/>
        <v>1687_각북면_370</v>
      </c>
      <c r="B2203" s="1">
        <v>1687</v>
      </c>
      <c r="C2203" s="1" t="s">
        <v>11423</v>
      </c>
      <c r="D2203" s="1" t="s">
        <v>11426</v>
      </c>
      <c r="E2203" s="1">
        <v>2202</v>
      </c>
      <c r="F2203" s="1">
        <v>16</v>
      </c>
      <c r="G2203" s="1" t="s">
        <v>4419</v>
      </c>
      <c r="H2203" s="1" t="s">
        <v>6462</v>
      </c>
      <c r="I2203" s="1">
        <v>1</v>
      </c>
      <c r="L2203" s="1">
        <v>2</v>
      </c>
      <c r="M2203" s="1" t="s">
        <v>13212</v>
      </c>
      <c r="N2203" s="1" t="s">
        <v>13213</v>
      </c>
      <c r="S2203" s="1" t="s">
        <v>49</v>
      </c>
      <c r="T2203" s="1" t="s">
        <v>4842</v>
      </c>
      <c r="U2203" s="1" t="s">
        <v>50</v>
      </c>
      <c r="V2203" s="1" t="s">
        <v>11472</v>
      </c>
      <c r="W2203" s="1" t="s">
        <v>1065</v>
      </c>
      <c r="X2203" s="1" t="s">
        <v>6987</v>
      </c>
      <c r="Y2203" s="1" t="s">
        <v>13576</v>
      </c>
      <c r="Z2203" s="1" t="s">
        <v>11806</v>
      </c>
      <c r="AC2203" s="1">
        <v>52</v>
      </c>
      <c r="AD2203" s="1" t="s">
        <v>230</v>
      </c>
      <c r="AE2203" s="1" t="s">
        <v>8790</v>
      </c>
      <c r="AJ2203" s="1" t="s">
        <v>17</v>
      </c>
      <c r="AK2203" s="1" t="s">
        <v>8918</v>
      </c>
      <c r="AL2203" s="1" t="s">
        <v>227</v>
      </c>
      <c r="AM2203" s="1" t="s">
        <v>8859</v>
      </c>
      <c r="AT2203" s="1" t="s">
        <v>44</v>
      </c>
      <c r="AU2203" s="1" t="s">
        <v>6728</v>
      </c>
      <c r="AV2203" s="1" t="s">
        <v>11346</v>
      </c>
      <c r="AW2203" s="1" t="s">
        <v>11686</v>
      </c>
      <c r="BG2203" s="1" t="s">
        <v>44</v>
      </c>
      <c r="BH2203" s="1" t="s">
        <v>6728</v>
      </c>
      <c r="BI2203" s="1" t="s">
        <v>1409</v>
      </c>
      <c r="BJ2203" s="1" t="s">
        <v>7892</v>
      </c>
      <c r="BK2203" s="1" t="s">
        <v>44</v>
      </c>
      <c r="BL2203" s="1" t="s">
        <v>6728</v>
      </c>
      <c r="BM2203" s="1" t="s">
        <v>792</v>
      </c>
      <c r="BN2203" s="1" t="s">
        <v>8512</v>
      </c>
      <c r="BO2203" s="1" t="s">
        <v>44</v>
      </c>
      <c r="BP2203" s="1" t="s">
        <v>6728</v>
      </c>
      <c r="BQ2203" s="1" t="s">
        <v>4432</v>
      </c>
      <c r="BR2203" s="1" t="s">
        <v>10980</v>
      </c>
      <c r="BS2203" s="1" t="s">
        <v>239</v>
      </c>
      <c r="BT2203" s="1" t="s">
        <v>8877</v>
      </c>
    </row>
    <row r="2204" spans="1:72" ht="13.5" customHeight="1">
      <c r="A2204" s="2" t="str">
        <f t="shared" si="63"/>
        <v>1687_각북면_370</v>
      </c>
      <c r="B2204" s="1">
        <v>1687</v>
      </c>
      <c r="C2204" s="1" t="s">
        <v>11423</v>
      </c>
      <c r="D2204" s="1" t="s">
        <v>11426</v>
      </c>
      <c r="E2204" s="1">
        <v>2203</v>
      </c>
      <c r="F2204" s="1">
        <v>16</v>
      </c>
      <c r="G2204" s="1" t="s">
        <v>4419</v>
      </c>
      <c r="H2204" s="1" t="s">
        <v>6462</v>
      </c>
      <c r="I2204" s="1">
        <v>1</v>
      </c>
      <c r="L2204" s="1">
        <v>2</v>
      </c>
      <c r="M2204" s="1" t="s">
        <v>13212</v>
      </c>
      <c r="N2204" s="1" t="s">
        <v>13213</v>
      </c>
      <c r="S2204" s="1" t="s">
        <v>67</v>
      </c>
      <c r="T2204" s="1" t="s">
        <v>6597</v>
      </c>
      <c r="U2204" s="1" t="s">
        <v>54</v>
      </c>
      <c r="V2204" s="1" t="s">
        <v>6714</v>
      </c>
      <c r="Y2204" s="1" t="s">
        <v>830</v>
      </c>
      <c r="Z2204" s="1" t="s">
        <v>7752</v>
      </c>
      <c r="AC2204" s="1">
        <v>25</v>
      </c>
      <c r="AD2204" s="1" t="s">
        <v>529</v>
      </c>
      <c r="AE2204" s="1" t="s">
        <v>8769</v>
      </c>
    </row>
    <row r="2205" spans="1:72" ht="13.5" customHeight="1">
      <c r="A2205" s="2" t="str">
        <f t="shared" si="63"/>
        <v>1687_각북면_370</v>
      </c>
      <c r="B2205" s="1">
        <v>1687</v>
      </c>
      <c r="C2205" s="1" t="s">
        <v>11423</v>
      </c>
      <c r="D2205" s="1" t="s">
        <v>11426</v>
      </c>
      <c r="E2205" s="1">
        <v>2204</v>
      </c>
      <c r="F2205" s="1">
        <v>16</v>
      </c>
      <c r="G2205" s="1" t="s">
        <v>4419</v>
      </c>
      <c r="H2205" s="1" t="s">
        <v>6462</v>
      </c>
      <c r="I2205" s="1">
        <v>1</v>
      </c>
      <c r="L2205" s="1">
        <v>2</v>
      </c>
      <c r="M2205" s="1" t="s">
        <v>13212</v>
      </c>
      <c r="N2205" s="1" t="s">
        <v>13213</v>
      </c>
      <c r="S2205" s="1" t="s">
        <v>329</v>
      </c>
      <c r="T2205" s="1" t="s">
        <v>6594</v>
      </c>
      <c r="U2205" s="1" t="s">
        <v>50</v>
      </c>
      <c r="V2205" s="1" t="s">
        <v>11472</v>
      </c>
      <c r="Y2205" s="1" t="s">
        <v>400</v>
      </c>
      <c r="Z2205" s="1" t="s">
        <v>7884</v>
      </c>
      <c r="AC2205" s="1">
        <v>21</v>
      </c>
      <c r="AD2205" s="1" t="s">
        <v>264</v>
      </c>
      <c r="AE2205" s="1" t="s">
        <v>8750</v>
      </c>
      <c r="AF2205" s="1" t="s">
        <v>156</v>
      </c>
      <c r="AG2205" s="1" t="s">
        <v>8798</v>
      </c>
      <c r="AJ2205" s="1" t="s">
        <v>17</v>
      </c>
      <c r="AK2205" s="1" t="s">
        <v>8918</v>
      </c>
      <c r="AL2205" s="1" t="s">
        <v>190</v>
      </c>
      <c r="AM2205" s="1" t="s">
        <v>8852</v>
      </c>
    </row>
    <row r="2206" spans="1:72" ht="13.5" customHeight="1">
      <c r="A2206" s="2" t="str">
        <f t="shared" si="63"/>
        <v>1687_각북면_370</v>
      </c>
      <c r="B2206" s="1">
        <v>1687</v>
      </c>
      <c r="C2206" s="1" t="s">
        <v>11423</v>
      </c>
      <c r="D2206" s="1" t="s">
        <v>11426</v>
      </c>
      <c r="E2206" s="1">
        <v>2205</v>
      </c>
      <c r="F2206" s="1">
        <v>16</v>
      </c>
      <c r="G2206" s="1" t="s">
        <v>4419</v>
      </c>
      <c r="H2206" s="1" t="s">
        <v>6462</v>
      </c>
      <c r="I2206" s="1">
        <v>1</v>
      </c>
      <c r="L2206" s="1">
        <v>2</v>
      </c>
      <c r="M2206" s="1" t="s">
        <v>13212</v>
      </c>
      <c r="N2206" s="1" t="s">
        <v>13213</v>
      </c>
      <c r="S2206" s="1" t="s">
        <v>72</v>
      </c>
      <c r="T2206" s="1" t="s">
        <v>6595</v>
      </c>
      <c r="U2206" s="1" t="s">
        <v>201</v>
      </c>
      <c r="V2206" s="1" t="s">
        <v>11464</v>
      </c>
      <c r="Y2206" s="1" t="s">
        <v>3219</v>
      </c>
      <c r="Z2206" s="1" t="s">
        <v>7573</v>
      </c>
      <c r="AC2206" s="1">
        <v>15</v>
      </c>
      <c r="AD2206" s="1" t="s">
        <v>210</v>
      </c>
      <c r="AE2206" s="1" t="s">
        <v>7181</v>
      </c>
    </row>
    <row r="2207" spans="1:72" ht="13.5" customHeight="1">
      <c r="A2207" s="2" t="str">
        <f t="shared" si="63"/>
        <v>1687_각북면_370</v>
      </c>
      <c r="B2207" s="1">
        <v>1687</v>
      </c>
      <c r="C2207" s="1" t="s">
        <v>11423</v>
      </c>
      <c r="D2207" s="1" t="s">
        <v>11426</v>
      </c>
      <c r="E2207" s="1">
        <v>2206</v>
      </c>
      <c r="F2207" s="1">
        <v>16</v>
      </c>
      <c r="G2207" s="1" t="s">
        <v>4419</v>
      </c>
      <c r="H2207" s="1" t="s">
        <v>6462</v>
      </c>
      <c r="I2207" s="1">
        <v>1</v>
      </c>
      <c r="L2207" s="1">
        <v>2</v>
      </c>
      <c r="M2207" s="1" t="s">
        <v>13212</v>
      </c>
      <c r="N2207" s="1" t="s">
        <v>13213</v>
      </c>
      <c r="S2207" s="1" t="s">
        <v>72</v>
      </c>
      <c r="T2207" s="1" t="s">
        <v>6595</v>
      </c>
      <c r="U2207" s="1" t="s">
        <v>201</v>
      </c>
      <c r="V2207" s="1" t="s">
        <v>11464</v>
      </c>
      <c r="Y2207" s="1" t="s">
        <v>545</v>
      </c>
      <c r="Z2207" s="1" t="s">
        <v>7883</v>
      </c>
      <c r="AC2207" s="1">
        <v>13</v>
      </c>
      <c r="AD2207" s="1" t="s">
        <v>149</v>
      </c>
      <c r="AE2207" s="1" t="s">
        <v>8757</v>
      </c>
    </row>
    <row r="2208" spans="1:72" ht="13.5" customHeight="1">
      <c r="A2208" s="2" t="str">
        <f t="shared" si="63"/>
        <v>1687_각북면_370</v>
      </c>
      <c r="B2208" s="1">
        <v>1687</v>
      </c>
      <c r="C2208" s="1" t="s">
        <v>11423</v>
      </c>
      <c r="D2208" s="1" t="s">
        <v>11426</v>
      </c>
      <c r="E2208" s="1">
        <v>2207</v>
      </c>
      <c r="F2208" s="1">
        <v>16</v>
      </c>
      <c r="G2208" s="1" t="s">
        <v>4419</v>
      </c>
      <c r="H2208" s="1" t="s">
        <v>6462</v>
      </c>
      <c r="I2208" s="1">
        <v>1</v>
      </c>
      <c r="L2208" s="1">
        <v>2</v>
      </c>
      <c r="M2208" s="1" t="s">
        <v>13212</v>
      </c>
      <c r="N2208" s="1" t="s">
        <v>13213</v>
      </c>
      <c r="S2208" s="1" t="s">
        <v>72</v>
      </c>
      <c r="T2208" s="1" t="s">
        <v>6595</v>
      </c>
      <c r="Y2208" s="1" t="s">
        <v>4433</v>
      </c>
      <c r="Z2208" s="1" t="s">
        <v>7882</v>
      </c>
      <c r="AF2208" s="1" t="s">
        <v>74</v>
      </c>
      <c r="AG2208" s="1" t="s">
        <v>8800</v>
      </c>
    </row>
    <row r="2209" spans="1:73" ht="13.5" customHeight="1">
      <c r="A2209" s="2" t="str">
        <f t="shared" si="63"/>
        <v>1687_각북면_370</v>
      </c>
      <c r="B2209" s="1">
        <v>1687</v>
      </c>
      <c r="C2209" s="1" t="s">
        <v>11423</v>
      </c>
      <c r="D2209" s="1" t="s">
        <v>11426</v>
      </c>
      <c r="E2209" s="1">
        <v>2208</v>
      </c>
      <c r="F2209" s="1">
        <v>16</v>
      </c>
      <c r="G2209" s="1" t="s">
        <v>4419</v>
      </c>
      <c r="H2209" s="1" t="s">
        <v>6462</v>
      </c>
      <c r="I2209" s="1">
        <v>1</v>
      </c>
      <c r="L2209" s="1">
        <v>2</v>
      </c>
      <c r="M2209" s="1" t="s">
        <v>13212</v>
      </c>
      <c r="N2209" s="1" t="s">
        <v>13213</v>
      </c>
      <c r="S2209" s="1" t="s">
        <v>63</v>
      </c>
      <c r="T2209" s="1" t="s">
        <v>6596</v>
      </c>
      <c r="Y2209" s="1" t="s">
        <v>4434</v>
      </c>
      <c r="Z2209" s="1" t="s">
        <v>7290</v>
      </c>
      <c r="AC2209" s="1">
        <v>7</v>
      </c>
      <c r="AD2209" s="1" t="s">
        <v>475</v>
      </c>
      <c r="AE2209" s="1" t="s">
        <v>8747</v>
      </c>
    </row>
    <row r="2210" spans="1:73" ht="13.5" customHeight="1">
      <c r="A2210" s="2" t="str">
        <f t="shared" si="63"/>
        <v>1687_각북면_370</v>
      </c>
      <c r="B2210" s="1">
        <v>1687</v>
      </c>
      <c r="C2210" s="1" t="s">
        <v>11423</v>
      </c>
      <c r="D2210" s="1" t="s">
        <v>11426</v>
      </c>
      <c r="E2210" s="1">
        <v>2209</v>
      </c>
      <c r="F2210" s="1">
        <v>16</v>
      </c>
      <c r="G2210" s="1" t="s">
        <v>4419</v>
      </c>
      <c r="H2210" s="1" t="s">
        <v>6462</v>
      </c>
      <c r="I2210" s="1">
        <v>1</v>
      </c>
      <c r="L2210" s="1">
        <v>3</v>
      </c>
      <c r="M2210" s="1" t="s">
        <v>13214</v>
      </c>
      <c r="N2210" s="1" t="s">
        <v>13215</v>
      </c>
      <c r="T2210" s="1" t="s">
        <v>11527</v>
      </c>
      <c r="U2210" s="1" t="s">
        <v>4435</v>
      </c>
      <c r="V2210" s="1" t="s">
        <v>11509</v>
      </c>
      <c r="W2210" s="1" t="s">
        <v>38</v>
      </c>
      <c r="X2210" s="1" t="s">
        <v>11733</v>
      </c>
      <c r="Y2210" s="1" t="s">
        <v>3265</v>
      </c>
      <c r="Z2210" s="1" t="s">
        <v>7881</v>
      </c>
      <c r="AC2210" s="1">
        <v>66</v>
      </c>
      <c r="AD2210" s="1" t="s">
        <v>217</v>
      </c>
      <c r="AE2210" s="1" t="s">
        <v>8765</v>
      </c>
      <c r="AJ2210" s="1" t="s">
        <v>17</v>
      </c>
      <c r="AK2210" s="1" t="s">
        <v>8918</v>
      </c>
      <c r="AL2210" s="1" t="s">
        <v>227</v>
      </c>
      <c r="AM2210" s="1" t="s">
        <v>8859</v>
      </c>
      <c r="AT2210" s="1" t="s">
        <v>82</v>
      </c>
      <c r="AU2210" s="1" t="s">
        <v>9231</v>
      </c>
      <c r="AV2210" s="1" t="s">
        <v>425</v>
      </c>
      <c r="AW2210" s="1" t="s">
        <v>9490</v>
      </c>
      <c r="BG2210" s="1" t="s">
        <v>54</v>
      </c>
      <c r="BH2210" s="1" t="s">
        <v>6714</v>
      </c>
      <c r="BI2210" s="1" t="s">
        <v>4430</v>
      </c>
      <c r="BJ2210" s="1" t="s">
        <v>10192</v>
      </c>
      <c r="BK2210" s="1" t="s">
        <v>82</v>
      </c>
      <c r="BL2210" s="1" t="s">
        <v>9231</v>
      </c>
      <c r="BM2210" s="1" t="s">
        <v>4436</v>
      </c>
      <c r="BN2210" s="1" t="s">
        <v>10608</v>
      </c>
      <c r="BO2210" s="1" t="s">
        <v>44</v>
      </c>
      <c r="BP2210" s="1" t="s">
        <v>6728</v>
      </c>
      <c r="BQ2210" s="1" t="s">
        <v>4437</v>
      </c>
      <c r="BR2210" s="1" t="s">
        <v>10979</v>
      </c>
      <c r="BS2210" s="1" t="s">
        <v>1863</v>
      </c>
      <c r="BT2210" s="1" t="s">
        <v>8902</v>
      </c>
    </row>
    <row r="2211" spans="1:73" ht="13.5" customHeight="1">
      <c r="A2211" s="2" t="str">
        <f t="shared" si="63"/>
        <v>1687_각북면_370</v>
      </c>
      <c r="B2211" s="1">
        <v>1687</v>
      </c>
      <c r="C2211" s="1" t="s">
        <v>11423</v>
      </c>
      <c r="D2211" s="1" t="s">
        <v>11426</v>
      </c>
      <c r="E2211" s="1">
        <v>2210</v>
      </c>
      <c r="F2211" s="1">
        <v>16</v>
      </c>
      <c r="G2211" s="1" t="s">
        <v>4419</v>
      </c>
      <c r="H2211" s="1" t="s">
        <v>6462</v>
      </c>
      <c r="I2211" s="1">
        <v>1</v>
      </c>
      <c r="L2211" s="1">
        <v>3</v>
      </c>
      <c r="M2211" s="1" t="s">
        <v>13214</v>
      </c>
      <c r="N2211" s="1" t="s">
        <v>13215</v>
      </c>
      <c r="S2211" s="1" t="s">
        <v>49</v>
      </c>
      <c r="T2211" s="1" t="s">
        <v>4842</v>
      </c>
      <c r="U2211" s="1" t="s">
        <v>50</v>
      </c>
      <c r="V2211" s="1" t="s">
        <v>11472</v>
      </c>
      <c r="W2211" s="1" t="s">
        <v>167</v>
      </c>
      <c r="X2211" s="1" t="s">
        <v>8644</v>
      </c>
      <c r="Y2211" s="1" t="s">
        <v>11265</v>
      </c>
      <c r="Z2211" s="1" t="s">
        <v>11676</v>
      </c>
      <c r="AF2211" s="1" t="s">
        <v>62</v>
      </c>
      <c r="AG2211" s="1" t="s">
        <v>8813</v>
      </c>
    </row>
    <row r="2212" spans="1:73" ht="13.5" customHeight="1">
      <c r="A2212" s="2" t="str">
        <f t="shared" ref="A2212:A2243" si="64">HYPERLINK("http://kyu.snu.ac.kr/sdhj/index.jsp?type=hj/GK14817_00IH_0001_0371.jpg","1687_각북면_371")</f>
        <v>1687_각북면_371</v>
      </c>
      <c r="B2212" s="1">
        <v>1687</v>
      </c>
      <c r="C2212" s="1" t="s">
        <v>11423</v>
      </c>
      <c r="D2212" s="1" t="s">
        <v>11426</v>
      </c>
      <c r="E2212" s="1">
        <v>2211</v>
      </c>
      <c r="F2212" s="1">
        <v>16</v>
      </c>
      <c r="G2212" s="1" t="s">
        <v>4419</v>
      </c>
      <c r="H2212" s="1" t="s">
        <v>6462</v>
      </c>
      <c r="I2212" s="1">
        <v>1</v>
      </c>
      <c r="L2212" s="1">
        <v>4</v>
      </c>
      <c r="M2212" s="1" t="s">
        <v>13216</v>
      </c>
      <c r="N2212" s="1" t="s">
        <v>13217</v>
      </c>
      <c r="T2212" s="1" t="s">
        <v>11527</v>
      </c>
      <c r="U2212" s="1" t="s">
        <v>4438</v>
      </c>
      <c r="V2212" s="1" t="s">
        <v>6777</v>
      </c>
      <c r="W2212" s="1" t="s">
        <v>600</v>
      </c>
      <c r="X2212" s="1" t="s">
        <v>6693</v>
      </c>
      <c r="Y2212" s="1" t="s">
        <v>4439</v>
      </c>
      <c r="Z2212" s="1" t="s">
        <v>7222</v>
      </c>
      <c r="AC2212" s="1">
        <v>50</v>
      </c>
      <c r="AD2212" s="1" t="s">
        <v>536</v>
      </c>
      <c r="AE2212" s="1" t="s">
        <v>8446</v>
      </c>
      <c r="AJ2212" s="1" t="s">
        <v>17</v>
      </c>
      <c r="AK2212" s="1" t="s">
        <v>8918</v>
      </c>
      <c r="AL2212" s="1" t="s">
        <v>227</v>
      </c>
      <c r="AM2212" s="1" t="s">
        <v>8859</v>
      </c>
      <c r="AT2212" s="1" t="s">
        <v>2613</v>
      </c>
      <c r="AU2212" s="1" t="s">
        <v>6716</v>
      </c>
      <c r="AV2212" s="1" t="s">
        <v>2502</v>
      </c>
      <c r="AW2212" s="1" t="s">
        <v>9322</v>
      </c>
      <c r="BG2212" s="1" t="s">
        <v>121</v>
      </c>
      <c r="BH2212" s="1" t="s">
        <v>6667</v>
      </c>
      <c r="BI2212" s="1" t="s">
        <v>946</v>
      </c>
      <c r="BJ2212" s="1" t="s">
        <v>11780</v>
      </c>
      <c r="BK2212" s="1" t="s">
        <v>121</v>
      </c>
      <c r="BL2212" s="1" t="s">
        <v>6667</v>
      </c>
      <c r="BM2212" s="1" t="s">
        <v>4440</v>
      </c>
      <c r="BN2212" s="1" t="s">
        <v>8028</v>
      </c>
      <c r="BO2212" s="1" t="s">
        <v>44</v>
      </c>
      <c r="BP2212" s="1" t="s">
        <v>6728</v>
      </c>
      <c r="BQ2212" s="1" t="s">
        <v>4441</v>
      </c>
      <c r="BR2212" s="1" t="s">
        <v>9481</v>
      </c>
      <c r="BS2212" s="1" t="s">
        <v>418</v>
      </c>
      <c r="BT2212" s="1" t="s">
        <v>8912</v>
      </c>
    </row>
    <row r="2213" spans="1:73" ht="13.5" customHeight="1">
      <c r="A2213" s="2" t="str">
        <f t="shared" si="64"/>
        <v>1687_각북면_371</v>
      </c>
      <c r="B2213" s="1">
        <v>1687</v>
      </c>
      <c r="C2213" s="1" t="s">
        <v>11423</v>
      </c>
      <c r="D2213" s="1" t="s">
        <v>11426</v>
      </c>
      <c r="E2213" s="1">
        <v>2212</v>
      </c>
      <c r="F2213" s="1">
        <v>16</v>
      </c>
      <c r="G2213" s="1" t="s">
        <v>4419</v>
      </c>
      <c r="H2213" s="1" t="s">
        <v>6462</v>
      </c>
      <c r="I2213" s="1">
        <v>1</v>
      </c>
      <c r="L2213" s="1">
        <v>4</v>
      </c>
      <c r="M2213" s="1" t="s">
        <v>13216</v>
      </c>
      <c r="N2213" s="1" t="s">
        <v>13217</v>
      </c>
      <c r="S2213" s="1" t="s">
        <v>49</v>
      </c>
      <c r="T2213" s="1" t="s">
        <v>4842</v>
      </c>
      <c r="U2213" s="1" t="s">
        <v>115</v>
      </c>
      <c r="V2213" s="1" t="s">
        <v>6665</v>
      </c>
      <c r="Y2213" s="1" t="s">
        <v>216</v>
      </c>
      <c r="Z2213" s="1" t="s">
        <v>7196</v>
      </c>
      <c r="AC2213" s="1">
        <v>48</v>
      </c>
      <c r="AD2213" s="1" t="s">
        <v>351</v>
      </c>
      <c r="AE2213" s="1" t="s">
        <v>7146</v>
      </c>
      <c r="AJ2213" s="1" t="s">
        <v>17</v>
      </c>
      <c r="AK2213" s="1" t="s">
        <v>8918</v>
      </c>
      <c r="AL2213" s="1" t="s">
        <v>190</v>
      </c>
      <c r="AM2213" s="1" t="s">
        <v>8852</v>
      </c>
      <c r="AN2213" s="1" t="s">
        <v>888</v>
      </c>
      <c r="AO2213" s="1" t="s">
        <v>8953</v>
      </c>
      <c r="AP2213" s="1" t="s">
        <v>44</v>
      </c>
      <c r="AQ2213" s="1" t="s">
        <v>6728</v>
      </c>
      <c r="AR2213" s="1" t="s">
        <v>4442</v>
      </c>
      <c r="AS2213" s="1" t="s">
        <v>9121</v>
      </c>
      <c r="AT2213" s="1" t="s">
        <v>44</v>
      </c>
      <c r="AU2213" s="1" t="s">
        <v>6728</v>
      </c>
      <c r="AV2213" s="1" t="s">
        <v>3649</v>
      </c>
      <c r="AW2213" s="1" t="s">
        <v>9489</v>
      </c>
      <c r="BB2213" s="1" t="s">
        <v>171</v>
      </c>
      <c r="BC2213" s="1" t="s">
        <v>6676</v>
      </c>
      <c r="BD2213" s="1" t="s">
        <v>4443</v>
      </c>
      <c r="BE2213" s="1" t="s">
        <v>7801</v>
      </c>
      <c r="BG2213" s="1" t="s">
        <v>44</v>
      </c>
      <c r="BH2213" s="1" t="s">
        <v>6728</v>
      </c>
      <c r="BI2213" s="1" t="s">
        <v>2491</v>
      </c>
      <c r="BJ2213" s="1" t="s">
        <v>7214</v>
      </c>
      <c r="BM2213" s="1" t="s">
        <v>164</v>
      </c>
      <c r="BN2213" s="1" t="s">
        <v>10510</v>
      </c>
      <c r="BQ2213" s="1" t="s">
        <v>164</v>
      </c>
      <c r="BR2213" s="1" t="s">
        <v>10510</v>
      </c>
      <c r="BU2213" s="1" t="s">
        <v>174</v>
      </c>
    </row>
    <row r="2214" spans="1:73" ht="13.5" customHeight="1">
      <c r="A2214" s="2" t="str">
        <f t="shared" si="64"/>
        <v>1687_각북면_371</v>
      </c>
      <c r="B2214" s="1">
        <v>1687</v>
      </c>
      <c r="C2214" s="1" t="s">
        <v>11423</v>
      </c>
      <c r="D2214" s="1" t="s">
        <v>11426</v>
      </c>
      <c r="E2214" s="1">
        <v>2213</v>
      </c>
      <c r="F2214" s="1">
        <v>16</v>
      </c>
      <c r="G2214" s="1" t="s">
        <v>4419</v>
      </c>
      <c r="H2214" s="1" t="s">
        <v>6462</v>
      </c>
      <c r="I2214" s="1">
        <v>1</v>
      </c>
      <c r="L2214" s="1">
        <v>4</v>
      </c>
      <c r="M2214" s="1" t="s">
        <v>13216</v>
      </c>
      <c r="N2214" s="1" t="s">
        <v>13217</v>
      </c>
      <c r="S2214" s="1" t="s">
        <v>2126</v>
      </c>
      <c r="T2214" s="1" t="s">
        <v>6630</v>
      </c>
      <c r="Y2214" s="1" t="s">
        <v>11347</v>
      </c>
      <c r="Z2214" s="1" t="s">
        <v>11748</v>
      </c>
      <c r="AF2214" s="1" t="s">
        <v>701</v>
      </c>
      <c r="AG2214" s="1" t="s">
        <v>8814</v>
      </c>
    </row>
    <row r="2215" spans="1:73" ht="13.5" customHeight="1">
      <c r="A2215" s="2" t="str">
        <f t="shared" si="64"/>
        <v>1687_각북면_371</v>
      </c>
      <c r="B2215" s="1">
        <v>1687</v>
      </c>
      <c r="C2215" s="1" t="s">
        <v>11423</v>
      </c>
      <c r="D2215" s="1" t="s">
        <v>11426</v>
      </c>
      <c r="E2215" s="1">
        <v>2214</v>
      </c>
      <c r="F2215" s="1">
        <v>16</v>
      </c>
      <c r="G2215" s="1" t="s">
        <v>4419</v>
      </c>
      <c r="H2215" s="1" t="s">
        <v>6462</v>
      </c>
      <c r="I2215" s="1">
        <v>1</v>
      </c>
      <c r="L2215" s="1">
        <v>5</v>
      </c>
      <c r="M2215" s="1" t="s">
        <v>12789</v>
      </c>
      <c r="N2215" s="1" t="s">
        <v>12790</v>
      </c>
      <c r="T2215" s="1" t="s">
        <v>11527</v>
      </c>
      <c r="U2215" s="1" t="s">
        <v>3773</v>
      </c>
      <c r="V2215" s="1" t="s">
        <v>6732</v>
      </c>
      <c r="W2215" s="1" t="s">
        <v>38</v>
      </c>
      <c r="X2215" s="1" t="s">
        <v>11733</v>
      </c>
      <c r="Y2215" s="1" t="s">
        <v>394</v>
      </c>
      <c r="Z2215" s="1" t="s">
        <v>7672</v>
      </c>
      <c r="AC2215" s="1">
        <v>47</v>
      </c>
      <c r="AD2215" s="1" t="s">
        <v>89</v>
      </c>
      <c r="AE2215" s="1" t="s">
        <v>8784</v>
      </c>
      <c r="AJ2215" s="1" t="s">
        <v>17</v>
      </c>
      <c r="AK2215" s="1" t="s">
        <v>8918</v>
      </c>
      <c r="AL2215" s="1" t="s">
        <v>227</v>
      </c>
      <c r="AM2215" s="1" t="s">
        <v>8859</v>
      </c>
      <c r="AT2215" s="1" t="s">
        <v>121</v>
      </c>
      <c r="AU2215" s="1" t="s">
        <v>6667</v>
      </c>
      <c r="AV2215" s="1" t="s">
        <v>4444</v>
      </c>
      <c r="AW2215" s="1" t="s">
        <v>8450</v>
      </c>
      <c r="BG2215" s="1" t="s">
        <v>121</v>
      </c>
      <c r="BH2215" s="1" t="s">
        <v>6667</v>
      </c>
      <c r="BI2215" s="1" t="s">
        <v>4426</v>
      </c>
      <c r="BJ2215" s="1" t="s">
        <v>10191</v>
      </c>
      <c r="BK2215" s="1" t="s">
        <v>121</v>
      </c>
      <c r="BL2215" s="1" t="s">
        <v>6667</v>
      </c>
      <c r="BM2215" s="1" t="s">
        <v>4445</v>
      </c>
      <c r="BN2215" s="1" t="s">
        <v>10607</v>
      </c>
      <c r="BO2215" s="1" t="s">
        <v>121</v>
      </c>
      <c r="BP2215" s="1" t="s">
        <v>6667</v>
      </c>
      <c r="BQ2215" s="1" t="s">
        <v>2778</v>
      </c>
      <c r="BR2215" s="1" t="s">
        <v>8235</v>
      </c>
      <c r="BS2215" s="1" t="s">
        <v>190</v>
      </c>
      <c r="BT2215" s="1" t="s">
        <v>8852</v>
      </c>
    </row>
    <row r="2216" spans="1:73" ht="13.5" customHeight="1">
      <c r="A2216" s="2" t="str">
        <f t="shared" si="64"/>
        <v>1687_각북면_371</v>
      </c>
      <c r="B2216" s="1">
        <v>1687</v>
      </c>
      <c r="C2216" s="1" t="s">
        <v>11423</v>
      </c>
      <c r="D2216" s="1" t="s">
        <v>11426</v>
      </c>
      <c r="E2216" s="1">
        <v>2215</v>
      </c>
      <c r="F2216" s="1">
        <v>16</v>
      </c>
      <c r="G2216" s="1" t="s">
        <v>4419</v>
      </c>
      <c r="H2216" s="1" t="s">
        <v>6462</v>
      </c>
      <c r="I2216" s="1">
        <v>1</v>
      </c>
      <c r="L2216" s="1">
        <v>5</v>
      </c>
      <c r="M2216" s="1" t="s">
        <v>12789</v>
      </c>
      <c r="N2216" s="1" t="s">
        <v>12790</v>
      </c>
      <c r="S2216" s="1" t="s">
        <v>49</v>
      </c>
      <c r="T2216" s="1" t="s">
        <v>4842</v>
      </c>
      <c r="U2216" s="1" t="s">
        <v>115</v>
      </c>
      <c r="V2216" s="1" t="s">
        <v>6665</v>
      </c>
      <c r="Y2216" s="1" t="s">
        <v>6405</v>
      </c>
      <c r="Z2216" s="1" t="s">
        <v>7413</v>
      </c>
      <c r="AC2216" s="1">
        <v>44</v>
      </c>
      <c r="AD2216" s="1" t="s">
        <v>401</v>
      </c>
      <c r="AE2216" s="1" t="s">
        <v>8782</v>
      </c>
      <c r="AJ2216" s="1" t="s">
        <v>17</v>
      </c>
      <c r="AK2216" s="1" t="s">
        <v>8918</v>
      </c>
      <c r="AL2216" s="1" t="s">
        <v>729</v>
      </c>
      <c r="AM2216" s="1" t="s">
        <v>8886</v>
      </c>
      <c r="AN2216" s="1" t="s">
        <v>729</v>
      </c>
      <c r="AO2216" s="1" t="s">
        <v>8886</v>
      </c>
      <c r="AP2216" s="1" t="s">
        <v>44</v>
      </c>
      <c r="AQ2216" s="1" t="s">
        <v>6728</v>
      </c>
      <c r="AR2216" s="1" t="s">
        <v>4446</v>
      </c>
      <c r="AS2216" s="1" t="s">
        <v>9120</v>
      </c>
      <c r="AT2216" s="1" t="s">
        <v>121</v>
      </c>
      <c r="AU2216" s="1" t="s">
        <v>6667</v>
      </c>
      <c r="AV2216" s="1" t="s">
        <v>4447</v>
      </c>
      <c r="AW2216" s="1" t="s">
        <v>9488</v>
      </c>
      <c r="BB2216" s="1" t="s">
        <v>171</v>
      </c>
      <c r="BC2216" s="1" t="s">
        <v>6676</v>
      </c>
      <c r="BD2216" s="1" t="s">
        <v>4448</v>
      </c>
      <c r="BE2216" s="1" t="s">
        <v>7717</v>
      </c>
      <c r="BG2216" s="1" t="s">
        <v>121</v>
      </c>
      <c r="BH2216" s="1" t="s">
        <v>6667</v>
      </c>
      <c r="BI2216" s="1" t="s">
        <v>3679</v>
      </c>
      <c r="BJ2216" s="1" t="s">
        <v>10190</v>
      </c>
      <c r="BM2216" s="1" t="s">
        <v>164</v>
      </c>
      <c r="BN2216" s="1" t="s">
        <v>10510</v>
      </c>
      <c r="BQ2216" s="1" t="s">
        <v>164</v>
      </c>
      <c r="BR2216" s="1" t="s">
        <v>10510</v>
      </c>
      <c r="BU2216" s="1" t="s">
        <v>174</v>
      </c>
    </row>
    <row r="2217" spans="1:73" ht="13.5" customHeight="1">
      <c r="A2217" s="2" t="str">
        <f t="shared" si="64"/>
        <v>1687_각북면_371</v>
      </c>
      <c r="B2217" s="1">
        <v>1687</v>
      </c>
      <c r="C2217" s="1" t="s">
        <v>11423</v>
      </c>
      <c r="D2217" s="1" t="s">
        <v>11426</v>
      </c>
      <c r="E2217" s="1">
        <v>2216</v>
      </c>
      <c r="F2217" s="1">
        <v>16</v>
      </c>
      <c r="G2217" s="1" t="s">
        <v>4419</v>
      </c>
      <c r="H2217" s="1" t="s">
        <v>6462</v>
      </c>
      <c r="I2217" s="1">
        <v>1</v>
      </c>
      <c r="L2217" s="1">
        <v>5</v>
      </c>
      <c r="M2217" s="1" t="s">
        <v>12789</v>
      </c>
      <c r="N2217" s="1" t="s">
        <v>12790</v>
      </c>
      <c r="S2217" s="1" t="s">
        <v>134</v>
      </c>
      <c r="T2217" s="1" t="s">
        <v>6598</v>
      </c>
      <c r="Y2217" s="1" t="s">
        <v>11280</v>
      </c>
      <c r="Z2217" s="1" t="s">
        <v>11684</v>
      </c>
      <c r="AC2217" s="1">
        <v>5</v>
      </c>
      <c r="AD2217" s="1" t="s">
        <v>76</v>
      </c>
      <c r="AE2217" s="1" t="s">
        <v>8744</v>
      </c>
    </row>
    <row r="2218" spans="1:73" ht="13.5" customHeight="1">
      <c r="A2218" s="2" t="str">
        <f t="shared" si="64"/>
        <v>1687_각북면_371</v>
      </c>
      <c r="B2218" s="1">
        <v>1687</v>
      </c>
      <c r="C2218" s="1" t="s">
        <v>11423</v>
      </c>
      <c r="D2218" s="1" t="s">
        <v>11426</v>
      </c>
      <c r="E2218" s="1">
        <v>2217</v>
      </c>
      <c r="F2218" s="1">
        <v>16</v>
      </c>
      <c r="G2218" s="1" t="s">
        <v>4419</v>
      </c>
      <c r="H2218" s="1" t="s">
        <v>6462</v>
      </c>
      <c r="I2218" s="1">
        <v>2</v>
      </c>
      <c r="J2218" s="1" t="s">
        <v>4449</v>
      </c>
      <c r="K2218" s="1" t="s">
        <v>6517</v>
      </c>
      <c r="L2218" s="1">
        <v>1</v>
      </c>
      <c r="M2218" s="1" t="s">
        <v>4450</v>
      </c>
      <c r="N2218" s="1" t="s">
        <v>7880</v>
      </c>
      <c r="T2218" s="1" t="s">
        <v>11527</v>
      </c>
      <c r="U2218" s="1" t="s">
        <v>121</v>
      </c>
      <c r="V2218" s="1" t="s">
        <v>6667</v>
      </c>
      <c r="Y2218" s="1" t="s">
        <v>4450</v>
      </c>
      <c r="Z2218" s="1" t="s">
        <v>7880</v>
      </c>
      <c r="AC2218" s="1">
        <v>58</v>
      </c>
      <c r="AD2218" s="1" t="s">
        <v>440</v>
      </c>
      <c r="AE2218" s="1" t="s">
        <v>8791</v>
      </c>
      <c r="AJ2218" s="1" t="s">
        <v>17</v>
      </c>
      <c r="AK2218" s="1" t="s">
        <v>8918</v>
      </c>
      <c r="AL2218" s="1" t="s">
        <v>41</v>
      </c>
      <c r="AM2218" s="1" t="s">
        <v>11911</v>
      </c>
      <c r="AN2218" s="1" t="s">
        <v>422</v>
      </c>
      <c r="AO2218" s="1" t="s">
        <v>8924</v>
      </c>
      <c r="AP2218" s="1" t="s">
        <v>1077</v>
      </c>
      <c r="AQ2218" s="1" t="s">
        <v>6708</v>
      </c>
      <c r="AR2218" s="1" t="s">
        <v>4451</v>
      </c>
      <c r="AS2218" s="1" t="s">
        <v>11986</v>
      </c>
      <c r="AT2218" s="1" t="s">
        <v>121</v>
      </c>
      <c r="AU2218" s="1" t="s">
        <v>6667</v>
      </c>
      <c r="AV2218" s="1" t="s">
        <v>4452</v>
      </c>
      <c r="AW2218" s="1" t="s">
        <v>9487</v>
      </c>
      <c r="BB2218" s="1" t="s">
        <v>171</v>
      </c>
      <c r="BC2218" s="1" t="s">
        <v>6676</v>
      </c>
      <c r="BD2218" s="1" t="s">
        <v>4453</v>
      </c>
      <c r="BE2218" s="1" t="s">
        <v>8602</v>
      </c>
      <c r="BG2218" s="1" t="s">
        <v>121</v>
      </c>
      <c r="BH2218" s="1" t="s">
        <v>6667</v>
      </c>
      <c r="BI2218" s="1" t="s">
        <v>609</v>
      </c>
      <c r="BJ2218" s="1" t="s">
        <v>7351</v>
      </c>
      <c r="BK2218" s="1" t="s">
        <v>121</v>
      </c>
      <c r="BL2218" s="1" t="s">
        <v>6667</v>
      </c>
      <c r="BM2218" s="1" t="s">
        <v>1375</v>
      </c>
      <c r="BN2218" s="1" t="s">
        <v>7719</v>
      </c>
      <c r="BO2218" s="1" t="s">
        <v>44</v>
      </c>
      <c r="BP2218" s="1" t="s">
        <v>6728</v>
      </c>
      <c r="BQ2218" s="1" t="s">
        <v>4454</v>
      </c>
      <c r="BR2218" s="1" t="s">
        <v>10978</v>
      </c>
      <c r="BS2218" s="1" t="s">
        <v>190</v>
      </c>
      <c r="BT2218" s="1" t="s">
        <v>8852</v>
      </c>
    </row>
    <row r="2219" spans="1:73" ht="13.5" customHeight="1">
      <c r="A2219" s="2" t="str">
        <f t="shared" si="64"/>
        <v>1687_각북면_371</v>
      </c>
      <c r="B2219" s="1">
        <v>1687</v>
      </c>
      <c r="C2219" s="1" t="s">
        <v>11423</v>
      </c>
      <c r="D2219" s="1" t="s">
        <v>11426</v>
      </c>
      <c r="E2219" s="1">
        <v>2218</v>
      </c>
      <c r="F2219" s="1">
        <v>16</v>
      </c>
      <c r="G2219" s="1" t="s">
        <v>4419</v>
      </c>
      <c r="H2219" s="1" t="s">
        <v>6462</v>
      </c>
      <c r="I2219" s="1">
        <v>2</v>
      </c>
      <c r="L2219" s="1">
        <v>1</v>
      </c>
      <c r="M2219" s="1" t="s">
        <v>4450</v>
      </c>
      <c r="N2219" s="1" t="s">
        <v>7880</v>
      </c>
      <c r="S2219" s="1" t="s">
        <v>49</v>
      </c>
      <c r="T2219" s="1" t="s">
        <v>4842</v>
      </c>
      <c r="U2219" s="1" t="s">
        <v>3205</v>
      </c>
      <c r="V2219" s="1" t="s">
        <v>6723</v>
      </c>
      <c r="W2219" s="1" t="s">
        <v>38</v>
      </c>
      <c r="X2219" s="1" t="s">
        <v>11733</v>
      </c>
      <c r="Y2219" s="1" t="s">
        <v>1465</v>
      </c>
      <c r="Z2219" s="1" t="s">
        <v>7031</v>
      </c>
      <c r="AC2219" s="1">
        <v>42</v>
      </c>
      <c r="AD2219" s="1" t="s">
        <v>618</v>
      </c>
      <c r="AE2219" s="1" t="s">
        <v>8771</v>
      </c>
      <c r="AJ2219" s="1" t="s">
        <v>17</v>
      </c>
      <c r="AK2219" s="1" t="s">
        <v>8918</v>
      </c>
      <c r="AL2219" s="1" t="s">
        <v>227</v>
      </c>
      <c r="AM2219" s="1" t="s">
        <v>8859</v>
      </c>
      <c r="AT2219" s="1" t="s">
        <v>44</v>
      </c>
      <c r="AU2219" s="1" t="s">
        <v>6728</v>
      </c>
      <c r="AV2219" s="1" t="s">
        <v>1053</v>
      </c>
      <c r="AW2219" s="1" t="s">
        <v>7501</v>
      </c>
      <c r="BG2219" s="1" t="s">
        <v>44</v>
      </c>
      <c r="BH2219" s="1" t="s">
        <v>6728</v>
      </c>
      <c r="BI2219" s="1" t="s">
        <v>1185</v>
      </c>
      <c r="BJ2219" s="1" t="s">
        <v>8605</v>
      </c>
      <c r="BK2219" s="1" t="s">
        <v>44</v>
      </c>
      <c r="BL2219" s="1" t="s">
        <v>6728</v>
      </c>
      <c r="BM2219" s="1" t="s">
        <v>3133</v>
      </c>
      <c r="BN2219" s="1" t="s">
        <v>8040</v>
      </c>
      <c r="BQ2219" s="1" t="s">
        <v>4455</v>
      </c>
      <c r="BR2219" s="1" t="s">
        <v>10977</v>
      </c>
      <c r="BS2219" s="1" t="s">
        <v>227</v>
      </c>
      <c r="BT2219" s="1" t="s">
        <v>8859</v>
      </c>
      <c r="BU2219" s="1" t="s">
        <v>4456</v>
      </c>
    </row>
    <row r="2220" spans="1:73" ht="13.5" customHeight="1">
      <c r="A2220" s="2" t="str">
        <f t="shared" si="64"/>
        <v>1687_각북면_371</v>
      </c>
      <c r="B2220" s="1">
        <v>1687</v>
      </c>
      <c r="C2220" s="1" t="s">
        <v>11423</v>
      </c>
      <c r="D2220" s="1" t="s">
        <v>11426</v>
      </c>
      <c r="E2220" s="1">
        <v>2219</v>
      </c>
      <c r="F2220" s="1">
        <v>16</v>
      </c>
      <c r="G2220" s="1" t="s">
        <v>4419</v>
      </c>
      <c r="H2220" s="1" t="s">
        <v>6462</v>
      </c>
      <c r="I2220" s="1">
        <v>2</v>
      </c>
      <c r="L2220" s="1">
        <v>1</v>
      </c>
      <c r="M2220" s="1" t="s">
        <v>4450</v>
      </c>
      <c r="N2220" s="1" t="s">
        <v>7880</v>
      </c>
      <c r="S2220" s="1" t="s">
        <v>1631</v>
      </c>
      <c r="T2220" s="1" t="s">
        <v>6624</v>
      </c>
      <c r="U2220" s="1" t="s">
        <v>373</v>
      </c>
      <c r="V2220" s="1" t="s">
        <v>6687</v>
      </c>
      <c r="W2220" s="1" t="s">
        <v>202</v>
      </c>
      <c r="X2220" s="1" t="s">
        <v>7000</v>
      </c>
      <c r="Y2220" s="1" t="s">
        <v>3710</v>
      </c>
      <c r="Z2220" s="1" t="s">
        <v>7879</v>
      </c>
      <c r="AC2220" s="1">
        <v>12</v>
      </c>
      <c r="AD2220" s="1" t="s">
        <v>135</v>
      </c>
      <c r="AE2220" s="1" t="s">
        <v>8742</v>
      </c>
      <c r="BU2220" s="1" t="s">
        <v>4457</v>
      </c>
    </row>
    <row r="2221" spans="1:73" ht="13.5" customHeight="1">
      <c r="A2221" s="2" t="str">
        <f t="shared" si="64"/>
        <v>1687_각북면_371</v>
      </c>
      <c r="B2221" s="1">
        <v>1687</v>
      </c>
      <c r="C2221" s="1" t="s">
        <v>11423</v>
      </c>
      <c r="D2221" s="1" t="s">
        <v>11426</v>
      </c>
      <c r="E2221" s="1">
        <v>2220</v>
      </c>
      <c r="F2221" s="1">
        <v>16</v>
      </c>
      <c r="G2221" s="1" t="s">
        <v>4419</v>
      </c>
      <c r="H2221" s="1" t="s">
        <v>6462</v>
      </c>
      <c r="I2221" s="1">
        <v>2</v>
      </c>
      <c r="L2221" s="1">
        <v>1</v>
      </c>
      <c r="M2221" s="1" t="s">
        <v>4450</v>
      </c>
      <c r="N2221" s="1" t="s">
        <v>7880</v>
      </c>
      <c r="S2221" s="1" t="s">
        <v>151</v>
      </c>
      <c r="T2221" s="1" t="s">
        <v>6601</v>
      </c>
      <c r="U2221" s="1" t="s">
        <v>4458</v>
      </c>
      <c r="V2221" s="1" t="s">
        <v>6776</v>
      </c>
      <c r="Y2221" s="1" t="s">
        <v>4459</v>
      </c>
      <c r="Z2221" s="1" t="s">
        <v>11833</v>
      </c>
      <c r="AF2221" s="1" t="s">
        <v>701</v>
      </c>
      <c r="AG2221" s="1" t="s">
        <v>8814</v>
      </c>
    </row>
    <row r="2222" spans="1:73" ht="13.5" customHeight="1">
      <c r="A2222" s="2" t="str">
        <f t="shared" si="64"/>
        <v>1687_각북면_371</v>
      </c>
      <c r="B2222" s="1">
        <v>1687</v>
      </c>
      <c r="C2222" s="1" t="s">
        <v>11423</v>
      </c>
      <c r="D2222" s="1" t="s">
        <v>11426</v>
      </c>
      <c r="E2222" s="1">
        <v>2221</v>
      </c>
      <c r="F2222" s="1">
        <v>16</v>
      </c>
      <c r="G2222" s="1" t="s">
        <v>4419</v>
      </c>
      <c r="H2222" s="1" t="s">
        <v>6462</v>
      </c>
      <c r="I2222" s="1">
        <v>2</v>
      </c>
      <c r="L2222" s="1">
        <v>2</v>
      </c>
      <c r="M2222" s="1" t="s">
        <v>4461</v>
      </c>
      <c r="N2222" s="1" t="s">
        <v>7878</v>
      </c>
      <c r="Q2222" s="1" t="s">
        <v>4460</v>
      </c>
      <c r="R2222" s="1" t="s">
        <v>6585</v>
      </c>
      <c r="T2222" s="1" t="s">
        <v>11527</v>
      </c>
      <c r="U2222" s="1" t="s">
        <v>115</v>
      </c>
      <c r="V2222" s="1" t="s">
        <v>6665</v>
      </c>
      <c r="Y2222" s="1" t="s">
        <v>4461</v>
      </c>
      <c r="Z2222" s="1" t="s">
        <v>7878</v>
      </c>
      <c r="AC2222" s="1">
        <v>47</v>
      </c>
      <c r="AD2222" s="1" t="s">
        <v>89</v>
      </c>
      <c r="AE2222" s="1" t="s">
        <v>8784</v>
      </c>
      <c r="AJ2222" s="1" t="s">
        <v>17</v>
      </c>
      <c r="AK2222" s="1" t="s">
        <v>8918</v>
      </c>
      <c r="AL2222" s="1" t="s">
        <v>729</v>
      </c>
      <c r="AM2222" s="1" t="s">
        <v>8886</v>
      </c>
      <c r="AN2222" s="1" t="s">
        <v>729</v>
      </c>
      <c r="AO2222" s="1" t="s">
        <v>8886</v>
      </c>
      <c r="AP2222" s="1" t="s">
        <v>1077</v>
      </c>
      <c r="AQ2222" s="1" t="s">
        <v>6708</v>
      </c>
      <c r="AR2222" s="1" t="s">
        <v>4462</v>
      </c>
      <c r="AS2222" s="1" t="s">
        <v>9118</v>
      </c>
      <c r="AT2222" s="1" t="s">
        <v>201</v>
      </c>
      <c r="AU2222" s="1" t="s">
        <v>11464</v>
      </c>
      <c r="AV2222" s="1" t="s">
        <v>4463</v>
      </c>
      <c r="AW2222" s="1" t="s">
        <v>9486</v>
      </c>
      <c r="BG2222" s="1" t="s">
        <v>180</v>
      </c>
      <c r="BH2222" s="1" t="s">
        <v>11467</v>
      </c>
      <c r="BI2222" s="1" t="s">
        <v>6412</v>
      </c>
      <c r="BJ2222" s="1" t="s">
        <v>7598</v>
      </c>
      <c r="BM2222" s="1" t="s">
        <v>906</v>
      </c>
      <c r="BN2222" s="1" t="s">
        <v>8417</v>
      </c>
      <c r="BO2222" s="1" t="s">
        <v>121</v>
      </c>
      <c r="BP2222" s="1" t="s">
        <v>6667</v>
      </c>
      <c r="BQ2222" s="1" t="s">
        <v>56</v>
      </c>
      <c r="BR2222" s="1" t="s">
        <v>12556</v>
      </c>
      <c r="BS2222" s="1" t="s">
        <v>729</v>
      </c>
      <c r="BT2222" s="1" t="s">
        <v>8886</v>
      </c>
    </row>
    <row r="2223" spans="1:73" ht="13.5" customHeight="1">
      <c r="A2223" s="2" t="str">
        <f t="shared" si="64"/>
        <v>1687_각북면_371</v>
      </c>
      <c r="B2223" s="1">
        <v>1687</v>
      </c>
      <c r="C2223" s="1" t="s">
        <v>11423</v>
      </c>
      <c r="D2223" s="1" t="s">
        <v>11426</v>
      </c>
      <c r="E2223" s="1">
        <v>2222</v>
      </c>
      <c r="F2223" s="1">
        <v>16</v>
      </c>
      <c r="G2223" s="1" t="s">
        <v>4419</v>
      </c>
      <c r="H2223" s="1" t="s">
        <v>6462</v>
      </c>
      <c r="I2223" s="1">
        <v>2</v>
      </c>
      <c r="L2223" s="1">
        <v>2</v>
      </c>
      <c r="M2223" s="1" t="s">
        <v>4461</v>
      </c>
      <c r="N2223" s="1" t="s">
        <v>7878</v>
      </c>
      <c r="S2223" s="1" t="s">
        <v>67</v>
      </c>
      <c r="T2223" s="1" t="s">
        <v>6597</v>
      </c>
      <c r="U2223" s="1" t="s">
        <v>4464</v>
      </c>
      <c r="V2223" s="1" t="s">
        <v>6775</v>
      </c>
      <c r="Y2223" s="1" t="s">
        <v>4465</v>
      </c>
      <c r="Z2223" s="1" t="s">
        <v>7877</v>
      </c>
      <c r="AC2223" s="1">
        <v>20</v>
      </c>
      <c r="AD2223" s="1" t="s">
        <v>96</v>
      </c>
      <c r="AE2223" s="1" t="s">
        <v>8792</v>
      </c>
    </row>
    <row r="2224" spans="1:73" ht="13.5" customHeight="1">
      <c r="A2224" s="2" t="str">
        <f t="shared" si="64"/>
        <v>1687_각북면_371</v>
      </c>
      <c r="B2224" s="1">
        <v>1687</v>
      </c>
      <c r="C2224" s="1" t="s">
        <v>11423</v>
      </c>
      <c r="D2224" s="1" t="s">
        <v>11426</v>
      </c>
      <c r="E2224" s="1">
        <v>2223</v>
      </c>
      <c r="F2224" s="1">
        <v>16</v>
      </c>
      <c r="G2224" s="1" t="s">
        <v>4419</v>
      </c>
      <c r="H2224" s="1" t="s">
        <v>6462</v>
      </c>
      <c r="I2224" s="1">
        <v>2</v>
      </c>
      <c r="L2224" s="1">
        <v>2</v>
      </c>
      <c r="M2224" s="1" t="s">
        <v>4461</v>
      </c>
      <c r="N2224" s="1" t="s">
        <v>7878</v>
      </c>
      <c r="S2224" s="1" t="s">
        <v>63</v>
      </c>
      <c r="T2224" s="1" t="s">
        <v>6596</v>
      </c>
      <c r="Y2224" s="1" t="s">
        <v>4425</v>
      </c>
      <c r="Z2224" s="1" t="s">
        <v>11843</v>
      </c>
      <c r="AC2224" s="1">
        <v>10</v>
      </c>
      <c r="AD2224" s="1" t="s">
        <v>212</v>
      </c>
      <c r="AE2224" s="1" t="s">
        <v>8778</v>
      </c>
    </row>
    <row r="2225" spans="1:73" ht="13.5" customHeight="1">
      <c r="A2225" s="2" t="str">
        <f t="shared" si="64"/>
        <v>1687_각북면_371</v>
      </c>
      <c r="B2225" s="1">
        <v>1687</v>
      </c>
      <c r="C2225" s="1" t="s">
        <v>11423</v>
      </c>
      <c r="D2225" s="1" t="s">
        <v>11426</v>
      </c>
      <c r="E2225" s="1">
        <v>2224</v>
      </c>
      <c r="F2225" s="1">
        <v>16</v>
      </c>
      <c r="G2225" s="1" t="s">
        <v>4419</v>
      </c>
      <c r="H2225" s="1" t="s">
        <v>6462</v>
      </c>
      <c r="I2225" s="1">
        <v>2</v>
      </c>
      <c r="L2225" s="1">
        <v>2</v>
      </c>
      <c r="M2225" s="1" t="s">
        <v>4461</v>
      </c>
      <c r="N2225" s="1" t="s">
        <v>7878</v>
      </c>
      <c r="S2225" s="1" t="s">
        <v>63</v>
      </c>
      <c r="T2225" s="1" t="s">
        <v>6596</v>
      </c>
      <c r="Y2225" s="1" t="s">
        <v>6418</v>
      </c>
      <c r="Z2225" s="1" t="s">
        <v>11842</v>
      </c>
      <c r="AC2225" s="1">
        <v>7</v>
      </c>
      <c r="AD2225" s="1" t="s">
        <v>475</v>
      </c>
      <c r="AE2225" s="1" t="s">
        <v>8747</v>
      </c>
    </row>
    <row r="2226" spans="1:73" ht="13.5" customHeight="1">
      <c r="A2226" s="2" t="str">
        <f t="shared" si="64"/>
        <v>1687_각북면_371</v>
      </c>
      <c r="B2226" s="1">
        <v>1687</v>
      </c>
      <c r="C2226" s="1" t="s">
        <v>11423</v>
      </c>
      <c r="D2226" s="1" t="s">
        <v>11426</v>
      </c>
      <c r="E2226" s="1">
        <v>2225</v>
      </c>
      <c r="F2226" s="1">
        <v>16</v>
      </c>
      <c r="G2226" s="1" t="s">
        <v>4419</v>
      </c>
      <c r="H2226" s="1" t="s">
        <v>6462</v>
      </c>
      <c r="I2226" s="1">
        <v>2</v>
      </c>
      <c r="L2226" s="1">
        <v>3</v>
      </c>
      <c r="M2226" s="1" t="s">
        <v>2586</v>
      </c>
      <c r="N2226" s="1" t="s">
        <v>7876</v>
      </c>
      <c r="T2226" s="1" t="s">
        <v>11527</v>
      </c>
      <c r="U2226" s="1" t="s">
        <v>586</v>
      </c>
      <c r="V2226" s="1" t="s">
        <v>6771</v>
      </c>
      <c r="Y2226" s="1" t="s">
        <v>2586</v>
      </c>
      <c r="Z2226" s="1" t="s">
        <v>7876</v>
      </c>
      <c r="AC2226" s="1">
        <v>54</v>
      </c>
      <c r="AD2226" s="1" t="s">
        <v>80</v>
      </c>
      <c r="AE2226" s="1" t="s">
        <v>8749</v>
      </c>
      <c r="AJ2226" s="1" t="s">
        <v>17</v>
      </c>
      <c r="AK2226" s="1" t="s">
        <v>8918</v>
      </c>
      <c r="AL2226" s="1" t="s">
        <v>190</v>
      </c>
      <c r="AM2226" s="1" t="s">
        <v>8852</v>
      </c>
      <c r="AN2226" s="1" t="s">
        <v>190</v>
      </c>
      <c r="AO2226" s="1" t="s">
        <v>8852</v>
      </c>
      <c r="AP2226" s="1" t="s">
        <v>119</v>
      </c>
      <c r="AQ2226" s="1" t="s">
        <v>6694</v>
      </c>
      <c r="AR2226" s="1" t="s">
        <v>4466</v>
      </c>
      <c r="AS2226" s="1" t="s">
        <v>9117</v>
      </c>
      <c r="AT2226" s="1" t="s">
        <v>121</v>
      </c>
      <c r="AU2226" s="1" t="s">
        <v>6667</v>
      </c>
      <c r="AV2226" s="1" t="s">
        <v>551</v>
      </c>
      <c r="AW2226" s="1" t="s">
        <v>11828</v>
      </c>
      <c r="BB2226" s="1" t="s">
        <v>171</v>
      </c>
      <c r="BC2226" s="1" t="s">
        <v>6676</v>
      </c>
      <c r="BD2226" s="1" t="s">
        <v>4467</v>
      </c>
      <c r="BE2226" s="1" t="s">
        <v>9877</v>
      </c>
      <c r="BI2226" s="1" t="s">
        <v>164</v>
      </c>
      <c r="BJ2226" s="1" t="s">
        <v>10510</v>
      </c>
      <c r="BM2226" s="1" t="s">
        <v>164</v>
      </c>
      <c r="BN2226" s="1" t="s">
        <v>10510</v>
      </c>
      <c r="BQ2226" s="1" t="s">
        <v>164</v>
      </c>
      <c r="BR2226" s="1" t="s">
        <v>10510</v>
      </c>
      <c r="BU2226" s="1" t="s">
        <v>1135</v>
      </c>
    </row>
    <row r="2227" spans="1:73" ht="13.5" customHeight="1">
      <c r="A2227" s="2" t="str">
        <f t="shared" si="64"/>
        <v>1687_각북면_371</v>
      </c>
      <c r="B2227" s="1">
        <v>1687</v>
      </c>
      <c r="C2227" s="1" t="s">
        <v>11423</v>
      </c>
      <c r="D2227" s="1" t="s">
        <v>11426</v>
      </c>
      <c r="E2227" s="1">
        <v>2226</v>
      </c>
      <c r="F2227" s="1">
        <v>16</v>
      </c>
      <c r="G2227" s="1" t="s">
        <v>4419</v>
      </c>
      <c r="H2227" s="1" t="s">
        <v>6462</v>
      </c>
      <c r="I2227" s="1">
        <v>2</v>
      </c>
      <c r="L2227" s="1">
        <v>3</v>
      </c>
      <c r="M2227" s="1" t="s">
        <v>2586</v>
      </c>
      <c r="N2227" s="1" t="s">
        <v>7876</v>
      </c>
      <c r="S2227" s="1" t="s">
        <v>134</v>
      </c>
      <c r="T2227" s="1" t="s">
        <v>6598</v>
      </c>
      <c r="Y2227" s="1" t="s">
        <v>1927</v>
      </c>
      <c r="Z2227" s="1" t="s">
        <v>7073</v>
      </c>
      <c r="AC2227" s="1">
        <v>18</v>
      </c>
      <c r="AD2227" s="1" t="s">
        <v>302</v>
      </c>
      <c r="AE2227" s="1" t="s">
        <v>8785</v>
      </c>
      <c r="AF2227" s="1" t="s">
        <v>156</v>
      </c>
      <c r="AG2227" s="1" t="s">
        <v>8798</v>
      </c>
    </row>
    <row r="2228" spans="1:73" ht="13.5" customHeight="1">
      <c r="A2228" s="2" t="str">
        <f t="shared" si="64"/>
        <v>1687_각북면_371</v>
      </c>
      <c r="B2228" s="1">
        <v>1687</v>
      </c>
      <c r="C2228" s="1" t="s">
        <v>11423</v>
      </c>
      <c r="D2228" s="1" t="s">
        <v>11426</v>
      </c>
      <c r="E2228" s="1">
        <v>2227</v>
      </c>
      <c r="F2228" s="1">
        <v>16</v>
      </c>
      <c r="G2228" s="1" t="s">
        <v>4419</v>
      </c>
      <c r="H2228" s="1" t="s">
        <v>6462</v>
      </c>
      <c r="I2228" s="1">
        <v>2</v>
      </c>
      <c r="L2228" s="1">
        <v>3</v>
      </c>
      <c r="M2228" s="1" t="s">
        <v>2586</v>
      </c>
      <c r="N2228" s="1" t="s">
        <v>7876</v>
      </c>
      <c r="T2228" s="1" t="s">
        <v>12762</v>
      </c>
      <c r="U2228" s="1" t="s">
        <v>278</v>
      </c>
      <c r="V2228" s="1" t="s">
        <v>6692</v>
      </c>
      <c r="Y2228" s="1" t="s">
        <v>4468</v>
      </c>
      <c r="Z2228" s="1" t="s">
        <v>7233</v>
      </c>
      <c r="AC2228" s="1">
        <v>16</v>
      </c>
      <c r="AD2228" s="1" t="s">
        <v>69</v>
      </c>
      <c r="AE2228" s="1" t="s">
        <v>8755</v>
      </c>
      <c r="AF2228" s="1" t="s">
        <v>156</v>
      </c>
      <c r="AG2228" s="1" t="s">
        <v>8798</v>
      </c>
    </row>
    <row r="2229" spans="1:73" ht="13.5" customHeight="1">
      <c r="A2229" s="2" t="str">
        <f t="shared" si="64"/>
        <v>1687_각북면_371</v>
      </c>
      <c r="B2229" s="1">
        <v>1687</v>
      </c>
      <c r="C2229" s="1" t="s">
        <v>11423</v>
      </c>
      <c r="D2229" s="1" t="s">
        <v>11426</v>
      </c>
      <c r="E2229" s="1">
        <v>2228</v>
      </c>
      <c r="F2229" s="1">
        <v>16</v>
      </c>
      <c r="G2229" s="1" t="s">
        <v>4419</v>
      </c>
      <c r="H2229" s="1" t="s">
        <v>6462</v>
      </c>
      <c r="I2229" s="1">
        <v>2</v>
      </c>
      <c r="L2229" s="1">
        <v>3</v>
      </c>
      <c r="M2229" s="1" t="s">
        <v>2586</v>
      </c>
      <c r="N2229" s="1" t="s">
        <v>7876</v>
      </c>
      <c r="S2229" s="1" t="s">
        <v>72</v>
      </c>
      <c r="T2229" s="1" t="s">
        <v>6595</v>
      </c>
      <c r="U2229" s="1" t="s">
        <v>3780</v>
      </c>
      <c r="V2229" s="1" t="s">
        <v>6774</v>
      </c>
      <c r="Y2229" s="1" t="s">
        <v>767</v>
      </c>
      <c r="Z2229" s="1" t="s">
        <v>7875</v>
      </c>
      <c r="AC2229" s="1">
        <v>14</v>
      </c>
      <c r="AD2229" s="1" t="s">
        <v>248</v>
      </c>
      <c r="AE2229" s="1" t="s">
        <v>8745</v>
      </c>
      <c r="AF2229" s="1" t="s">
        <v>156</v>
      </c>
      <c r="AG2229" s="1" t="s">
        <v>8798</v>
      </c>
    </row>
    <row r="2230" spans="1:73" ht="13.5" customHeight="1">
      <c r="A2230" s="2" t="str">
        <f t="shared" si="64"/>
        <v>1687_각북면_371</v>
      </c>
      <c r="B2230" s="1">
        <v>1687</v>
      </c>
      <c r="C2230" s="1" t="s">
        <v>11423</v>
      </c>
      <c r="D2230" s="1" t="s">
        <v>11426</v>
      </c>
      <c r="E2230" s="1">
        <v>2229</v>
      </c>
      <c r="F2230" s="1">
        <v>16</v>
      </c>
      <c r="G2230" s="1" t="s">
        <v>4419</v>
      </c>
      <c r="H2230" s="1" t="s">
        <v>6462</v>
      </c>
      <c r="I2230" s="1">
        <v>2</v>
      </c>
      <c r="L2230" s="1">
        <v>3</v>
      </c>
      <c r="M2230" s="1" t="s">
        <v>2586</v>
      </c>
      <c r="N2230" s="1" t="s">
        <v>7876</v>
      </c>
      <c r="S2230" s="1" t="s">
        <v>4469</v>
      </c>
      <c r="T2230" s="1" t="s">
        <v>6639</v>
      </c>
      <c r="Y2230" s="1" t="s">
        <v>614</v>
      </c>
      <c r="Z2230" s="1" t="s">
        <v>7874</v>
      </c>
      <c r="AC2230" s="1">
        <v>15</v>
      </c>
      <c r="AD2230" s="1" t="s">
        <v>210</v>
      </c>
      <c r="AE2230" s="1" t="s">
        <v>7181</v>
      </c>
      <c r="AF2230" s="1" t="s">
        <v>156</v>
      </c>
      <c r="AG2230" s="1" t="s">
        <v>8798</v>
      </c>
    </row>
    <row r="2231" spans="1:73" ht="13.5" customHeight="1">
      <c r="A2231" s="2" t="str">
        <f t="shared" si="64"/>
        <v>1687_각북면_371</v>
      </c>
      <c r="B2231" s="1">
        <v>1687</v>
      </c>
      <c r="C2231" s="1" t="s">
        <v>11423</v>
      </c>
      <c r="D2231" s="1" t="s">
        <v>11426</v>
      </c>
      <c r="E2231" s="1">
        <v>2230</v>
      </c>
      <c r="F2231" s="1">
        <v>16</v>
      </c>
      <c r="G2231" s="1" t="s">
        <v>4419</v>
      </c>
      <c r="H2231" s="1" t="s">
        <v>6462</v>
      </c>
      <c r="I2231" s="1">
        <v>2</v>
      </c>
      <c r="L2231" s="1">
        <v>4</v>
      </c>
      <c r="M2231" s="1" t="s">
        <v>522</v>
      </c>
      <c r="N2231" s="1" t="s">
        <v>7873</v>
      </c>
      <c r="O2231" s="1" t="s">
        <v>6</v>
      </c>
      <c r="P2231" s="1" t="s">
        <v>6577</v>
      </c>
      <c r="T2231" s="1" t="s">
        <v>11527</v>
      </c>
      <c r="U2231" s="1" t="s">
        <v>586</v>
      </c>
      <c r="V2231" s="1" t="s">
        <v>6771</v>
      </c>
      <c r="Y2231" s="1" t="s">
        <v>522</v>
      </c>
      <c r="Z2231" s="1" t="s">
        <v>7873</v>
      </c>
      <c r="AC2231" s="1">
        <v>56</v>
      </c>
      <c r="AD2231" s="1" t="s">
        <v>314</v>
      </c>
      <c r="AE2231" s="1" t="s">
        <v>8776</v>
      </c>
      <c r="AJ2231" s="1" t="s">
        <v>17</v>
      </c>
      <c r="AK2231" s="1" t="s">
        <v>8918</v>
      </c>
      <c r="AL2231" s="1" t="s">
        <v>87</v>
      </c>
      <c r="AM2231" s="1" t="s">
        <v>8880</v>
      </c>
      <c r="AN2231" s="1" t="s">
        <v>190</v>
      </c>
      <c r="AO2231" s="1" t="s">
        <v>8852</v>
      </c>
      <c r="AP2231" s="1" t="s">
        <v>119</v>
      </c>
      <c r="AQ2231" s="1" t="s">
        <v>6694</v>
      </c>
      <c r="AR2231" s="1" t="s">
        <v>4470</v>
      </c>
      <c r="AS2231" s="1" t="s">
        <v>9116</v>
      </c>
      <c r="AT2231" s="1" t="s">
        <v>121</v>
      </c>
      <c r="AU2231" s="1" t="s">
        <v>6667</v>
      </c>
      <c r="AV2231" s="1" t="s">
        <v>1260</v>
      </c>
      <c r="AW2231" s="1" t="s">
        <v>7556</v>
      </c>
      <c r="BB2231" s="1" t="s">
        <v>171</v>
      </c>
      <c r="BC2231" s="1" t="s">
        <v>6676</v>
      </c>
      <c r="BD2231" s="1" t="s">
        <v>1013</v>
      </c>
      <c r="BE2231" s="1" t="s">
        <v>7422</v>
      </c>
      <c r="BG2231" s="1" t="s">
        <v>44</v>
      </c>
      <c r="BH2231" s="1" t="s">
        <v>6728</v>
      </c>
      <c r="BI2231" s="1" t="s">
        <v>4471</v>
      </c>
      <c r="BJ2231" s="1" t="s">
        <v>9482</v>
      </c>
      <c r="BK2231" s="1" t="s">
        <v>47</v>
      </c>
      <c r="BL2231" s="1" t="s">
        <v>9039</v>
      </c>
      <c r="BM2231" s="1" t="s">
        <v>4472</v>
      </c>
      <c r="BN2231" s="1" t="s">
        <v>10188</v>
      </c>
      <c r="BO2231" s="1" t="s">
        <v>44</v>
      </c>
      <c r="BP2231" s="1" t="s">
        <v>6728</v>
      </c>
      <c r="BQ2231" s="1" t="s">
        <v>4473</v>
      </c>
      <c r="BR2231" s="1" t="s">
        <v>10976</v>
      </c>
    </row>
    <row r="2232" spans="1:73" ht="13.5" customHeight="1">
      <c r="A2232" s="2" t="str">
        <f t="shared" si="64"/>
        <v>1687_각북면_371</v>
      </c>
      <c r="B2232" s="1">
        <v>1687</v>
      </c>
      <c r="C2232" s="1" t="s">
        <v>11423</v>
      </c>
      <c r="D2232" s="1" t="s">
        <v>11426</v>
      </c>
      <c r="E2232" s="1">
        <v>2231</v>
      </c>
      <c r="F2232" s="1">
        <v>16</v>
      </c>
      <c r="G2232" s="1" t="s">
        <v>4419</v>
      </c>
      <c r="H2232" s="1" t="s">
        <v>6462</v>
      </c>
      <c r="I2232" s="1">
        <v>2</v>
      </c>
      <c r="L2232" s="1">
        <v>4</v>
      </c>
      <c r="M2232" s="1" t="s">
        <v>522</v>
      </c>
      <c r="N2232" s="1" t="s">
        <v>7873</v>
      </c>
      <c r="S2232" s="1" t="s">
        <v>134</v>
      </c>
      <c r="T2232" s="1" t="s">
        <v>6598</v>
      </c>
      <c r="Y2232" s="1" t="s">
        <v>4474</v>
      </c>
      <c r="Z2232" s="1" t="s">
        <v>7872</v>
      </c>
      <c r="AC2232" s="1">
        <v>20</v>
      </c>
      <c r="AD2232" s="1" t="s">
        <v>96</v>
      </c>
      <c r="AE2232" s="1" t="s">
        <v>8792</v>
      </c>
    </row>
    <row r="2233" spans="1:73" ht="13.5" customHeight="1">
      <c r="A2233" s="2" t="str">
        <f t="shared" si="64"/>
        <v>1687_각북면_371</v>
      </c>
      <c r="B2233" s="1">
        <v>1687</v>
      </c>
      <c r="C2233" s="1" t="s">
        <v>11423</v>
      </c>
      <c r="D2233" s="1" t="s">
        <v>11426</v>
      </c>
      <c r="E2233" s="1">
        <v>2232</v>
      </c>
      <c r="F2233" s="1">
        <v>16</v>
      </c>
      <c r="G2233" s="1" t="s">
        <v>4419</v>
      </c>
      <c r="H2233" s="1" t="s">
        <v>6462</v>
      </c>
      <c r="I2233" s="1">
        <v>2</v>
      </c>
      <c r="L2233" s="1">
        <v>4</v>
      </c>
      <c r="M2233" s="1" t="s">
        <v>522</v>
      </c>
      <c r="N2233" s="1" t="s">
        <v>7873</v>
      </c>
      <c r="S2233" s="1" t="s">
        <v>63</v>
      </c>
      <c r="T2233" s="1" t="s">
        <v>6596</v>
      </c>
      <c r="Y2233" s="1" t="s">
        <v>4312</v>
      </c>
      <c r="Z2233" s="1" t="s">
        <v>7871</v>
      </c>
      <c r="AC2233" s="1">
        <v>15</v>
      </c>
      <c r="AD2233" s="1" t="s">
        <v>210</v>
      </c>
      <c r="AE2233" s="1" t="s">
        <v>7181</v>
      </c>
    </row>
    <row r="2234" spans="1:73" ht="13.5" customHeight="1">
      <c r="A2234" s="2" t="str">
        <f t="shared" si="64"/>
        <v>1687_각북면_371</v>
      </c>
      <c r="B2234" s="1">
        <v>1687</v>
      </c>
      <c r="C2234" s="1" t="s">
        <v>11423</v>
      </c>
      <c r="D2234" s="1" t="s">
        <v>11426</v>
      </c>
      <c r="E2234" s="1">
        <v>2233</v>
      </c>
      <c r="F2234" s="1">
        <v>16</v>
      </c>
      <c r="G2234" s="1" t="s">
        <v>4419</v>
      </c>
      <c r="H2234" s="1" t="s">
        <v>6462</v>
      </c>
      <c r="I2234" s="1">
        <v>2</v>
      </c>
      <c r="L2234" s="1">
        <v>4</v>
      </c>
      <c r="M2234" s="1" t="s">
        <v>522</v>
      </c>
      <c r="N2234" s="1" t="s">
        <v>7873</v>
      </c>
      <c r="S2234" s="1" t="s">
        <v>63</v>
      </c>
      <c r="T2234" s="1" t="s">
        <v>6596</v>
      </c>
      <c r="Y2234" s="1" t="s">
        <v>6419</v>
      </c>
      <c r="Z2234" s="1" t="s">
        <v>7870</v>
      </c>
      <c r="AC2234" s="1">
        <v>12</v>
      </c>
      <c r="AD2234" s="1" t="s">
        <v>135</v>
      </c>
      <c r="AE2234" s="1" t="s">
        <v>8742</v>
      </c>
    </row>
    <row r="2235" spans="1:73" ht="13.5" customHeight="1">
      <c r="A2235" s="2" t="str">
        <f t="shared" si="64"/>
        <v>1687_각북면_371</v>
      </c>
      <c r="B2235" s="1">
        <v>1687</v>
      </c>
      <c r="C2235" s="1" t="s">
        <v>11423</v>
      </c>
      <c r="D2235" s="1" t="s">
        <v>11426</v>
      </c>
      <c r="E2235" s="1">
        <v>2234</v>
      </c>
      <c r="F2235" s="1">
        <v>16</v>
      </c>
      <c r="G2235" s="1" t="s">
        <v>4419</v>
      </c>
      <c r="H2235" s="1" t="s">
        <v>6462</v>
      </c>
      <c r="I2235" s="1">
        <v>2</v>
      </c>
      <c r="L2235" s="1">
        <v>4</v>
      </c>
      <c r="M2235" s="1" t="s">
        <v>522</v>
      </c>
      <c r="N2235" s="1" t="s">
        <v>7873</v>
      </c>
      <c r="S2235" s="1" t="s">
        <v>63</v>
      </c>
      <c r="T2235" s="1" t="s">
        <v>6596</v>
      </c>
      <c r="Y2235" s="1" t="s">
        <v>4475</v>
      </c>
      <c r="Z2235" s="1" t="s">
        <v>7869</v>
      </c>
      <c r="AC2235" s="1">
        <v>10</v>
      </c>
      <c r="AD2235" s="1" t="s">
        <v>212</v>
      </c>
      <c r="AE2235" s="1" t="s">
        <v>8778</v>
      </c>
    </row>
    <row r="2236" spans="1:73" ht="13.5" customHeight="1">
      <c r="A2236" s="2" t="str">
        <f t="shared" si="64"/>
        <v>1687_각북면_371</v>
      </c>
      <c r="B2236" s="1">
        <v>1687</v>
      </c>
      <c r="C2236" s="1" t="s">
        <v>11423</v>
      </c>
      <c r="D2236" s="1" t="s">
        <v>11426</v>
      </c>
      <c r="E2236" s="1">
        <v>2235</v>
      </c>
      <c r="F2236" s="1">
        <v>16</v>
      </c>
      <c r="G2236" s="1" t="s">
        <v>4419</v>
      </c>
      <c r="H2236" s="1" t="s">
        <v>6462</v>
      </c>
      <c r="I2236" s="1">
        <v>2</v>
      </c>
      <c r="L2236" s="1">
        <v>4</v>
      </c>
      <c r="M2236" s="1" t="s">
        <v>522</v>
      </c>
      <c r="N2236" s="1" t="s">
        <v>7873</v>
      </c>
      <c r="S2236" s="1" t="s">
        <v>869</v>
      </c>
      <c r="T2236" s="1" t="s">
        <v>6599</v>
      </c>
      <c r="Y2236" s="1" t="s">
        <v>4476</v>
      </c>
      <c r="Z2236" s="1" t="s">
        <v>7868</v>
      </c>
      <c r="AC2236" s="1">
        <v>10</v>
      </c>
      <c r="AD2236" s="1" t="s">
        <v>212</v>
      </c>
      <c r="AE2236" s="1" t="s">
        <v>8778</v>
      </c>
    </row>
    <row r="2237" spans="1:73" ht="13.5" customHeight="1">
      <c r="A2237" s="2" t="str">
        <f t="shared" si="64"/>
        <v>1687_각북면_371</v>
      </c>
      <c r="B2237" s="1">
        <v>1687</v>
      </c>
      <c r="C2237" s="1" t="s">
        <v>11423</v>
      </c>
      <c r="D2237" s="1" t="s">
        <v>11426</v>
      </c>
      <c r="E2237" s="1">
        <v>2236</v>
      </c>
      <c r="F2237" s="1">
        <v>16</v>
      </c>
      <c r="G2237" s="1" t="s">
        <v>4419</v>
      </c>
      <c r="H2237" s="1" t="s">
        <v>6462</v>
      </c>
      <c r="I2237" s="1">
        <v>2</v>
      </c>
      <c r="L2237" s="1">
        <v>5</v>
      </c>
      <c r="M2237" s="1" t="s">
        <v>13218</v>
      </c>
      <c r="N2237" s="1" t="s">
        <v>13219</v>
      </c>
      <c r="O2237" s="1" t="s">
        <v>6</v>
      </c>
      <c r="P2237" s="1" t="s">
        <v>6577</v>
      </c>
      <c r="Q2237" s="1" t="s">
        <v>4477</v>
      </c>
      <c r="R2237" s="1" t="s">
        <v>6584</v>
      </c>
      <c r="T2237" s="1" t="s">
        <v>11527</v>
      </c>
      <c r="W2237" s="1" t="s">
        <v>167</v>
      </c>
      <c r="X2237" s="1" t="s">
        <v>8644</v>
      </c>
      <c r="Y2237" s="1" t="s">
        <v>140</v>
      </c>
      <c r="Z2237" s="1" t="s">
        <v>7100</v>
      </c>
      <c r="AC2237" s="1">
        <v>23</v>
      </c>
      <c r="AD2237" s="1" t="s">
        <v>251</v>
      </c>
      <c r="AE2237" s="1" t="s">
        <v>8777</v>
      </c>
      <c r="AJ2237" s="1" t="s">
        <v>17</v>
      </c>
      <c r="AK2237" s="1" t="s">
        <v>8918</v>
      </c>
      <c r="AL2237" s="1" t="s">
        <v>729</v>
      </c>
      <c r="AM2237" s="1" t="s">
        <v>8886</v>
      </c>
      <c r="AT2237" s="1" t="s">
        <v>1732</v>
      </c>
      <c r="AU2237" s="1" t="s">
        <v>6804</v>
      </c>
      <c r="AV2237" s="1" t="s">
        <v>3106</v>
      </c>
      <c r="AW2237" s="1" t="s">
        <v>8237</v>
      </c>
      <c r="BG2237" s="1" t="s">
        <v>1732</v>
      </c>
      <c r="BH2237" s="1" t="s">
        <v>6804</v>
      </c>
      <c r="BI2237" s="1" t="s">
        <v>246</v>
      </c>
      <c r="BJ2237" s="1" t="s">
        <v>7492</v>
      </c>
      <c r="BK2237" s="1" t="s">
        <v>4478</v>
      </c>
      <c r="BL2237" s="1" t="s">
        <v>10427</v>
      </c>
      <c r="BM2237" s="1" t="s">
        <v>4479</v>
      </c>
      <c r="BN2237" s="1" t="s">
        <v>10606</v>
      </c>
      <c r="BO2237" s="1" t="s">
        <v>4480</v>
      </c>
      <c r="BP2237" s="1" t="s">
        <v>10769</v>
      </c>
      <c r="BQ2237" s="1" t="s">
        <v>4481</v>
      </c>
      <c r="BR2237" s="1" t="s">
        <v>12578</v>
      </c>
      <c r="BS2237" s="1" t="s">
        <v>1001</v>
      </c>
      <c r="BT2237" s="1" t="s">
        <v>8923</v>
      </c>
    </row>
    <row r="2238" spans="1:73" ht="13.5" customHeight="1">
      <c r="A2238" s="2" t="str">
        <f t="shared" si="64"/>
        <v>1687_각북면_371</v>
      </c>
      <c r="B2238" s="1">
        <v>1687</v>
      </c>
      <c r="C2238" s="1" t="s">
        <v>11423</v>
      </c>
      <c r="D2238" s="1" t="s">
        <v>11426</v>
      </c>
      <c r="E2238" s="1">
        <v>2237</v>
      </c>
      <c r="F2238" s="1">
        <v>16</v>
      </c>
      <c r="G2238" s="1" t="s">
        <v>4419</v>
      </c>
      <c r="H2238" s="1" t="s">
        <v>6462</v>
      </c>
      <c r="I2238" s="1">
        <v>2</v>
      </c>
      <c r="L2238" s="1">
        <v>5</v>
      </c>
      <c r="M2238" s="1" t="s">
        <v>13218</v>
      </c>
      <c r="N2238" s="1" t="s">
        <v>13219</v>
      </c>
      <c r="S2238" s="1" t="s">
        <v>4482</v>
      </c>
      <c r="T2238" s="1" t="s">
        <v>6638</v>
      </c>
      <c r="W2238" s="1" t="s">
        <v>4003</v>
      </c>
      <c r="X2238" s="1" t="s">
        <v>6989</v>
      </c>
      <c r="Y2238" s="1" t="s">
        <v>4483</v>
      </c>
      <c r="Z2238" s="1" t="s">
        <v>7867</v>
      </c>
      <c r="AC2238" s="1">
        <v>9</v>
      </c>
      <c r="AD2238" s="1" t="s">
        <v>253</v>
      </c>
      <c r="AE2238" s="1" t="s">
        <v>8793</v>
      </c>
    </row>
    <row r="2239" spans="1:73" ht="13.5" customHeight="1">
      <c r="A2239" s="2" t="str">
        <f t="shared" si="64"/>
        <v>1687_각북면_371</v>
      </c>
      <c r="B2239" s="1">
        <v>1687</v>
      </c>
      <c r="C2239" s="1" t="s">
        <v>11423</v>
      </c>
      <c r="D2239" s="1" t="s">
        <v>11426</v>
      </c>
      <c r="E2239" s="1">
        <v>2238</v>
      </c>
      <c r="F2239" s="1">
        <v>16</v>
      </c>
      <c r="G2239" s="1" t="s">
        <v>4419</v>
      </c>
      <c r="H2239" s="1" t="s">
        <v>6462</v>
      </c>
      <c r="I2239" s="1">
        <v>2</v>
      </c>
      <c r="L2239" s="1">
        <v>5</v>
      </c>
      <c r="M2239" s="1" t="s">
        <v>13218</v>
      </c>
      <c r="N2239" s="1" t="s">
        <v>13219</v>
      </c>
      <c r="T2239" s="1" t="s">
        <v>11563</v>
      </c>
      <c r="U2239" s="1" t="s">
        <v>275</v>
      </c>
      <c r="V2239" s="1" t="s">
        <v>6693</v>
      </c>
      <c r="Y2239" s="1" t="s">
        <v>291</v>
      </c>
      <c r="Z2239" s="1" t="s">
        <v>7866</v>
      </c>
      <c r="AC2239" s="1">
        <v>55</v>
      </c>
      <c r="AD2239" s="1" t="s">
        <v>653</v>
      </c>
      <c r="AE2239" s="1" t="s">
        <v>8780</v>
      </c>
      <c r="AV2239" s="1" t="s">
        <v>164</v>
      </c>
      <c r="AW2239" s="1" t="s">
        <v>10510</v>
      </c>
      <c r="BB2239" s="1" t="s">
        <v>171</v>
      </c>
      <c r="BC2239" s="1" t="s">
        <v>6676</v>
      </c>
      <c r="BD2239" s="1" t="s">
        <v>4484</v>
      </c>
      <c r="BE2239" s="1" t="s">
        <v>9850</v>
      </c>
    </row>
    <row r="2240" spans="1:73" ht="13.5" customHeight="1">
      <c r="A2240" s="2" t="str">
        <f t="shared" si="64"/>
        <v>1687_각북면_371</v>
      </c>
      <c r="B2240" s="1">
        <v>1687</v>
      </c>
      <c r="C2240" s="1" t="s">
        <v>11423</v>
      </c>
      <c r="D2240" s="1" t="s">
        <v>11426</v>
      </c>
      <c r="E2240" s="1">
        <v>2239</v>
      </c>
      <c r="F2240" s="1">
        <v>16</v>
      </c>
      <c r="G2240" s="1" t="s">
        <v>4419</v>
      </c>
      <c r="H2240" s="1" t="s">
        <v>6462</v>
      </c>
      <c r="I2240" s="1">
        <v>2</v>
      </c>
      <c r="L2240" s="1">
        <v>5</v>
      </c>
      <c r="M2240" s="1" t="s">
        <v>13218</v>
      </c>
      <c r="N2240" s="1" t="s">
        <v>13219</v>
      </c>
      <c r="T2240" s="1" t="s">
        <v>11563</v>
      </c>
      <c r="U2240" s="1" t="s">
        <v>278</v>
      </c>
      <c r="V2240" s="1" t="s">
        <v>6692</v>
      </c>
      <c r="Y2240" s="1" t="s">
        <v>308</v>
      </c>
      <c r="Z2240" s="1" t="s">
        <v>7865</v>
      </c>
      <c r="AC2240" s="1">
        <v>35</v>
      </c>
      <c r="AD2240" s="1" t="s">
        <v>340</v>
      </c>
      <c r="AE2240" s="1" t="s">
        <v>8753</v>
      </c>
      <c r="AT2240" s="1" t="s">
        <v>285</v>
      </c>
      <c r="AU2240" s="1" t="s">
        <v>9218</v>
      </c>
      <c r="AV2240" s="1" t="s">
        <v>4485</v>
      </c>
      <c r="AW2240" s="1" t="s">
        <v>9485</v>
      </c>
      <c r="BB2240" s="1" t="s">
        <v>171</v>
      </c>
      <c r="BC2240" s="1" t="s">
        <v>6676</v>
      </c>
      <c r="BD2240" s="1" t="s">
        <v>4486</v>
      </c>
      <c r="BE2240" s="1" t="s">
        <v>9876</v>
      </c>
    </row>
    <row r="2241" spans="1:73" ht="13.5" customHeight="1">
      <c r="A2241" s="2" t="str">
        <f t="shared" si="64"/>
        <v>1687_각북면_371</v>
      </c>
      <c r="B2241" s="1">
        <v>1687</v>
      </c>
      <c r="C2241" s="1" t="s">
        <v>11423</v>
      </c>
      <c r="D2241" s="1" t="s">
        <v>11426</v>
      </c>
      <c r="E2241" s="1">
        <v>2240</v>
      </c>
      <c r="F2241" s="1">
        <v>16</v>
      </c>
      <c r="G2241" s="1" t="s">
        <v>4419</v>
      </c>
      <c r="H2241" s="1" t="s">
        <v>6462</v>
      </c>
      <c r="I2241" s="1">
        <v>2</v>
      </c>
      <c r="L2241" s="1">
        <v>5</v>
      </c>
      <c r="M2241" s="1" t="s">
        <v>13218</v>
      </c>
      <c r="N2241" s="1" t="s">
        <v>13219</v>
      </c>
      <c r="T2241" s="1" t="s">
        <v>11563</v>
      </c>
      <c r="U2241" s="1" t="s">
        <v>278</v>
      </c>
      <c r="V2241" s="1" t="s">
        <v>6692</v>
      </c>
      <c r="Y2241" s="1" t="s">
        <v>4487</v>
      </c>
      <c r="Z2241" s="1" t="s">
        <v>7864</v>
      </c>
      <c r="AC2241" s="1">
        <v>9</v>
      </c>
      <c r="AD2241" s="1" t="s">
        <v>253</v>
      </c>
      <c r="AE2241" s="1" t="s">
        <v>8793</v>
      </c>
      <c r="AT2241" s="1" t="s">
        <v>285</v>
      </c>
      <c r="AU2241" s="1" t="s">
        <v>9218</v>
      </c>
      <c r="AV2241" s="1" t="s">
        <v>4488</v>
      </c>
      <c r="AW2241" s="1" t="s">
        <v>9484</v>
      </c>
      <c r="BB2241" s="1" t="s">
        <v>171</v>
      </c>
      <c r="BC2241" s="1" t="s">
        <v>6676</v>
      </c>
      <c r="BD2241" s="1" t="s">
        <v>308</v>
      </c>
      <c r="BE2241" s="1" t="s">
        <v>7865</v>
      </c>
    </row>
    <row r="2242" spans="1:73" ht="13.5" customHeight="1">
      <c r="A2242" s="2" t="str">
        <f t="shared" si="64"/>
        <v>1687_각북면_371</v>
      </c>
      <c r="B2242" s="1">
        <v>1687</v>
      </c>
      <c r="C2242" s="1" t="s">
        <v>11423</v>
      </c>
      <c r="D2242" s="1" t="s">
        <v>11426</v>
      </c>
      <c r="E2242" s="1">
        <v>2241</v>
      </c>
      <c r="F2242" s="1">
        <v>16</v>
      </c>
      <c r="G2242" s="1" t="s">
        <v>4419</v>
      </c>
      <c r="H2242" s="1" t="s">
        <v>6462</v>
      </c>
      <c r="I2242" s="1">
        <v>2</v>
      </c>
      <c r="L2242" s="1">
        <v>5</v>
      </c>
      <c r="M2242" s="1" t="s">
        <v>13218</v>
      </c>
      <c r="N2242" s="1" t="s">
        <v>13219</v>
      </c>
      <c r="T2242" s="1" t="s">
        <v>11563</v>
      </c>
      <c r="U2242" s="1" t="s">
        <v>278</v>
      </c>
      <c r="V2242" s="1" t="s">
        <v>6692</v>
      </c>
      <c r="Y2242" s="1" t="s">
        <v>4489</v>
      </c>
      <c r="Z2242" s="1" t="s">
        <v>11787</v>
      </c>
      <c r="AC2242" s="1">
        <v>4</v>
      </c>
      <c r="AD2242" s="1" t="s">
        <v>103</v>
      </c>
      <c r="AE2242" s="1" t="s">
        <v>8773</v>
      </c>
      <c r="AT2242" s="1" t="s">
        <v>285</v>
      </c>
      <c r="AU2242" s="1" t="s">
        <v>9218</v>
      </c>
      <c r="AV2242" s="1" t="s">
        <v>4488</v>
      </c>
      <c r="AW2242" s="1" t="s">
        <v>9484</v>
      </c>
      <c r="BB2242" s="1" t="s">
        <v>171</v>
      </c>
      <c r="BC2242" s="1" t="s">
        <v>6676</v>
      </c>
      <c r="BD2242" s="1" t="s">
        <v>308</v>
      </c>
      <c r="BE2242" s="1" t="s">
        <v>7865</v>
      </c>
      <c r="BU2242" s="1" t="s">
        <v>303</v>
      </c>
    </row>
    <row r="2243" spans="1:73" ht="13.5" customHeight="1">
      <c r="A2243" s="2" t="str">
        <f t="shared" si="64"/>
        <v>1687_각북면_371</v>
      </c>
      <c r="B2243" s="1">
        <v>1687</v>
      </c>
      <c r="C2243" s="1" t="s">
        <v>11423</v>
      </c>
      <c r="D2243" s="1" t="s">
        <v>11426</v>
      </c>
      <c r="E2243" s="1">
        <v>2242</v>
      </c>
      <c r="F2243" s="1">
        <v>16</v>
      </c>
      <c r="G2243" s="1" t="s">
        <v>4419</v>
      </c>
      <c r="H2243" s="1" t="s">
        <v>6462</v>
      </c>
      <c r="I2243" s="1">
        <v>2</v>
      </c>
      <c r="L2243" s="1">
        <v>5</v>
      </c>
      <c r="M2243" s="1" t="s">
        <v>13218</v>
      </c>
      <c r="N2243" s="1" t="s">
        <v>13219</v>
      </c>
      <c r="T2243" s="1" t="s">
        <v>11563</v>
      </c>
      <c r="U2243" s="1" t="s">
        <v>278</v>
      </c>
      <c r="V2243" s="1" t="s">
        <v>6692</v>
      </c>
      <c r="Y2243" s="1" t="s">
        <v>667</v>
      </c>
      <c r="Z2243" s="1" t="s">
        <v>7037</v>
      </c>
      <c r="AC2243" s="1">
        <v>49</v>
      </c>
      <c r="AD2243" s="1" t="s">
        <v>372</v>
      </c>
      <c r="AE2243" s="1" t="s">
        <v>8788</v>
      </c>
      <c r="AT2243" s="1" t="s">
        <v>285</v>
      </c>
      <c r="AU2243" s="1" t="s">
        <v>9218</v>
      </c>
      <c r="AV2243" s="1" t="s">
        <v>4490</v>
      </c>
      <c r="AW2243" s="1" t="s">
        <v>7672</v>
      </c>
      <c r="BB2243" s="1" t="s">
        <v>50</v>
      </c>
      <c r="BC2243" s="1" t="s">
        <v>11472</v>
      </c>
      <c r="BD2243" s="1" t="s">
        <v>4491</v>
      </c>
      <c r="BE2243" s="1" t="s">
        <v>9875</v>
      </c>
    </row>
    <row r="2244" spans="1:73" ht="13.5" customHeight="1">
      <c r="A2244" s="2" t="str">
        <f t="shared" ref="A2244:A2262" si="65">HYPERLINK("http://kyu.snu.ac.kr/sdhj/index.jsp?type=hj/GK14817_00IH_0001_0371.jpg","1687_각북면_371")</f>
        <v>1687_각북면_371</v>
      </c>
      <c r="B2244" s="1">
        <v>1687</v>
      </c>
      <c r="C2244" s="1" t="s">
        <v>11423</v>
      </c>
      <c r="D2244" s="1" t="s">
        <v>11426</v>
      </c>
      <c r="E2244" s="1">
        <v>2243</v>
      </c>
      <c r="F2244" s="1">
        <v>16</v>
      </c>
      <c r="G2244" s="1" t="s">
        <v>4419</v>
      </c>
      <c r="H2244" s="1" t="s">
        <v>6462</v>
      </c>
      <c r="I2244" s="1">
        <v>2</v>
      </c>
      <c r="L2244" s="1">
        <v>5</v>
      </c>
      <c r="M2244" s="1" t="s">
        <v>13218</v>
      </c>
      <c r="N2244" s="1" t="s">
        <v>13219</v>
      </c>
      <c r="T2244" s="1" t="s">
        <v>11563</v>
      </c>
      <c r="U2244" s="1" t="s">
        <v>278</v>
      </c>
      <c r="V2244" s="1" t="s">
        <v>6692</v>
      </c>
      <c r="Y2244" s="1" t="s">
        <v>4492</v>
      </c>
      <c r="Z2244" s="1" t="s">
        <v>7863</v>
      </c>
      <c r="AC2244" s="1">
        <v>30</v>
      </c>
      <c r="AD2244" s="1" t="s">
        <v>130</v>
      </c>
      <c r="AE2244" s="1" t="s">
        <v>8774</v>
      </c>
      <c r="AT2244" s="1" t="s">
        <v>285</v>
      </c>
      <c r="AU2244" s="1" t="s">
        <v>9218</v>
      </c>
      <c r="AV2244" s="1" t="s">
        <v>3116</v>
      </c>
      <c r="AW2244" s="1" t="s">
        <v>8233</v>
      </c>
      <c r="BB2244" s="1" t="s">
        <v>171</v>
      </c>
      <c r="BC2244" s="1" t="s">
        <v>6676</v>
      </c>
      <c r="BD2244" s="1" t="s">
        <v>667</v>
      </c>
      <c r="BE2244" s="1" t="s">
        <v>7037</v>
      </c>
    </row>
    <row r="2245" spans="1:73" ht="13.5" customHeight="1">
      <c r="A2245" s="2" t="str">
        <f t="shared" si="65"/>
        <v>1687_각북면_371</v>
      </c>
      <c r="B2245" s="1">
        <v>1687</v>
      </c>
      <c r="C2245" s="1" t="s">
        <v>11423</v>
      </c>
      <c r="D2245" s="1" t="s">
        <v>11426</v>
      </c>
      <c r="E2245" s="1">
        <v>2244</v>
      </c>
      <c r="F2245" s="1">
        <v>16</v>
      </c>
      <c r="G2245" s="1" t="s">
        <v>4419</v>
      </c>
      <c r="H2245" s="1" t="s">
        <v>6462</v>
      </c>
      <c r="I2245" s="1">
        <v>2</v>
      </c>
      <c r="L2245" s="1">
        <v>5</v>
      </c>
      <c r="M2245" s="1" t="s">
        <v>13218</v>
      </c>
      <c r="N2245" s="1" t="s">
        <v>13219</v>
      </c>
      <c r="T2245" s="1" t="s">
        <v>11563</v>
      </c>
      <c r="U2245" s="1" t="s">
        <v>278</v>
      </c>
      <c r="V2245" s="1" t="s">
        <v>6692</v>
      </c>
      <c r="Y2245" s="1" t="s">
        <v>4493</v>
      </c>
      <c r="Z2245" s="1" t="s">
        <v>7862</v>
      </c>
      <c r="AC2245" s="1">
        <v>16</v>
      </c>
      <c r="AD2245" s="1" t="s">
        <v>69</v>
      </c>
      <c r="AE2245" s="1" t="s">
        <v>8755</v>
      </c>
      <c r="AT2245" s="1" t="s">
        <v>180</v>
      </c>
      <c r="AU2245" s="1" t="s">
        <v>11467</v>
      </c>
      <c r="AV2245" s="1" t="s">
        <v>4494</v>
      </c>
      <c r="AW2245" s="1" t="s">
        <v>9483</v>
      </c>
      <c r="BB2245" s="1" t="s">
        <v>171</v>
      </c>
      <c r="BC2245" s="1" t="s">
        <v>6676</v>
      </c>
      <c r="BD2245" s="1" t="s">
        <v>658</v>
      </c>
      <c r="BE2245" s="1" t="s">
        <v>9876</v>
      </c>
    </row>
    <row r="2246" spans="1:73" ht="13.5" customHeight="1">
      <c r="A2246" s="2" t="str">
        <f t="shared" si="65"/>
        <v>1687_각북면_371</v>
      </c>
      <c r="B2246" s="1">
        <v>1687</v>
      </c>
      <c r="C2246" s="1" t="s">
        <v>11423</v>
      </c>
      <c r="D2246" s="1" t="s">
        <v>11426</v>
      </c>
      <c r="E2246" s="1">
        <v>2245</v>
      </c>
      <c r="F2246" s="1">
        <v>16</v>
      </c>
      <c r="G2246" s="1" t="s">
        <v>4419</v>
      </c>
      <c r="H2246" s="1" t="s">
        <v>6462</v>
      </c>
      <c r="I2246" s="1">
        <v>2</v>
      </c>
      <c r="L2246" s="1">
        <v>5</v>
      </c>
      <c r="M2246" s="1" t="s">
        <v>13218</v>
      </c>
      <c r="N2246" s="1" t="s">
        <v>13219</v>
      </c>
      <c r="T2246" s="1" t="s">
        <v>11563</v>
      </c>
      <c r="U2246" s="1" t="s">
        <v>278</v>
      </c>
      <c r="V2246" s="1" t="s">
        <v>6692</v>
      </c>
      <c r="Y2246" s="1" t="s">
        <v>11322</v>
      </c>
      <c r="Z2246" s="1" t="s">
        <v>11679</v>
      </c>
      <c r="AC2246" s="1">
        <v>37</v>
      </c>
      <c r="AD2246" s="1" t="s">
        <v>215</v>
      </c>
      <c r="AE2246" s="1" t="s">
        <v>8786</v>
      </c>
      <c r="AV2246" s="1" t="s">
        <v>164</v>
      </c>
      <c r="AW2246" s="1" t="s">
        <v>10510</v>
      </c>
      <c r="BB2246" s="1" t="s">
        <v>171</v>
      </c>
      <c r="BC2246" s="1" t="s">
        <v>6676</v>
      </c>
      <c r="BD2246" s="1" t="s">
        <v>13639</v>
      </c>
      <c r="BE2246" s="1" t="s">
        <v>11815</v>
      </c>
    </row>
    <row r="2247" spans="1:73" ht="13.5" customHeight="1">
      <c r="A2247" s="2" t="str">
        <f t="shared" si="65"/>
        <v>1687_각북면_371</v>
      </c>
      <c r="B2247" s="1">
        <v>1687</v>
      </c>
      <c r="C2247" s="1" t="s">
        <v>11423</v>
      </c>
      <c r="D2247" s="1" t="s">
        <v>11426</v>
      </c>
      <c r="E2247" s="1">
        <v>2246</v>
      </c>
      <c r="F2247" s="1">
        <v>16</v>
      </c>
      <c r="G2247" s="1" t="s">
        <v>4419</v>
      </c>
      <c r="H2247" s="1" t="s">
        <v>6462</v>
      </c>
      <c r="I2247" s="1">
        <v>2</v>
      </c>
      <c r="L2247" s="1">
        <v>5</v>
      </c>
      <c r="M2247" s="1" t="s">
        <v>13218</v>
      </c>
      <c r="N2247" s="1" t="s">
        <v>13219</v>
      </c>
      <c r="T2247" s="1" t="s">
        <v>11563</v>
      </c>
      <c r="U2247" s="1" t="s">
        <v>278</v>
      </c>
      <c r="V2247" s="1" t="s">
        <v>6692</v>
      </c>
      <c r="Y2247" s="1" t="s">
        <v>2277</v>
      </c>
      <c r="Z2247" s="1" t="s">
        <v>7861</v>
      </c>
      <c r="AC2247" s="1">
        <v>16</v>
      </c>
      <c r="AD2247" s="1" t="s">
        <v>69</v>
      </c>
      <c r="AE2247" s="1" t="s">
        <v>8755</v>
      </c>
      <c r="AV2247" s="1" t="s">
        <v>164</v>
      </c>
      <c r="AW2247" s="1" t="s">
        <v>10510</v>
      </c>
      <c r="BB2247" s="1" t="s">
        <v>171</v>
      </c>
      <c r="BC2247" s="1" t="s">
        <v>6676</v>
      </c>
      <c r="BD2247" s="1" t="s">
        <v>13639</v>
      </c>
      <c r="BE2247" s="1" t="s">
        <v>11815</v>
      </c>
      <c r="BU2247" s="1" t="s">
        <v>303</v>
      </c>
    </row>
    <row r="2248" spans="1:73" ht="13.5" customHeight="1">
      <c r="A2248" s="2" t="str">
        <f t="shared" si="65"/>
        <v>1687_각북면_371</v>
      </c>
      <c r="B2248" s="1">
        <v>1687</v>
      </c>
      <c r="C2248" s="1" t="s">
        <v>11423</v>
      </c>
      <c r="D2248" s="1" t="s">
        <v>11426</v>
      </c>
      <c r="E2248" s="1">
        <v>2247</v>
      </c>
      <c r="F2248" s="1">
        <v>16</v>
      </c>
      <c r="G2248" s="1" t="s">
        <v>4419</v>
      </c>
      <c r="H2248" s="1" t="s">
        <v>6462</v>
      </c>
      <c r="I2248" s="1">
        <v>2</v>
      </c>
      <c r="L2248" s="1">
        <v>5</v>
      </c>
      <c r="M2248" s="1" t="s">
        <v>13218</v>
      </c>
      <c r="N2248" s="1" t="s">
        <v>13219</v>
      </c>
      <c r="T2248" s="1" t="s">
        <v>11563</v>
      </c>
      <c r="U2248" s="1" t="s">
        <v>4495</v>
      </c>
      <c r="V2248" s="1" t="s">
        <v>6691</v>
      </c>
      <c r="Y2248" s="1" t="s">
        <v>229</v>
      </c>
      <c r="Z2248" s="1" t="s">
        <v>7561</v>
      </c>
      <c r="AC2248" s="1">
        <v>10</v>
      </c>
      <c r="AD2248" s="1" t="s">
        <v>212</v>
      </c>
      <c r="AE2248" s="1" t="s">
        <v>8778</v>
      </c>
      <c r="AV2248" s="1" t="s">
        <v>164</v>
      </c>
      <c r="AW2248" s="1" t="s">
        <v>10510</v>
      </c>
      <c r="BB2248" s="1" t="s">
        <v>171</v>
      </c>
      <c r="BC2248" s="1" t="s">
        <v>6676</v>
      </c>
      <c r="BD2248" s="1" t="s">
        <v>13639</v>
      </c>
      <c r="BE2248" s="1" t="s">
        <v>11815</v>
      </c>
      <c r="BU2248" s="1" t="s">
        <v>303</v>
      </c>
    </row>
    <row r="2249" spans="1:73" ht="13.5" customHeight="1">
      <c r="A2249" s="2" t="str">
        <f t="shared" si="65"/>
        <v>1687_각북면_371</v>
      </c>
      <c r="B2249" s="1">
        <v>1687</v>
      </c>
      <c r="C2249" s="1" t="s">
        <v>11423</v>
      </c>
      <c r="D2249" s="1" t="s">
        <v>11426</v>
      </c>
      <c r="E2249" s="1">
        <v>2248</v>
      </c>
      <c r="F2249" s="1">
        <v>16</v>
      </c>
      <c r="G2249" s="1" t="s">
        <v>4419</v>
      </c>
      <c r="H2249" s="1" t="s">
        <v>6462</v>
      </c>
      <c r="I2249" s="1">
        <v>2</v>
      </c>
      <c r="L2249" s="1">
        <v>5</v>
      </c>
      <c r="M2249" s="1" t="s">
        <v>13218</v>
      </c>
      <c r="N2249" s="1" t="s">
        <v>13219</v>
      </c>
      <c r="T2249" s="1" t="s">
        <v>11563</v>
      </c>
      <c r="U2249" s="1" t="s">
        <v>278</v>
      </c>
      <c r="V2249" s="1" t="s">
        <v>6692</v>
      </c>
      <c r="Y2249" s="1" t="s">
        <v>1949</v>
      </c>
      <c r="Z2249" s="1" t="s">
        <v>7722</v>
      </c>
      <c r="AC2249" s="1">
        <v>25</v>
      </c>
      <c r="AD2249" s="1" t="s">
        <v>529</v>
      </c>
      <c r="AE2249" s="1" t="s">
        <v>8769</v>
      </c>
      <c r="AT2249" s="1" t="s">
        <v>285</v>
      </c>
      <c r="AU2249" s="1" t="s">
        <v>9218</v>
      </c>
      <c r="AV2249" s="1" t="s">
        <v>601</v>
      </c>
      <c r="AW2249" s="1" t="s">
        <v>7064</v>
      </c>
      <c r="BB2249" s="1" t="s">
        <v>171</v>
      </c>
      <c r="BC2249" s="1" t="s">
        <v>6676</v>
      </c>
      <c r="BD2249" s="1" t="s">
        <v>680</v>
      </c>
      <c r="BE2249" s="1" t="s">
        <v>7444</v>
      </c>
    </row>
    <row r="2250" spans="1:73" ht="13.5" customHeight="1">
      <c r="A2250" s="2" t="str">
        <f t="shared" si="65"/>
        <v>1687_각북면_371</v>
      </c>
      <c r="B2250" s="1">
        <v>1687</v>
      </c>
      <c r="C2250" s="1" t="s">
        <v>11423</v>
      </c>
      <c r="D2250" s="1" t="s">
        <v>11426</v>
      </c>
      <c r="E2250" s="1">
        <v>2249</v>
      </c>
      <c r="F2250" s="1">
        <v>16</v>
      </c>
      <c r="G2250" s="1" t="s">
        <v>4419</v>
      </c>
      <c r="H2250" s="1" t="s">
        <v>6462</v>
      </c>
      <c r="I2250" s="1">
        <v>2</v>
      </c>
      <c r="L2250" s="1">
        <v>5</v>
      </c>
      <c r="M2250" s="1" t="s">
        <v>13218</v>
      </c>
      <c r="N2250" s="1" t="s">
        <v>13219</v>
      </c>
      <c r="T2250" s="1" t="s">
        <v>11563</v>
      </c>
      <c r="U2250" s="1" t="s">
        <v>278</v>
      </c>
      <c r="V2250" s="1" t="s">
        <v>6692</v>
      </c>
      <c r="Y2250" s="1" t="s">
        <v>4496</v>
      </c>
      <c r="Z2250" s="1" t="s">
        <v>7860</v>
      </c>
      <c r="AC2250" s="1">
        <v>10</v>
      </c>
      <c r="AD2250" s="1" t="s">
        <v>212</v>
      </c>
      <c r="AE2250" s="1" t="s">
        <v>8778</v>
      </c>
      <c r="AT2250" s="1" t="s">
        <v>285</v>
      </c>
      <c r="AU2250" s="1" t="s">
        <v>9218</v>
      </c>
      <c r="AV2250" s="1" t="s">
        <v>601</v>
      </c>
      <c r="AW2250" s="1" t="s">
        <v>7064</v>
      </c>
      <c r="BB2250" s="1" t="s">
        <v>171</v>
      </c>
      <c r="BC2250" s="1" t="s">
        <v>6676</v>
      </c>
      <c r="BD2250" s="1" t="s">
        <v>680</v>
      </c>
      <c r="BE2250" s="1" t="s">
        <v>7444</v>
      </c>
      <c r="BU2250" s="1" t="s">
        <v>303</v>
      </c>
    </row>
    <row r="2251" spans="1:73" ht="13.5" customHeight="1">
      <c r="A2251" s="2" t="str">
        <f t="shared" si="65"/>
        <v>1687_각북면_371</v>
      </c>
      <c r="B2251" s="1">
        <v>1687</v>
      </c>
      <c r="C2251" s="1" t="s">
        <v>11423</v>
      </c>
      <c r="D2251" s="1" t="s">
        <v>11426</v>
      </c>
      <c r="E2251" s="1">
        <v>2250</v>
      </c>
      <c r="F2251" s="1">
        <v>16</v>
      </c>
      <c r="G2251" s="1" t="s">
        <v>4419</v>
      </c>
      <c r="H2251" s="1" t="s">
        <v>6462</v>
      </c>
      <c r="I2251" s="1">
        <v>2</v>
      </c>
      <c r="L2251" s="1">
        <v>5</v>
      </c>
      <c r="M2251" s="1" t="s">
        <v>13218</v>
      </c>
      <c r="N2251" s="1" t="s">
        <v>13219</v>
      </c>
      <c r="T2251" s="1" t="s">
        <v>11563</v>
      </c>
      <c r="U2251" s="1" t="s">
        <v>278</v>
      </c>
      <c r="V2251" s="1" t="s">
        <v>6692</v>
      </c>
      <c r="Y2251" s="1" t="s">
        <v>281</v>
      </c>
      <c r="Z2251" s="1" t="s">
        <v>7279</v>
      </c>
      <c r="AC2251" s="1">
        <v>8</v>
      </c>
      <c r="AD2251" s="1" t="s">
        <v>503</v>
      </c>
      <c r="AE2251" s="1" t="s">
        <v>8136</v>
      </c>
      <c r="AT2251" s="1" t="s">
        <v>285</v>
      </c>
      <c r="AU2251" s="1" t="s">
        <v>9218</v>
      </c>
      <c r="AV2251" s="1" t="s">
        <v>601</v>
      </c>
      <c r="AW2251" s="1" t="s">
        <v>7064</v>
      </c>
      <c r="BB2251" s="1" t="s">
        <v>171</v>
      </c>
      <c r="BC2251" s="1" t="s">
        <v>6676</v>
      </c>
      <c r="BD2251" s="1" t="s">
        <v>680</v>
      </c>
      <c r="BE2251" s="1" t="s">
        <v>7444</v>
      </c>
      <c r="BU2251" s="1" t="s">
        <v>303</v>
      </c>
    </row>
    <row r="2252" spans="1:73" ht="13.5" customHeight="1">
      <c r="A2252" s="2" t="str">
        <f t="shared" si="65"/>
        <v>1687_각북면_371</v>
      </c>
      <c r="B2252" s="1">
        <v>1687</v>
      </c>
      <c r="C2252" s="1" t="s">
        <v>11423</v>
      </c>
      <c r="D2252" s="1" t="s">
        <v>11426</v>
      </c>
      <c r="E2252" s="1">
        <v>2251</v>
      </c>
      <c r="F2252" s="1">
        <v>16</v>
      </c>
      <c r="G2252" s="1" t="s">
        <v>4419</v>
      </c>
      <c r="H2252" s="1" t="s">
        <v>6462</v>
      </c>
      <c r="I2252" s="1">
        <v>2</v>
      </c>
      <c r="L2252" s="1">
        <v>5</v>
      </c>
      <c r="M2252" s="1" t="s">
        <v>13218</v>
      </c>
      <c r="N2252" s="1" t="s">
        <v>13219</v>
      </c>
      <c r="T2252" s="1" t="s">
        <v>11563</v>
      </c>
      <c r="U2252" s="1" t="s">
        <v>275</v>
      </c>
      <c r="V2252" s="1" t="s">
        <v>6693</v>
      </c>
      <c r="Y2252" s="1" t="s">
        <v>601</v>
      </c>
      <c r="Z2252" s="1" t="s">
        <v>7064</v>
      </c>
      <c r="AF2252" s="1" t="s">
        <v>2725</v>
      </c>
      <c r="AG2252" s="1" t="s">
        <v>8822</v>
      </c>
    </row>
    <row r="2253" spans="1:73" ht="13.5" customHeight="1">
      <c r="A2253" s="2" t="str">
        <f t="shared" si="65"/>
        <v>1687_각북면_371</v>
      </c>
      <c r="B2253" s="1">
        <v>1687</v>
      </c>
      <c r="C2253" s="1" t="s">
        <v>11423</v>
      </c>
      <c r="D2253" s="1" t="s">
        <v>11426</v>
      </c>
      <c r="E2253" s="1">
        <v>2252</v>
      </c>
      <c r="F2253" s="1">
        <v>16</v>
      </c>
      <c r="G2253" s="1" t="s">
        <v>4419</v>
      </c>
      <c r="H2253" s="1" t="s">
        <v>6462</v>
      </c>
      <c r="I2253" s="1">
        <v>3</v>
      </c>
      <c r="J2253" s="1" t="s">
        <v>4497</v>
      </c>
      <c r="K2253" s="1" t="s">
        <v>6516</v>
      </c>
      <c r="L2253" s="1">
        <v>1</v>
      </c>
      <c r="M2253" s="1" t="s">
        <v>13220</v>
      </c>
      <c r="N2253" s="1" t="s">
        <v>13221</v>
      </c>
      <c r="O2253" s="1" t="s">
        <v>6</v>
      </c>
      <c r="P2253" s="1" t="s">
        <v>6577</v>
      </c>
      <c r="T2253" s="1" t="s">
        <v>11527</v>
      </c>
      <c r="U2253" s="1" t="s">
        <v>481</v>
      </c>
      <c r="V2253" s="1" t="s">
        <v>6695</v>
      </c>
      <c r="W2253" s="1" t="s">
        <v>2561</v>
      </c>
      <c r="X2253" s="1" t="s">
        <v>7002</v>
      </c>
      <c r="Y2253" s="1" t="s">
        <v>4498</v>
      </c>
      <c r="Z2253" s="1" t="s">
        <v>7859</v>
      </c>
      <c r="AC2253" s="1">
        <v>40</v>
      </c>
      <c r="AD2253" s="1" t="s">
        <v>189</v>
      </c>
      <c r="AE2253" s="1" t="s">
        <v>8767</v>
      </c>
      <c r="AJ2253" s="1" t="s">
        <v>17</v>
      </c>
      <c r="AK2253" s="1" t="s">
        <v>8918</v>
      </c>
      <c r="AL2253" s="1" t="s">
        <v>1838</v>
      </c>
      <c r="AM2253" s="1" t="s">
        <v>8939</v>
      </c>
      <c r="AN2253" s="1" t="s">
        <v>2293</v>
      </c>
      <c r="AO2253" s="1" t="s">
        <v>8975</v>
      </c>
      <c r="AP2253" s="1" t="s">
        <v>119</v>
      </c>
      <c r="AQ2253" s="1" t="s">
        <v>6694</v>
      </c>
      <c r="AR2253" s="1" t="s">
        <v>4227</v>
      </c>
      <c r="AS2253" s="1" t="s">
        <v>9111</v>
      </c>
      <c r="AT2253" s="1" t="s">
        <v>44</v>
      </c>
      <c r="AU2253" s="1" t="s">
        <v>6728</v>
      </c>
      <c r="AV2253" s="1" t="s">
        <v>3790</v>
      </c>
      <c r="AW2253" s="1" t="s">
        <v>7795</v>
      </c>
      <c r="BB2253" s="1" t="s">
        <v>171</v>
      </c>
      <c r="BC2253" s="1" t="s">
        <v>6676</v>
      </c>
      <c r="BD2253" s="1" t="s">
        <v>3738</v>
      </c>
      <c r="BE2253" s="1" t="s">
        <v>9874</v>
      </c>
      <c r="BG2253" s="1" t="s">
        <v>44</v>
      </c>
      <c r="BH2253" s="1" t="s">
        <v>6728</v>
      </c>
      <c r="BI2253" s="1" t="s">
        <v>978</v>
      </c>
      <c r="BJ2253" s="1" t="s">
        <v>10189</v>
      </c>
      <c r="BK2253" s="1" t="s">
        <v>44</v>
      </c>
      <c r="BL2253" s="1" t="s">
        <v>6728</v>
      </c>
      <c r="BM2253" s="1" t="s">
        <v>1435</v>
      </c>
      <c r="BN2253" s="1" t="s">
        <v>10119</v>
      </c>
      <c r="BQ2253" s="1" t="s">
        <v>2975</v>
      </c>
      <c r="BR2253" s="1" t="s">
        <v>9565</v>
      </c>
      <c r="BS2253" s="1" t="s">
        <v>190</v>
      </c>
      <c r="BT2253" s="1" t="s">
        <v>8852</v>
      </c>
    </row>
    <row r="2254" spans="1:73" ht="13.5" customHeight="1">
      <c r="A2254" s="2" t="str">
        <f t="shared" si="65"/>
        <v>1687_각북면_371</v>
      </c>
      <c r="B2254" s="1">
        <v>1687</v>
      </c>
      <c r="C2254" s="1" t="s">
        <v>11423</v>
      </c>
      <c r="D2254" s="1" t="s">
        <v>11426</v>
      </c>
      <c r="E2254" s="1">
        <v>2253</v>
      </c>
      <c r="F2254" s="1">
        <v>16</v>
      </c>
      <c r="G2254" s="1" t="s">
        <v>4419</v>
      </c>
      <c r="H2254" s="1" t="s">
        <v>6462</v>
      </c>
      <c r="I2254" s="1">
        <v>3</v>
      </c>
      <c r="L2254" s="1">
        <v>1</v>
      </c>
      <c r="M2254" s="1" t="s">
        <v>13220</v>
      </c>
      <c r="N2254" s="1" t="s">
        <v>13221</v>
      </c>
      <c r="S2254" s="1" t="s">
        <v>49</v>
      </c>
      <c r="T2254" s="1" t="s">
        <v>4842</v>
      </c>
      <c r="U2254" s="1" t="s">
        <v>115</v>
      </c>
      <c r="V2254" s="1" t="s">
        <v>6665</v>
      </c>
      <c r="Y2254" s="1" t="s">
        <v>4499</v>
      </c>
      <c r="Z2254" s="1" t="s">
        <v>7858</v>
      </c>
      <c r="AC2254" s="1">
        <v>43</v>
      </c>
      <c r="AD2254" s="1" t="s">
        <v>335</v>
      </c>
      <c r="AE2254" s="1" t="s">
        <v>8779</v>
      </c>
      <c r="AJ2254" s="1" t="s">
        <v>17</v>
      </c>
      <c r="AK2254" s="1" t="s">
        <v>8918</v>
      </c>
      <c r="AL2254" s="1" t="s">
        <v>2104</v>
      </c>
      <c r="AM2254" s="1" t="s">
        <v>8132</v>
      </c>
      <c r="AN2254" s="1" t="s">
        <v>4500</v>
      </c>
      <c r="AO2254" s="1" t="s">
        <v>9008</v>
      </c>
      <c r="AR2254" s="1" t="s">
        <v>4501</v>
      </c>
      <c r="AS2254" s="1" t="s">
        <v>11971</v>
      </c>
      <c r="AT2254" s="1" t="s">
        <v>121</v>
      </c>
      <c r="AU2254" s="1" t="s">
        <v>6667</v>
      </c>
      <c r="AV2254" s="1" t="s">
        <v>4400</v>
      </c>
      <c r="AW2254" s="1" t="s">
        <v>9438</v>
      </c>
      <c r="BB2254" s="1" t="s">
        <v>171</v>
      </c>
      <c r="BC2254" s="1" t="s">
        <v>6676</v>
      </c>
      <c r="BD2254" s="1" t="s">
        <v>4502</v>
      </c>
      <c r="BE2254" s="1" t="s">
        <v>9873</v>
      </c>
      <c r="BG2254" s="1" t="s">
        <v>121</v>
      </c>
      <c r="BH2254" s="1" t="s">
        <v>6667</v>
      </c>
      <c r="BI2254" s="1" t="s">
        <v>540</v>
      </c>
      <c r="BJ2254" s="1" t="s">
        <v>8684</v>
      </c>
      <c r="BK2254" s="1" t="s">
        <v>121</v>
      </c>
      <c r="BL2254" s="1" t="s">
        <v>6667</v>
      </c>
      <c r="BM2254" s="1" t="s">
        <v>172</v>
      </c>
      <c r="BN2254" s="1" t="s">
        <v>9016</v>
      </c>
      <c r="BO2254" s="1" t="s">
        <v>121</v>
      </c>
      <c r="BP2254" s="1" t="s">
        <v>6667</v>
      </c>
      <c r="BQ2254" s="1" t="s">
        <v>288</v>
      </c>
      <c r="BR2254" s="1" t="s">
        <v>8716</v>
      </c>
      <c r="BS2254" s="1" t="s">
        <v>190</v>
      </c>
      <c r="BT2254" s="1" t="s">
        <v>8852</v>
      </c>
    </row>
    <row r="2255" spans="1:73" ht="13.5" customHeight="1">
      <c r="A2255" s="2" t="str">
        <f t="shared" si="65"/>
        <v>1687_각북면_371</v>
      </c>
      <c r="B2255" s="1">
        <v>1687</v>
      </c>
      <c r="C2255" s="1" t="s">
        <v>11423</v>
      </c>
      <c r="D2255" s="1" t="s">
        <v>11426</v>
      </c>
      <c r="E2255" s="1">
        <v>2254</v>
      </c>
      <c r="F2255" s="1">
        <v>16</v>
      </c>
      <c r="G2255" s="1" t="s">
        <v>4419</v>
      </c>
      <c r="H2255" s="1" t="s">
        <v>6462</v>
      </c>
      <c r="I2255" s="1">
        <v>3</v>
      </c>
      <c r="L2255" s="1">
        <v>1</v>
      </c>
      <c r="M2255" s="1" t="s">
        <v>13220</v>
      </c>
      <c r="N2255" s="1" t="s">
        <v>13221</v>
      </c>
      <c r="S2255" s="1" t="s">
        <v>134</v>
      </c>
      <c r="T2255" s="1" t="s">
        <v>6598</v>
      </c>
      <c r="Y2255" s="1" t="s">
        <v>4129</v>
      </c>
      <c r="Z2255" s="1" t="s">
        <v>7718</v>
      </c>
      <c r="AC2255" s="1">
        <v>6</v>
      </c>
      <c r="AD2255" s="1" t="s">
        <v>217</v>
      </c>
      <c r="AE2255" s="1" t="s">
        <v>8765</v>
      </c>
    </row>
    <row r="2256" spans="1:73" ht="13.5" customHeight="1">
      <c r="A2256" s="2" t="str">
        <f t="shared" si="65"/>
        <v>1687_각북면_371</v>
      </c>
      <c r="B2256" s="1">
        <v>1687</v>
      </c>
      <c r="C2256" s="1" t="s">
        <v>11423</v>
      </c>
      <c r="D2256" s="1" t="s">
        <v>11426</v>
      </c>
      <c r="E2256" s="1">
        <v>2255</v>
      </c>
      <c r="F2256" s="1">
        <v>16</v>
      </c>
      <c r="G2256" s="1" t="s">
        <v>4419</v>
      </c>
      <c r="H2256" s="1" t="s">
        <v>6462</v>
      </c>
      <c r="I2256" s="1">
        <v>3</v>
      </c>
      <c r="L2256" s="1">
        <v>1</v>
      </c>
      <c r="M2256" s="1" t="s">
        <v>13220</v>
      </c>
      <c r="N2256" s="1" t="s">
        <v>13221</v>
      </c>
      <c r="S2256" s="1" t="s">
        <v>63</v>
      </c>
      <c r="T2256" s="1" t="s">
        <v>6596</v>
      </c>
      <c r="Y2256" s="1" t="s">
        <v>2536</v>
      </c>
      <c r="Z2256" s="1" t="s">
        <v>7104</v>
      </c>
      <c r="AC2256" s="1">
        <v>4</v>
      </c>
      <c r="AD2256" s="1" t="s">
        <v>103</v>
      </c>
      <c r="AE2256" s="1" t="s">
        <v>8773</v>
      </c>
    </row>
    <row r="2257" spans="1:73" ht="13.5" customHeight="1">
      <c r="A2257" s="2" t="str">
        <f t="shared" si="65"/>
        <v>1687_각북면_371</v>
      </c>
      <c r="B2257" s="1">
        <v>1687</v>
      </c>
      <c r="C2257" s="1" t="s">
        <v>11423</v>
      </c>
      <c r="D2257" s="1" t="s">
        <v>11426</v>
      </c>
      <c r="E2257" s="1">
        <v>2256</v>
      </c>
      <c r="F2257" s="1">
        <v>16</v>
      </c>
      <c r="G2257" s="1" t="s">
        <v>4419</v>
      </c>
      <c r="H2257" s="1" t="s">
        <v>6462</v>
      </c>
      <c r="I2257" s="1">
        <v>3</v>
      </c>
      <c r="L2257" s="1">
        <v>2</v>
      </c>
      <c r="M2257" s="1" t="s">
        <v>4503</v>
      </c>
      <c r="N2257" s="1" t="s">
        <v>7857</v>
      </c>
      <c r="O2257" s="1" t="s">
        <v>6</v>
      </c>
      <c r="P2257" s="1" t="s">
        <v>6577</v>
      </c>
      <c r="T2257" s="1" t="s">
        <v>11527</v>
      </c>
      <c r="U2257" s="1" t="s">
        <v>121</v>
      </c>
      <c r="V2257" s="1" t="s">
        <v>6667</v>
      </c>
      <c r="Y2257" s="1" t="s">
        <v>4503</v>
      </c>
      <c r="Z2257" s="1" t="s">
        <v>7857</v>
      </c>
      <c r="AC2257" s="1">
        <v>84</v>
      </c>
      <c r="AD2257" s="1" t="s">
        <v>297</v>
      </c>
      <c r="AE2257" s="1" t="s">
        <v>8761</v>
      </c>
      <c r="AJ2257" s="1" t="s">
        <v>17</v>
      </c>
      <c r="AK2257" s="1" t="s">
        <v>8918</v>
      </c>
      <c r="AL2257" s="1" t="s">
        <v>87</v>
      </c>
      <c r="AM2257" s="1" t="s">
        <v>8880</v>
      </c>
      <c r="AN2257" s="1" t="s">
        <v>159</v>
      </c>
      <c r="AO2257" s="1" t="s">
        <v>8879</v>
      </c>
      <c r="AR2257" s="1" t="s">
        <v>4504</v>
      </c>
      <c r="AS2257" s="1" t="s">
        <v>9115</v>
      </c>
      <c r="AT2257" s="1" t="s">
        <v>44</v>
      </c>
      <c r="AU2257" s="1" t="s">
        <v>6728</v>
      </c>
      <c r="AV2257" s="1" t="s">
        <v>4471</v>
      </c>
      <c r="AW2257" s="1" t="s">
        <v>9482</v>
      </c>
      <c r="BB2257" s="1" t="s">
        <v>171</v>
      </c>
      <c r="BC2257" s="1" t="s">
        <v>6676</v>
      </c>
      <c r="BD2257" s="1" t="s">
        <v>277</v>
      </c>
      <c r="BE2257" s="1" t="s">
        <v>7783</v>
      </c>
      <c r="BG2257" s="1" t="s">
        <v>47</v>
      </c>
      <c r="BH2257" s="1" t="s">
        <v>9039</v>
      </c>
      <c r="BI2257" s="1" t="s">
        <v>4505</v>
      </c>
      <c r="BJ2257" s="1" t="s">
        <v>10188</v>
      </c>
      <c r="BK2257" s="1" t="s">
        <v>47</v>
      </c>
      <c r="BL2257" s="1" t="s">
        <v>9039</v>
      </c>
      <c r="BM2257" s="1" t="s">
        <v>4506</v>
      </c>
      <c r="BN2257" s="1" t="s">
        <v>9639</v>
      </c>
      <c r="BO2257" s="1" t="s">
        <v>121</v>
      </c>
      <c r="BP2257" s="1" t="s">
        <v>6667</v>
      </c>
      <c r="BQ2257" s="1" t="s">
        <v>181</v>
      </c>
      <c r="BR2257" s="1" t="s">
        <v>7054</v>
      </c>
      <c r="BS2257" s="1" t="s">
        <v>729</v>
      </c>
      <c r="BT2257" s="1" t="s">
        <v>8886</v>
      </c>
    </row>
    <row r="2258" spans="1:73" ht="13.5" customHeight="1">
      <c r="A2258" s="2" t="str">
        <f t="shared" si="65"/>
        <v>1687_각북면_371</v>
      </c>
      <c r="B2258" s="1">
        <v>1687</v>
      </c>
      <c r="C2258" s="1" t="s">
        <v>11423</v>
      </c>
      <c r="D2258" s="1" t="s">
        <v>11426</v>
      </c>
      <c r="E2258" s="1">
        <v>2257</v>
      </c>
      <c r="F2258" s="1">
        <v>16</v>
      </c>
      <c r="G2258" s="1" t="s">
        <v>4419</v>
      </c>
      <c r="H2258" s="1" t="s">
        <v>6462</v>
      </c>
      <c r="I2258" s="1">
        <v>3</v>
      </c>
      <c r="L2258" s="1">
        <v>2</v>
      </c>
      <c r="M2258" s="1" t="s">
        <v>4503</v>
      </c>
      <c r="N2258" s="1" t="s">
        <v>7857</v>
      </c>
      <c r="S2258" s="1" t="s">
        <v>49</v>
      </c>
      <c r="T2258" s="1" t="s">
        <v>4842</v>
      </c>
      <c r="U2258" s="1" t="s">
        <v>115</v>
      </c>
      <c r="V2258" s="1" t="s">
        <v>6665</v>
      </c>
      <c r="Y2258" s="1" t="s">
        <v>3180</v>
      </c>
      <c r="Z2258" s="1" t="s">
        <v>7856</v>
      </c>
      <c r="AC2258" s="1">
        <v>56</v>
      </c>
      <c r="AD2258" s="1" t="s">
        <v>483</v>
      </c>
      <c r="AE2258" s="1" t="s">
        <v>8794</v>
      </c>
      <c r="AJ2258" s="1" t="s">
        <v>17</v>
      </c>
      <c r="AK2258" s="1" t="s">
        <v>8918</v>
      </c>
      <c r="AL2258" s="1" t="s">
        <v>2653</v>
      </c>
      <c r="AM2258" s="1" t="s">
        <v>8966</v>
      </c>
      <c r="AN2258" s="1" t="s">
        <v>159</v>
      </c>
      <c r="AO2258" s="1" t="s">
        <v>8879</v>
      </c>
      <c r="AR2258" s="1" t="s">
        <v>4504</v>
      </c>
      <c r="AS2258" s="1" t="s">
        <v>9115</v>
      </c>
      <c r="AT2258" s="1" t="s">
        <v>44</v>
      </c>
      <c r="AU2258" s="1" t="s">
        <v>6728</v>
      </c>
      <c r="AV2258" s="1" t="s">
        <v>4441</v>
      </c>
      <c r="AW2258" s="1" t="s">
        <v>9481</v>
      </c>
      <c r="BB2258" s="1" t="s">
        <v>171</v>
      </c>
      <c r="BC2258" s="1" t="s">
        <v>6676</v>
      </c>
      <c r="BD2258" s="1" t="s">
        <v>2166</v>
      </c>
      <c r="BE2258" s="1" t="s">
        <v>7503</v>
      </c>
      <c r="BG2258" s="1" t="s">
        <v>44</v>
      </c>
      <c r="BH2258" s="1" t="s">
        <v>6728</v>
      </c>
      <c r="BI2258" s="1" t="s">
        <v>6416</v>
      </c>
      <c r="BJ2258" s="1" t="s">
        <v>10187</v>
      </c>
      <c r="BM2258" s="1" t="s">
        <v>164</v>
      </c>
      <c r="BN2258" s="1" t="s">
        <v>10510</v>
      </c>
      <c r="BQ2258" s="1" t="s">
        <v>164</v>
      </c>
      <c r="BR2258" s="1" t="s">
        <v>10510</v>
      </c>
      <c r="BU2258" s="1" t="s">
        <v>174</v>
      </c>
    </row>
    <row r="2259" spans="1:73" ht="13.5" customHeight="1">
      <c r="A2259" s="2" t="str">
        <f t="shared" si="65"/>
        <v>1687_각북면_371</v>
      </c>
      <c r="B2259" s="1">
        <v>1687</v>
      </c>
      <c r="C2259" s="1" t="s">
        <v>11423</v>
      </c>
      <c r="D2259" s="1" t="s">
        <v>11426</v>
      </c>
      <c r="E2259" s="1">
        <v>2258</v>
      </c>
      <c r="F2259" s="1">
        <v>16</v>
      </c>
      <c r="G2259" s="1" t="s">
        <v>4419</v>
      </c>
      <c r="H2259" s="1" t="s">
        <v>6462</v>
      </c>
      <c r="I2259" s="1">
        <v>3</v>
      </c>
      <c r="L2259" s="1">
        <v>3</v>
      </c>
      <c r="M2259" s="1" t="s">
        <v>13222</v>
      </c>
      <c r="N2259" s="1" t="s">
        <v>13223</v>
      </c>
      <c r="O2259" s="1" t="s">
        <v>6</v>
      </c>
      <c r="P2259" s="1" t="s">
        <v>6577</v>
      </c>
      <c r="T2259" s="1" t="s">
        <v>11527</v>
      </c>
      <c r="U2259" s="1" t="s">
        <v>180</v>
      </c>
      <c r="V2259" s="1" t="s">
        <v>11467</v>
      </c>
      <c r="W2259" s="1" t="s">
        <v>107</v>
      </c>
      <c r="X2259" s="1" t="s">
        <v>6975</v>
      </c>
      <c r="Y2259" s="1" t="s">
        <v>2300</v>
      </c>
      <c r="Z2259" s="1" t="s">
        <v>7855</v>
      </c>
      <c r="AC2259" s="1">
        <v>69</v>
      </c>
      <c r="AD2259" s="1" t="s">
        <v>253</v>
      </c>
      <c r="AE2259" s="1" t="s">
        <v>8793</v>
      </c>
      <c r="AJ2259" s="1" t="s">
        <v>17</v>
      </c>
      <c r="AK2259" s="1" t="s">
        <v>8918</v>
      </c>
      <c r="AL2259" s="1" t="s">
        <v>1838</v>
      </c>
      <c r="AM2259" s="1" t="s">
        <v>8939</v>
      </c>
      <c r="AT2259" s="1" t="s">
        <v>44</v>
      </c>
      <c r="AU2259" s="1" t="s">
        <v>6728</v>
      </c>
      <c r="AV2259" s="1" t="s">
        <v>4507</v>
      </c>
      <c r="AW2259" s="1" t="s">
        <v>9480</v>
      </c>
      <c r="BG2259" s="1" t="s">
        <v>44</v>
      </c>
      <c r="BH2259" s="1" t="s">
        <v>6728</v>
      </c>
      <c r="BI2259" s="1" t="s">
        <v>792</v>
      </c>
      <c r="BJ2259" s="1" t="s">
        <v>8512</v>
      </c>
      <c r="BK2259" s="1" t="s">
        <v>44</v>
      </c>
      <c r="BL2259" s="1" t="s">
        <v>6728</v>
      </c>
      <c r="BM2259" s="1" t="s">
        <v>4508</v>
      </c>
      <c r="BN2259" s="1" t="s">
        <v>8294</v>
      </c>
      <c r="BO2259" s="1" t="s">
        <v>44</v>
      </c>
      <c r="BP2259" s="1" t="s">
        <v>6728</v>
      </c>
      <c r="BQ2259" s="1" t="s">
        <v>749</v>
      </c>
      <c r="BR2259" s="1" t="s">
        <v>12546</v>
      </c>
      <c r="BS2259" s="1" t="s">
        <v>41</v>
      </c>
      <c r="BT2259" s="1" t="s">
        <v>11911</v>
      </c>
    </row>
    <row r="2260" spans="1:73" ht="13.5" customHeight="1">
      <c r="A2260" s="2" t="str">
        <f t="shared" si="65"/>
        <v>1687_각북면_371</v>
      </c>
      <c r="B2260" s="1">
        <v>1687</v>
      </c>
      <c r="C2260" s="1" t="s">
        <v>11423</v>
      </c>
      <c r="D2260" s="1" t="s">
        <v>11426</v>
      </c>
      <c r="E2260" s="1">
        <v>2259</v>
      </c>
      <c r="F2260" s="1">
        <v>16</v>
      </c>
      <c r="G2260" s="1" t="s">
        <v>4419</v>
      </c>
      <c r="H2260" s="1" t="s">
        <v>6462</v>
      </c>
      <c r="I2260" s="1">
        <v>3</v>
      </c>
      <c r="L2260" s="1">
        <v>3</v>
      </c>
      <c r="M2260" s="1" t="s">
        <v>13222</v>
      </c>
      <c r="N2260" s="1" t="s">
        <v>13223</v>
      </c>
      <c r="S2260" s="1" t="s">
        <v>49</v>
      </c>
      <c r="T2260" s="1" t="s">
        <v>4842</v>
      </c>
      <c r="U2260" s="1" t="s">
        <v>180</v>
      </c>
      <c r="V2260" s="1" t="s">
        <v>11467</v>
      </c>
      <c r="Y2260" s="1" t="s">
        <v>4509</v>
      </c>
      <c r="Z2260" s="1" t="s">
        <v>7042</v>
      </c>
      <c r="AC2260" s="1">
        <v>63</v>
      </c>
      <c r="AD2260" s="1" t="s">
        <v>138</v>
      </c>
      <c r="AE2260" s="1" t="s">
        <v>8754</v>
      </c>
      <c r="AJ2260" s="1" t="s">
        <v>17</v>
      </c>
      <c r="AK2260" s="1" t="s">
        <v>8918</v>
      </c>
      <c r="AL2260" s="1" t="s">
        <v>646</v>
      </c>
      <c r="AM2260" s="1" t="s">
        <v>8944</v>
      </c>
      <c r="AT2260" s="1" t="s">
        <v>44</v>
      </c>
      <c r="AU2260" s="1" t="s">
        <v>6728</v>
      </c>
      <c r="AV2260" s="1" t="s">
        <v>4510</v>
      </c>
      <c r="AW2260" s="1" t="s">
        <v>9479</v>
      </c>
      <c r="BG2260" s="1" t="s">
        <v>44</v>
      </c>
      <c r="BH2260" s="1" t="s">
        <v>6728</v>
      </c>
      <c r="BI2260" s="1" t="s">
        <v>4511</v>
      </c>
      <c r="BJ2260" s="1" t="s">
        <v>10186</v>
      </c>
      <c r="BK2260" s="1" t="s">
        <v>44</v>
      </c>
      <c r="BL2260" s="1" t="s">
        <v>6728</v>
      </c>
      <c r="BM2260" s="1" t="s">
        <v>4512</v>
      </c>
      <c r="BN2260" s="1" t="s">
        <v>10605</v>
      </c>
      <c r="BO2260" s="1" t="s">
        <v>44</v>
      </c>
      <c r="BP2260" s="1" t="s">
        <v>6728</v>
      </c>
      <c r="BQ2260" s="1" t="s">
        <v>4513</v>
      </c>
      <c r="BR2260" s="1" t="s">
        <v>12448</v>
      </c>
      <c r="BS2260" s="1" t="s">
        <v>41</v>
      </c>
      <c r="BT2260" s="1" t="s">
        <v>11911</v>
      </c>
    </row>
    <row r="2261" spans="1:73" ht="13.5" customHeight="1">
      <c r="A2261" s="2" t="str">
        <f t="shared" si="65"/>
        <v>1687_각북면_371</v>
      </c>
      <c r="B2261" s="1">
        <v>1687</v>
      </c>
      <c r="C2261" s="1" t="s">
        <v>11423</v>
      </c>
      <c r="D2261" s="1" t="s">
        <v>11426</v>
      </c>
      <c r="E2261" s="1">
        <v>2260</v>
      </c>
      <c r="F2261" s="1">
        <v>16</v>
      </c>
      <c r="G2261" s="1" t="s">
        <v>4419</v>
      </c>
      <c r="H2261" s="1" t="s">
        <v>6462</v>
      </c>
      <c r="I2261" s="1">
        <v>3</v>
      </c>
      <c r="L2261" s="1">
        <v>3</v>
      </c>
      <c r="M2261" s="1" t="s">
        <v>13222</v>
      </c>
      <c r="N2261" s="1" t="s">
        <v>13223</v>
      </c>
      <c r="S2261" s="1" t="s">
        <v>67</v>
      </c>
      <c r="T2261" s="1" t="s">
        <v>6597</v>
      </c>
      <c r="U2261" s="1" t="s">
        <v>3785</v>
      </c>
      <c r="V2261" s="1" t="s">
        <v>6733</v>
      </c>
      <c r="Y2261" s="1" t="s">
        <v>4514</v>
      </c>
      <c r="Z2261" s="1" t="s">
        <v>7170</v>
      </c>
      <c r="AC2261" s="1">
        <v>36</v>
      </c>
      <c r="AD2261" s="1" t="s">
        <v>52</v>
      </c>
      <c r="AE2261" s="1" t="s">
        <v>8766</v>
      </c>
    </row>
    <row r="2262" spans="1:73" ht="13.5" customHeight="1">
      <c r="A2262" s="2" t="str">
        <f t="shared" si="65"/>
        <v>1687_각북면_371</v>
      </c>
      <c r="B2262" s="1">
        <v>1687</v>
      </c>
      <c r="C2262" s="1" t="s">
        <v>11423</v>
      </c>
      <c r="D2262" s="1" t="s">
        <v>11426</v>
      </c>
      <c r="E2262" s="1">
        <v>2261</v>
      </c>
      <c r="F2262" s="1">
        <v>16</v>
      </c>
      <c r="G2262" s="1" t="s">
        <v>4419</v>
      </c>
      <c r="H2262" s="1" t="s">
        <v>6462</v>
      </c>
      <c r="I2262" s="1">
        <v>3</v>
      </c>
      <c r="L2262" s="1">
        <v>3</v>
      </c>
      <c r="M2262" s="1" t="s">
        <v>13222</v>
      </c>
      <c r="N2262" s="1" t="s">
        <v>13223</v>
      </c>
      <c r="S2262" s="1" t="s">
        <v>329</v>
      </c>
      <c r="T2262" s="1" t="s">
        <v>6594</v>
      </c>
      <c r="W2262" s="1" t="s">
        <v>38</v>
      </c>
      <c r="X2262" s="1" t="s">
        <v>11733</v>
      </c>
      <c r="Y2262" s="1" t="s">
        <v>4515</v>
      </c>
      <c r="Z2262" s="1" t="s">
        <v>7854</v>
      </c>
      <c r="AC2262" s="1">
        <v>35</v>
      </c>
      <c r="AD2262" s="1" t="s">
        <v>340</v>
      </c>
      <c r="AE2262" s="1" t="s">
        <v>8753</v>
      </c>
      <c r="AJ2262" s="1" t="s">
        <v>17</v>
      </c>
      <c r="AK2262" s="1" t="s">
        <v>8918</v>
      </c>
      <c r="AL2262" s="1" t="s">
        <v>41</v>
      </c>
      <c r="AM2262" s="1" t="s">
        <v>11911</v>
      </c>
    </row>
    <row r="2263" spans="1:73" ht="13.5" customHeight="1">
      <c r="A2263" s="2" t="str">
        <f t="shared" ref="A2263:A2310" si="66">HYPERLINK("http://kyu.snu.ac.kr/sdhj/index.jsp?type=hj/GK14817_00IH_0001_0372.jpg","1687_각북면_372")</f>
        <v>1687_각북면_372</v>
      </c>
      <c r="B2263" s="1">
        <v>1687</v>
      </c>
      <c r="C2263" s="1" t="s">
        <v>11423</v>
      </c>
      <c r="D2263" s="1" t="s">
        <v>11426</v>
      </c>
      <c r="E2263" s="1">
        <v>2262</v>
      </c>
      <c r="F2263" s="1">
        <v>16</v>
      </c>
      <c r="G2263" s="1" t="s">
        <v>4419</v>
      </c>
      <c r="H2263" s="1" t="s">
        <v>6462</v>
      </c>
      <c r="I2263" s="1">
        <v>3</v>
      </c>
      <c r="L2263" s="1">
        <v>4</v>
      </c>
      <c r="M2263" s="1" t="s">
        <v>13224</v>
      </c>
      <c r="N2263" s="1" t="s">
        <v>13225</v>
      </c>
      <c r="O2263" s="1" t="s">
        <v>6</v>
      </c>
      <c r="P2263" s="1" t="s">
        <v>6577</v>
      </c>
      <c r="T2263" s="1" t="s">
        <v>11527</v>
      </c>
      <c r="U2263" s="1" t="s">
        <v>4516</v>
      </c>
      <c r="V2263" s="1" t="s">
        <v>6773</v>
      </c>
      <c r="W2263" s="1" t="s">
        <v>38</v>
      </c>
      <c r="X2263" s="1" t="s">
        <v>11733</v>
      </c>
      <c r="Y2263" s="1" t="s">
        <v>2018</v>
      </c>
      <c r="Z2263" s="1" t="s">
        <v>7362</v>
      </c>
      <c r="AC2263" s="1">
        <v>35</v>
      </c>
      <c r="AD2263" s="1" t="s">
        <v>340</v>
      </c>
      <c r="AE2263" s="1" t="s">
        <v>8753</v>
      </c>
      <c r="AJ2263" s="1" t="s">
        <v>17</v>
      </c>
      <c r="AK2263" s="1" t="s">
        <v>8918</v>
      </c>
      <c r="AL2263" s="1" t="s">
        <v>1001</v>
      </c>
      <c r="AM2263" s="1" t="s">
        <v>8923</v>
      </c>
      <c r="AT2263" s="1" t="s">
        <v>94</v>
      </c>
      <c r="AU2263" s="1" t="s">
        <v>6713</v>
      </c>
      <c r="AV2263" s="1" t="s">
        <v>1868</v>
      </c>
      <c r="AW2263" s="1" t="s">
        <v>7692</v>
      </c>
      <c r="BG2263" s="1" t="s">
        <v>44</v>
      </c>
      <c r="BH2263" s="1" t="s">
        <v>6728</v>
      </c>
      <c r="BI2263" s="1" t="s">
        <v>2176</v>
      </c>
      <c r="BJ2263" s="1" t="s">
        <v>8450</v>
      </c>
      <c r="BK2263" s="1" t="s">
        <v>44</v>
      </c>
      <c r="BL2263" s="1" t="s">
        <v>6728</v>
      </c>
      <c r="BM2263" s="1" t="s">
        <v>4426</v>
      </c>
      <c r="BN2263" s="1" t="s">
        <v>10191</v>
      </c>
      <c r="BO2263" s="1" t="s">
        <v>44</v>
      </c>
      <c r="BP2263" s="1" t="s">
        <v>6728</v>
      </c>
      <c r="BQ2263" s="1" t="s">
        <v>2825</v>
      </c>
      <c r="BR2263" s="1" t="s">
        <v>12525</v>
      </c>
      <c r="BS2263" s="1" t="s">
        <v>41</v>
      </c>
      <c r="BT2263" s="1" t="s">
        <v>11911</v>
      </c>
    </row>
    <row r="2264" spans="1:73" ht="13.5" customHeight="1">
      <c r="A2264" s="2" t="str">
        <f t="shared" si="66"/>
        <v>1687_각북면_372</v>
      </c>
      <c r="B2264" s="1">
        <v>1687</v>
      </c>
      <c r="C2264" s="1" t="s">
        <v>11423</v>
      </c>
      <c r="D2264" s="1" t="s">
        <v>11426</v>
      </c>
      <c r="E2264" s="1">
        <v>2263</v>
      </c>
      <c r="F2264" s="1">
        <v>16</v>
      </c>
      <c r="G2264" s="1" t="s">
        <v>4419</v>
      </c>
      <c r="H2264" s="1" t="s">
        <v>6462</v>
      </c>
      <c r="I2264" s="1">
        <v>3</v>
      </c>
      <c r="L2264" s="1">
        <v>4</v>
      </c>
      <c r="M2264" s="1" t="s">
        <v>13224</v>
      </c>
      <c r="N2264" s="1" t="s">
        <v>13225</v>
      </c>
      <c r="S2264" s="1" t="s">
        <v>49</v>
      </c>
      <c r="T2264" s="1" t="s">
        <v>4842</v>
      </c>
      <c r="U2264" s="1" t="s">
        <v>50</v>
      </c>
      <c r="V2264" s="1" t="s">
        <v>11472</v>
      </c>
      <c r="W2264" s="1" t="s">
        <v>152</v>
      </c>
      <c r="X2264" s="1" t="s">
        <v>6978</v>
      </c>
      <c r="Y2264" s="1" t="s">
        <v>363</v>
      </c>
      <c r="Z2264" s="1" t="s">
        <v>7143</v>
      </c>
      <c r="AC2264" s="1">
        <v>43</v>
      </c>
      <c r="AD2264" s="1" t="s">
        <v>335</v>
      </c>
      <c r="AE2264" s="1" t="s">
        <v>8779</v>
      </c>
      <c r="AJ2264" s="1" t="s">
        <v>17</v>
      </c>
      <c r="AK2264" s="1" t="s">
        <v>8918</v>
      </c>
      <c r="AL2264" s="1" t="s">
        <v>158</v>
      </c>
      <c r="AM2264" s="1" t="s">
        <v>8931</v>
      </c>
      <c r="AT2264" s="1" t="s">
        <v>44</v>
      </c>
      <c r="AU2264" s="1" t="s">
        <v>6728</v>
      </c>
      <c r="AV2264" s="1" t="s">
        <v>786</v>
      </c>
      <c r="AW2264" s="1" t="s">
        <v>8369</v>
      </c>
      <c r="BG2264" s="1" t="s">
        <v>44</v>
      </c>
      <c r="BH2264" s="1" t="s">
        <v>6728</v>
      </c>
      <c r="BI2264" s="1" t="s">
        <v>2807</v>
      </c>
      <c r="BJ2264" s="1" t="s">
        <v>9653</v>
      </c>
      <c r="BK2264" s="1" t="s">
        <v>44</v>
      </c>
      <c r="BL2264" s="1" t="s">
        <v>6728</v>
      </c>
      <c r="BM2264" s="1" t="s">
        <v>4517</v>
      </c>
      <c r="BN2264" s="1" t="s">
        <v>10604</v>
      </c>
      <c r="BO2264" s="1" t="s">
        <v>44</v>
      </c>
      <c r="BP2264" s="1" t="s">
        <v>6728</v>
      </c>
      <c r="BQ2264" s="1" t="s">
        <v>4518</v>
      </c>
      <c r="BR2264" s="1" t="s">
        <v>7060</v>
      </c>
      <c r="BS2264" s="1" t="s">
        <v>190</v>
      </c>
      <c r="BT2264" s="1" t="s">
        <v>8852</v>
      </c>
    </row>
    <row r="2265" spans="1:73" ht="13.5" customHeight="1">
      <c r="A2265" s="2" t="str">
        <f t="shared" si="66"/>
        <v>1687_각북면_372</v>
      </c>
      <c r="B2265" s="1">
        <v>1687</v>
      </c>
      <c r="C2265" s="1" t="s">
        <v>11423</v>
      </c>
      <c r="D2265" s="1" t="s">
        <v>11426</v>
      </c>
      <c r="E2265" s="1">
        <v>2264</v>
      </c>
      <c r="F2265" s="1">
        <v>16</v>
      </c>
      <c r="G2265" s="1" t="s">
        <v>4419</v>
      </c>
      <c r="H2265" s="1" t="s">
        <v>6462</v>
      </c>
      <c r="I2265" s="1">
        <v>3</v>
      </c>
      <c r="L2265" s="1">
        <v>4</v>
      </c>
      <c r="M2265" s="1" t="s">
        <v>13224</v>
      </c>
      <c r="N2265" s="1" t="s">
        <v>13225</v>
      </c>
      <c r="S2265" s="1" t="s">
        <v>134</v>
      </c>
      <c r="T2265" s="1" t="s">
        <v>6598</v>
      </c>
      <c r="Y2265" s="1" t="s">
        <v>1124</v>
      </c>
      <c r="Z2265" s="1" t="s">
        <v>7172</v>
      </c>
      <c r="AC2265" s="1">
        <v>10</v>
      </c>
      <c r="AD2265" s="1" t="s">
        <v>212</v>
      </c>
      <c r="AE2265" s="1" t="s">
        <v>8778</v>
      </c>
    </row>
    <row r="2266" spans="1:73" ht="13.5" customHeight="1">
      <c r="A2266" s="2" t="str">
        <f t="shared" si="66"/>
        <v>1687_각북면_372</v>
      </c>
      <c r="B2266" s="1">
        <v>1687</v>
      </c>
      <c r="C2266" s="1" t="s">
        <v>11423</v>
      </c>
      <c r="D2266" s="1" t="s">
        <v>11426</v>
      </c>
      <c r="E2266" s="1">
        <v>2265</v>
      </c>
      <c r="F2266" s="1">
        <v>16</v>
      </c>
      <c r="G2266" s="1" t="s">
        <v>4419</v>
      </c>
      <c r="H2266" s="1" t="s">
        <v>6462</v>
      </c>
      <c r="I2266" s="1">
        <v>3</v>
      </c>
      <c r="L2266" s="1">
        <v>4</v>
      </c>
      <c r="M2266" s="1" t="s">
        <v>13224</v>
      </c>
      <c r="N2266" s="1" t="s">
        <v>13225</v>
      </c>
      <c r="S2266" s="1" t="s">
        <v>63</v>
      </c>
      <c r="T2266" s="1" t="s">
        <v>6596</v>
      </c>
      <c r="Y2266" s="1" t="s">
        <v>13640</v>
      </c>
      <c r="Z2266" s="1" t="s">
        <v>7363</v>
      </c>
      <c r="AC2266" s="1">
        <v>4</v>
      </c>
      <c r="AD2266" s="1" t="s">
        <v>103</v>
      </c>
      <c r="AE2266" s="1" t="s">
        <v>8773</v>
      </c>
    </row>
    <row r="2267" spans="1:73" ht="13.5" customHeight="1">
      <c r="A2267" s="2" t="str">
        <f t="shared" si="66"/>
        <v>1687_각북면_372</v>
      </c>
      <c r="B2267" s="1">
        <v>1687</v>
      </c>
      <c r="C2267" s="1" t="s">
        <v>11423</v>
      </c>
      <c r="D2267" s="1" t="s">
        <v>11426</v>
      </c>
      <c r="E2267" s="1">
        <v>2266</v>
      </c>
      <c r="F2267" s="1">
        <v>16</v>
      </c>
      <c r="G2267" s="1" t="s">
        <v>4419</v>
      </c>
      <c r="H2267" s="1" t="s">
        <v>6462</v>
      </c>
      <c r="I2267" s="1">
        <v>3</v>
      </c>
      <c r="L2267" s="1">
        <v>4</v>
      </c>
      <c r="M2267" s="1" t="s">
        <v>13224</v>
      </c>
      <c r="N2267" s="1" t="s">
        <v>13225</v>
      </c>
      <c r="S2267" s="1" t="s">
        <v>200</v>
      </c>
      <c r="T2267" s="1" t="s">
        <v>11584</v>
      </c>
      <c r="U2267" s="1" t="s">
        <v>3355</v>
      </c>
      <c r="V2267" s="1" t="s">
        <v>6772</v>
      </c>
      <c r="Y2267" s="1" t="s">
        <v>1868</v>
      </c>
      <c r="Z2267" s="1" t="s">
        <v>7692</v>
      </c>
      <c r="AC2267" s="1">
        <v>61</v>
      </c>
      <c r="AD2267" s="1" t="s">
        <v>274</v>
      </c>
      <c r="AE2267" s="1" t="s">
        <v>8770</v>
      </c>
    </row>
    <row r="2268" spans="1:73" ht="13.5" customHeight="1">
      <c r="A2268" s="2" t="str">
        <f t="shared" si="66"/>
        <v>1687_각북면_372</v>
      </c>
      <c r="B2268" s="1">
        <v>1687</v>
      </c>
      <c r="C2268" s="1" t="s">
        <v>11423</v>
      </c>
      <c r="D2268" s="1" t="s">
        <v>11426</v>
      </c>
      <c r="E2268" s="1">
        <v>2267</v>
      </c>
      <c r="F2268" s="1">
        <v>16</v>
      </c>
      <c r="G2268" s="1" t="s">
        <v>4419</v>
      </c>
      <c r="H2268" s="1" t="s">
        <v>6462</v>
      </c>
      <c r="I2268" s="1">
        <v>3</v>
      </c>
      <c r="L2268" s="1">
        <v>4</v>
      </c>
      <c r="M2268" s="1" t="s">
        <v>13224</v>
      </c>
      <c r="N2268" s="1" t="s">
        <v>13225</v>
      </c>
      <c r="S2268" s="1" t="s">
        <v>60</v>
      </c>
      <c r="T2268" s="1" t="s">
        <v>6604</v>
      </c>
      <c r="U2268" s="1" t="s">
        <v>50</v>
      </c>
      <c r="V2268" s="1" t="s">
        <v>11472</v>
      </c>
      <c r="W2268" s="1" t="s">
        <v>38</v>
      </c>
      <c r="X2268" s="1" t="s">
        <v>11733</v>
      </c>
      <c r="Y2268" s="1" t="s">
        <v>3361</v>
      </c>
      <c r="Z2268" s="1" t="s">
        <v>7460</v>
      </c>
      <c r="AC2268" s="1">
        <v>54</v>
      </c>
      <c r="AD2268" s="1" t="s">
        <v>80</v>
      </c>
      <c r="AE2268" s="1" t="s">
        <v>8749</v>
      </c>
    </row>
    <row r="2269" spans="1:73" ht="13.5" customHeight="1">
      <c r="A2269" s="2" t="str">
        <f t="shared" si="66"/>
        <v>1687_각북면_372</v>
      </c>
      <c r="B2269" s="1">
        <v>1687</v>
      </c>
      <c r="C2269" s="1" t="s">
        <v>11423</v>
      </c>
      <c r="D2269" s="1" t="s">
        <v>11426</v>
      </c>
      <c r="E2269" s="1">
        <v>2268</v>
      </c>
      <c r="F2269" s="1">
        <v>16</v>
      </c>
      <c r="G2269" s="1" t="s">
        <v>4419</v>
      </c>
      <c r="H2269" s="1" t="s">
        <v>6462</v>
      </c>
      <c r="I2269" s="1">
        <v>3</v>
      </c>
      <c r="L2269" s="1">
        <v>5</v>
      </c>
      <c r="M2269" s="1" t="s">
        <v>830</v>
      </c>
      <c r="N2269" s="1" t="s">
        <v>7752</v>
      </c>
      <c r="O2269" s="1" t="s">
        <v>6</v>
      </c>
      <c r="P2269" s="1" t="s">
        <v>6577</v>
      </c>
      <c r="T2269" s="1" t="s">
        <v>11527</v>
      </c>
      <c r="U2269" s="1" t="s">
        <v>121</v>
      </c>
      <c r="V2269" s="1" t="s">
        <v>6667</v>
      </c>
      <c r="Y2269" s="1" t="s">
        <v>830</v>
      </c>
      <c r="Z2269" s="1" t="s">
        <v>7752</v>
      </c>
      <c r="AC2269" s="1">
        <v>58</v>
      </c>
      <c r="AD2269" s="1" t="s">
        <v>440</v>
      </c>
      <c r="AE2269" s="1" t="s">
        <v>8791</v>
      </c>
      <c r="AJ2269" s="1" t="s">
        <v>17</v>
      </c>
      <c r="AK2269" s="1" t="s">
        <v>8918</v>
      </c>
      <c r="AL2269" s="1" t="s">
        <v>227</v>
      </c>
      <c r="AM2269" s="1" t="s">
        <v>8859</v>
      </c>
      <c r="AN2269" s="1" t="s">
        <v>190</v>
      </c>
      <c r="AO2269" s="1" t="s">
        <v>8852</v>
      </c>
      <c r="AP2269" s="1" t="s">
        <v>119</v>
      </c>
      <c r="AQ2269" s="1" t="s">
        <v>6694</v>
      </c>
      <c r="AR2269" s="1" t="s">
        <v>4519</v>
      </c>
      <c r="AS2269" s="1" t="s">
        <v>9114</v>
      </c>
      <c r="AT2269" s="1" t="s">
        <v>44</v>
      </c>
      <c r="AU2269" s="1" t="s">
        <v>6728</v>
      </c>
      <c r="AV2269" s="1" t="s">
        <v>4520</v>
      </c>
      <c r="AW2269" s="1" t="s">
        <v>9476</v>
      </c>
      <c r="BB2269" s="1" t="s">
        <v>171</v>
      </c>
      <c r="BC2269" s="1" t="s">
        <v>6676</v>
      </c>
      <c r="BD2269" s="1" t="s">
        <v>1013</v>
      </c>
      <c r="BE2269" s="1" t="s">
        <v>7422</v>
      </c>
      <c r="BG2269" s="1" t="s">
        <v>47</v>
      </c>
      <c r="BH2269" s="1" t="s">
        <v>9039</v>
      </c>
      <c r="BI2269" s="1" t="s">
        <v>4521</v>
      </c>
      <c r="BJ2269" s="1" t="s">
        <v>10073</v>
      </c>
      <c r="BK2269" s="1" t="s">
        <v>4536</v>
      </c>
      <c r="BL2269" s="1" t="s">
        <v>10426</v>
      </c>
      <c r="BM2269" s="1" t="s">
        <v>11348</v>
      </c>
      <c r="BN2269" s="1" t="s">
        <v>10603</v>
      </c>
      <c r="BO2269" s="1" t="s">
        <v>4522</v>
      </c>
      <c r="BP2269" s="1" t="s">
        <v>9220</v>
      </c>
      <c r="BQ2269" s="1" t="s">
        <v>13641</v>
      </c>
      <c r="BR2269" s="1" t="s">
        <v>12704</v>
      </c>
      <c r="BS2269" s="1" t="s">
        <v>109</v>
      </c>
      <c r="BT2269" s="1" t="s">
        <v>8937</v>
      </c>
    </row>
    <row r="2270" spans="1:73" ht="13.5" customHeight="1">
      <c r="A2270" s="2" t="str">
        <f t="shared" si="66"/>
        <v>1687_각북면_372</v>
      </c>
      <c r="B2270" s="1">
        <v>1687</v>
      </c>
      <c r="C2270" s="1" t="s">
        <v>11423</v>
      </c>
      <c r="D2270" s="1" t="s">
        <v>11426</v>
      </c>
      <c r="E2270" s="1">
        <v>2269</v>
      </c>
      <c r="F2270" s="1">
        <v>16</v>
      </c>
      <c r="G2270" s="1" t="s">
        <v>4419</v>
      </c>
      <c r="H2270" s="1" t="s">
        <v>6462</v>
      </c>
      <c r="I2270" s="1">
        <v>3</v>
      </c>
      <c r="L2270" s="1">
        <v>5</v>
      </c>
      <c r="M2270" s="1" t="s">
        <v>830</v>
      </c>
      <c r="N2270" s="1" t="s">
        <v>7752</v>
      </c>
      <c r="S2270" s="1" t="s">
        <v>49</v>
      </c>
      <c r="T2270" s="1" t="s">
        <v>4842</v>
      </c>
      <c r="U2270" s="1" t="s">
        <v>115</v>
      </c>
      <c r="V2270" s="1" t="s">
        <v>6665</v>
      </c>
      <c r="Y2270" s="1" t="s">
        <v>2536</v>
      </c>
      <c r="Z2270" s="1" t="s">
        <v>7104</v>
      </c>
      <c r="AC2270" s="1">
        <v>41</v>
      </c>
      <c r="AD2270" s="1" t="s">
        <v>40</v>
      </c>
      <c r="AE2270" s="1" t="s">
        <v>8772</v>
      </c>
      <c r="AJ2270" s="1" t="s">
        <v>17</v>
      </c>
      <c r="AK2270" s="1" t="s">
        <v>8918</v>
      </c>
      <c r="AL2270" s="1" t="s">
        <v>4523</v>
      </c>
      <c r="AM2270" s="1" t="s">
        <v>8920</v>
      </c>
      <c r="AT2270" s="1" t="s">
        <v>44</v>
      </c>
      <c r="AU2270" s="1" t="s">
        <v>6728</v>
      </c>
      <c r="AV2270" s="1" t="s">
        <v>4524</v>
      </c>
      <c r="AW2270" s="1" t="s">
        <v>9478</v>
      </c>
      <c r="BB2270" s="1" t="s">
        <v>171</v>
      </c>
      <c r="BC2270" s="1" t="s">
        <v>6676</v>
      </c>
      <c r="BD2270" s="1" t="s">
        <v>490</v>
      </c>
      <c r="BE2270" s="1" t="s">
        <v>7056</v>
      </c>
      <c r="BI2270" s="1" t="s">
        <v>164</v>
      </c>
      <c r="BJ2270" s="1" t="s">
        <v>10510</v>
      </c>
      <c r="BM2270" s="1" t="s">
        <v>164</v>
      </c>
      <c r="BN2270" s="1" t="s">
        <v>10510</v>
      </c>
      <c r="BQ2270" s="1" t="s">
        <v>164</v>
      </c>
      <c r="BR2270" s="1" t="s">
        <v>10510</v>
      </c>
      <c r="BU2270" s="1" t="s">
        <v>1135</v>
      </c>
    </row>
    <row r="2271" spans="1:73" ht="13.5" customHeight="1">
      <c r="A2271" s="2" t="str">
        <f t="shared" si="66"/>
        <v>1687_각북면_372</v>
      </c>
      <c r="B2271" s="1">
        <v>1687</v>
      </c>
      <c r="C2271" s="1" t="s">
        <v>11423</v>
      </c>
      <c r="D2271" s="1" t="s">
        <v>11426</v>
      </c>
      <c r="E2271" s="1">
        <v>2270</v>
      </c>
      <c r="F2271" s="1">
        <v>16</v>
      </c>
      <c r="G2271" s="1" t="s">
        <v>4419</v>
      </c>
      <c r="H2271" s="1" t="s">
        <v>6462</v>
      </c>
      <c r="I2271" s="1">
        <v>3</v>
      </c>
      <c r="L2271" s="1">
        <v>5</v>
      </c>
      <c r="M2271" s="1" t="s">
        <v>830</v>
      </c>
      <c r="N2271" s="1" t="s">
        <v>7752</v>
      </c>
      <c r="S2271" s="1" t="s">
        <v>134</v>
      </c>
      <c r="T2271" s="1" t="s">
        <v>6598</v>
      </c>
      <c r="Y2271" s="1" t="s">
        <v>3190</v>
      </c>
      <c r="Z2271" s="1" t="s">
        <v>7853</v>
      </c>
      <c r="AC2271" s="1">
        <v>19</v>
      </c>
      <c r="AD2271" s="1" t="s">
        <v>331</v>
      </c>
      <c r="AE2271" s="1" t="s">
        <v>8743</v>
      </c>
    </row>
    <row r="2272" spans="1:73" ht="13.5" customHeight="1">
      <c r="A2272" s="2" t="str">
        <f t="shared" si="66"/>
        <v>1687_각북면_372</v>
      </c>
      <c r="B2272" s="1">
        <v>1687</v>
      </c>
      <c r="C2272" s="1" t="s">
        <v>11423</v>
      </c>
      <c r="D2272" s="1" t="s">
        <v>11426</v>
      </c>
      <c r="E2272" s="1">
        <v>2271</v>
      </c>
      <c r="F2272" s="1">
        <v>16</v>
      </c>
      <c r="G2272" s="1" t="s">
        <v>4419</v>
      </c>
      <c r="H2272" s="1" t="s">
        <v>6462</v>
      </c>
      <c r="I2272" s="1">
        <v>3</v>
      </c>
      <c r="L2272" s="1">
        <v>5</v>
      </c>
      <c r="M2272" s="1" t="s">
        <v>830</v>
      </c>
      <c r="N2272" s="1" t="s">
        <v>7752</v>
      </c>
      <c r="S2272" s="1" t="s">
        <v>63</v>
      </c>
      <c r="T2272" s="1" t="s">
        <v>6596</v>
      </c>
      <c r="Y2272" s="1" t="s">
        <v>2756</v>
      </c>
      <c r="Z2272" s="1" t="s">
        <v>7852</v>
      </c>
      <c r="AC2272" s="1">
        <v>15</v>
      </c>
      <c r="AD2272" s="1" t="s">
        <v>210</v>
      </c>
      <c r="AE2272" s="1" t="s">
        <v>7181</v>
      </c>
    </row>
    <row r="2273" spans="1:72" ht="13.5" customHeight="1">
      <c r="A2273" s="2" t="str">
        <f t="shared" si="66"/>
        <v>1687_각북면_372</v>
      </c>
      <c r="B2273" s="1">
        <v>1687</v>
      </c>
      <c r="C2273" s="1" t="s">
        <v>11423</v>
      </c>
      <c r="D2273" s="1" t="s">
        <v>11426</v>
      </c>
      <c r="E2273" s="1">
        <v>2272</v>
      </c>
      <c r="F2273" s="1">
        <v>16</v>
      </c>
      <c r="G2273" s="1" t="s">
        <v>4419</v>
      </c>
      <c r="H2273" s="1" t="s">
        <v>6462</v>
      </c>
      <c r="I2273" s="1">
        <v>3</v>
      </c>
      <c r="L2273" s="1">
        <v>5</v>
      </c>
      <c r="M2273" s="1" t="s">
        <v>830</v>
      </c>
      <c r="N2273" s="1" t="s">
        <v>7752</v>
      </c>
      <c r="S2273" s="1" t="s">
        <v>72</v>
      </c>
      <c r="T2273" s="1" t="s">
        <v>6595</v>
      </c>
      <c r="Y2273" s="1" t="s">
        <v>4525</v>
      </c>
      <c r="Z2273" s="1" t="s">
        <v>7851</v>
      </c>
      <c r="AC2273" s="1">
        <v>9</v>
      </c>
      <c r="AD2273" s="1" t="s">
        <v>253</v>
      </c>
      <c r="AE2273" s="1" t="s">
        <v>8793</v>
      </c>
    </row>
    <row r="2274" spans="1:72" ht="13.5" customHeight="1">
      <c r="A2274" s="2" t="str">
        <f t="shared" si="66"/>
        <v>1687_각북면_372</v>
      </c>
      <c r="B2274" s="1">
        <v>1687</v>
      </c>
      <c r="C2274" s="1" t="s">
        <v>11423</v>
      </c>
      <c r="D2274" s="1" t="s">
        <v>11426</v>
      </c>
      <c r="E2274" s="1">
        <v>2273</v>
      </c>
      <c r="F2274" s="1">
        <v>16</v>
      </c>
      <c r="G2274" s="1" t="s">
        <v>4419</v>
      </c>
      <c r="H2274" s="1" t="s">
        <v>6462</v>
      </c>
      <c r="I2274" s="1">
        <v>3</v>
      </c>
      <c r="L2274" s="1">
        <v>5</v>
      </c>
      <c r="M2274" s="1" t="s">
        <v>830</v>
      </c>
      <c r="N2274" s="1" t="s">
        <v>7752</v>
      </c>
      <c r="S2274" s="1" t="s">
        <v>63</v>
      </c>
      <c r="T2274" s="1" t="s">
        <v>6596</v>
      </c>
      <c r="Y2274" s="1" t="s">
        <v>6377</v>
      </c>
      <c r="Z2274" s="1" t="s">
        <v>7076</v>
      </c>
      <c r="AC2274" s="1">
        <v>5</v>
      </c>
      <c r="AD2274" s="1" t="s">
        <v>76</v>
      </c>
      <c r="AE2274" s="1" t="s">
        <v>8744</v>
      </c>
    </row>
    <row r="2275" spans="1:72" ht="13.5" customHeight="1">
      <c r="A2275" s="2" t="str">
        <f t="shared" si="66"/>
        <v>1687_각북면_372</v>
      </c>
      <c r="B2275" s="1">
        <v>1687</v>
      </c>
      <c r="C2275" s="1" t="s">
        <v>11423</v>
      </c>
      <c r="D2275" s="1" t="s">
        <v>11426</v>
      </c>
      <c r="E2275" s="1">
        <v>2274</v>
      </c>
      <c r="F2275" s="1">
        <v>16</v>
      </c>
      <c r="G2275" s="1" t="s">
        <v>4419</v>
      </c>
      <c r="H2275" s="1" t="s">
        <v>6462</v>
      </c>
      <c r="I2275" s="1">
        <v>4</v>
      </c>
      <c r="J2275" s="1" t="s">
        <v>4526</v>
      </c>
      <c r="K2275" s="1" t="s">
        <v>6515</v>
      </c>
      <c r="L2275" s="1">
        <v>1</v>
      </c>
      <c r="M2275" s="1" t="s">
        <v>13226</v>
      </c>
      <c r="N2275" s="1" t="s">
        <v>13227</v>
      </c>
      <c r="O2275" s="1" t="s">
        <v>6</v>
      </c>
      <c r="P2275" s="1" t="s">
        <v>6577</v>
      </c>
      <c r="T2275" s="1" t="s">
        <v>11527</v>
      </c>
      <c r="U2275" s="1" t="s">
        <v>3785</v>
      </c>
      <c r="V2275" s="1" t="s">
        <v>6733</v>
      </c>
      <c r="W2275" s="1" t="s">
        <v>2561</v>
      </c>
      <c r="X2275" s="1" t="s">
        <v>7002</v>
      </c>
      <c r="Y2275" s="1" t="s">
        <v>55</v>
      </c>
      <c r="Z2275" s="1" t="s">
        <v>7120</v>
      </c>
      <c r="AC2275" s="1">
        <v>40</v>
      </c>
      <c r="AD2275" s="1" t="s">
        <v>189</v>
      </c>
      <c r="AE2275" s="1" t="s">
        <v>8767</v>
      </c>
      <c r="AJ2275" s="1" t="s">
        <v>17</v>
      </c>
      <c r="AK2275" s="1" t="s">
        <v>8918</v>
      </c>
      <c r="AL2275" s="1" t="s">
        <v>1838</v>
      </c>
      <c r="AM2275" s="1" t="s">
        <v>8939</v>
      </c>
      <c r="AT2275" s="1" t="s">
        <v>44</v>
      </c>
      <c r="AU2275" s="1" t="s">
        <v>6728</v>
      </c>
      <c r="AV2275" s="1" t="s">
        <v>3790</v>
      </c>
      <c r="AW2275" s="1" t="s">
        <v>7795</v>
      </c>
      <c r="BG2275" s="1" t="s">
        <v>44</v>
      </c>
      <c r="BH2275" s="1" t="s">
        <v>6728</v>
      </c>
      <c r="BI2275" s="1" t="s">
        <v>4527</v>
      </c>
      <c r="BJ2275" s="1" t="s">
        <v>7003</v>
      </c>
      <c r="BK2275" s="1" t="s">
        <v>44</v>
      </c>
      <c r="BL2275" s="1" t="s">
        <v>6728</v>
      </c>
      <c r="BM2275" s="1" t="s">
        <v>1435</v>
      </c>
      <c r="BN2275" s="1" t="s">
        <v>10119</v>
      </c>
      <c r="BO2275" s="1" t="s">
        <v>121</v>
      </c>
      <c r="BP2275" s="1" t="s">
        <v>6667</v>
      </c>
      <c r="BQ2275" s="1" t="s">
        <v>4431</v>
      </c>
      <c r="BR2275" s="1" t="s">
        <v>12582</v>
      </c>
      <c r="BS2275" s="1" t="s">
        <v>190</v>
      </c>
      <c r="BT2275" s="1" t="s">
        <v>8852</v>
      </c>
    </row>
    <row r="2276" spans="1:72" ht="13.5" customHeight="1">
      <c r="A2276" s="2" t="str">
        <f t="shared" si="66"/>
        <v>1687_각북면_372</v>
      </c>
      <c r="B2276" s="1">
        <v>1687</v>
      </c>
      <c r="C2276" s="1" t="s">
        <v>11423</v>
      </c>
      <c r="D2276" s="1" t="s">
        <v>11426</v>
      </c>
      <c r="E2276" s="1">
        <v>2275</v>
      </c>
      <c r="F2276" s="1">
        <v>16</v>
      </c>
      <c r="G2276" s="1" t="s">
        <v>4419</v>
      </c>
      <c r="H2276" s="1" t="s">
        <v>6462</v>
      </c>
      <c r="I2276" s="1">
        <v>4</v>
      </c>
      <c r="L2276" s="1">
        <v>1</v>
      </c>
      <c r="M2276" s="1" t="s">
        <v>13226</v>
      </c>
      <c r="N2276" s="1" t="s">
        <v>13227</v>
      </c>
      <c r="S2276" s="1" t="s">
        <v>49</v>
      </c>
      <c r="T2276" s="1" t="s">
        <v>4842</v>
      </c>
      <c r="U2276" s="1" t="s">
        <v>50</v>
      </c>
      <c r="V2276" s="1" t="s">
        <v>11472</v>
      </c>
      <c r="W2276" s="1" t="s">
        <v>600</v>
      </c>
      <c r="X2276" s="1" t="s">
        <v>6693</v>
      </c>
      <c r="Y2276" s="1" t="s">
        <v>1430</v>
      </c>
      <c r="Z2276" s="1" t="s">
        <v>7484</v>
      </c>
      <c r="AC2276" s="1">
        <v>35</v>
      </c>
      <c r="AD2276" s="1" t="s">
        <v>340</v>
      </c>
      <c r="AE2276" s="1" t="s">
        <v>8753</v>
      </c>
      <c r="AJ2276" s="1" t="s">
        <v>17</v>
      </c>
      <c r="AK2276" s="1" t="s">
        <v>8918</v>
      </c>
      <c r="AL2276" s="1" t="s">
        <v>190</v>
      </c>
      <c r="AM2276" s="1" t="s">
        <v>8852</v>
      </c>
      <c r="AT2276" s="1" t="s">
        <v>44</v>
      </c>
      <c r="AU2276" s="1" t="s">
        <v>6728</v>
      </c>
      <c r="AV2276" s="1" t="s">
        <v>269</v>
      </c>
      <c r="AW2276" s="1" t="s">
        <v>7222</v>
      </c>
      <c r="BG2276" s="1" t="s">
        <v>44</v>
      </c>
      <c r="BH2276" s="1" t="s">
        <v>6728</v>
      </c>
      <c r="BI2276" s="1" t="s">
        <v>2502</v>
      </c>
      <c r="BJ2276" s="1" t="s">
        <v>9322</v>
      </c>
      <c r="BK2276" s="1" t="s">
        <v>44</v>
      </c>
      <c r="BL2276" s="1" t="s">
        <v>6728</v>
      </c>
      <c r="BM2276" s="1" t="s">
        <v>934</v>
      </c>
      <c r="BN2276" s="1" t="s">
        <v>11777</v>
      </c>
      <c r="BO2276" s="1" t="s">
        <v>44</v>
      </c>
      <c r="BP2276" s="1" t="s">
        <v>6728</v>
      </c>
      <c r="BQ2276" s="1" t="s">
        <v>4528</v>
      </c>
      <c r="BR2276" s="1" t="s">
        <v>10975</v>
      </c>
      <c r="BS2276" s="1" t="s">
        <v>190</v>
      </c>
      <c r="BT2276" s="1" t="s">
        <v>8852</v>
      </c>
    </row>
    <row r="2277" spans="1:72" ht="13.5" customHeight="1">
      <c r="A2277" s="2" t="str">
        <f t="shared" si="66"/>
        <v>1687_각북면_372</v>
      </c>
      <c r="B2277" s="1">
        <v>1687</v>
      </c>
      <c r="C2277" s="1" t="s">
        <v>11423</v>
      </c>
      <c r="D2277" s="1" t="s">
        <v>11426</v>
      </c>
      <c r="E2277" s="1">
        <v>2276</v>
      </c>
      <c r="F2277" s="1">
        <v>16</v>
      </c>
      <c r="G2277" s="1" t="s">
        <v>4419</v>
      </c>
      <c r="H2277" s="1" t="s">
        <v>6462</v>
      </c>
      <c r="I2277" s="1">
        <v>4</v>
      </c>
      <c r="L2277" s="1">
        <v>1</v>
      </c>
      <c r="M2277" s="1" t="s">
        <v>13226</v>
      </c>
      <c r="N2277" s="1" t="s">
        <v>13227</v>
      </c>
      <c r="S2277" s="1" t="s">
        <v>134</v>
      </c>
      <c r="T2277" s="1" t="s">
        <v>6598</v>
      </c>
      <c r="Y2277" s="1" t="s">
        <v>4529</v>
      </c>
      <c r="Z2277" s="1" t="s">
        <v>7481</v>
      </c>
      <c r="AC2277" s="1">
        <v>10</v>
      </c>
      <c r="AD2277" s="1" t="s">
        <v>212</v>
      </c>
      <c r="AE2277" s="1" t="s">
        <v>8778</v>
      </c>
    </row>
    <row r="2278" spans="1:72" ht="13.5" customHeight="1">
      <c r="A2278" s="2" t="str">
        <f t="shared" si="66"/>
        <v>1687_각북면_372</v>
      </c>
      <c r="B2278" s="1">
        <v>1687</v>
      </c>
      <c r="C2278" s="1" t="s">
        <v>11423</v>
      </c>
      <c r="D2278" s="1" t="s">
        <v>11426</v>
      </c>
      <c r="E2278" s="1">
        <v>2277</v>
      </c>
      <c r="F2278" s="1">
        <v>16</v>
      </c>
      <c r="G2278" s="1" t="s">
        <v>4419</v>
      </c>
      <c r="H2278" s="1" t="s">
        <v>6462</v>
      </c>
      <c r="I2278" s="1">
        <v>4</v>
      </c>
      <c r="L2278" s="1">
        <v>2</v>
      </c>
      <c r="M2278" s="1" t="s">
        <v>13228</v>
      </c>
      <c r="N2278" s="1" t="s">
        <v>13229</v>
      </c>
      <c r="O2278" s="1" t="s">
        <v>6</v>
      </c>
      <c r="P2278" s="1" t="s">
        <v>6577</v>
      </c>
      <c r="T2278" s="1" t="s">
        <v>11527</v>
      </c>
      <c r="U2278" s="1" t="s">
        <v>1975</v>
      </c>
      <c r="V2278" s="1" t="s">
        <v>11473</v>
      </c>
      <c r="W2278" s="1" t="s">
        <v>152</v>
      </c>
      <c r="X2278" s="1" t="s">
        <v>6978</v>
      </c>
      <c r="Y2278" s="1" t="s">
        <v>4530</v>
      </c>
      <c r="Z2278" s="1" t="s">
        <v>7444</v>
      </c>
      <c r="AC2278" s="1">
        <v>52</v>
      </c>
      <c r="AD2278" s="1" t="s">
        <v>230</v>
      </c>
      <c r="AE2278" s="1" t="s">
        <v>8790</v>
      </c>
      <c r="AJ2278" s="1" t="s">
        <v>17</v>
      </c>
      <c r="AK2278" s="1" t="s">
        <v>8918</v>
      </c>
      <c r="AL2278" s="1" t="s">
        <v>227</v>
      </c>
      <c r="AM2278" s="1" t="s">
        <v>8859</v>
      </c>
      <c r="AT2278" s="1" t="s">
        <v>44</v>
      </c>
      <c r="AU2278" s="1" t="s">
        <v>6728</v>
      </c>
      <c r="AV2278" s="1" t="s">
        <v>790</v>
      </c>
      <c r="AW2278" s="1" t="s">
        <v>7161</v>
      </c>
      <c r="BI2278" s="1" t="s">
        <v>4531</v>
      </c>
      <c r="BJ2278" s="1" t="s">
        <v>7846</v>
      </c>
      <c r="BK2278" s="1" t="s">
        <v>44</v>
      </c>
      <c r="BL2278" s="1" t="s">
        <v>6728</v>
      </c>
      <c r="BM2278" s="1" t="s">
        <v>1869</v>
      </c>
      <c r="BN2278" s="1" t="s">
        <v>12151</v>
      </c>
      <c r="BO2278" s="1" t="s">
        <v>1067</v>
      </c>
      <c r="BP2278" s="1" t="s">
        <v>9031</v>
      </c>
      <c r="BQ2278" s="1" t="s">
        <v>4532</v>
      </c>
      <c r="BR2278" s="1" t="s">
        <v>12481</v>
      </c>
      <c r="BS2278" s="1" t="s">
        <v>41</v>
      </c>
      <c r="BT2278" s="1" t="s">
        <v>11911</v>
      </c>
    </row>
    <row r="2279" spans="1:72" ht="13.5" customHeight="1">
      <c r="A2279" s="2" t="str">
        <f t="shared" si="66"/>
        <v>1687_각북면_372</v>
      </c>
      <c r="B2279" s="1">
        <v>1687</v>
      </c>
      <c r="C2279" s="1" t="s">
        <v>11423</v>
      </c>
      <c r="D2279" s="1" t="s">
        <v>11426</v>
      </c>
      <c r="E2279" s="1">
        <v>2278</v>
      </c>
      <c r="F2279" s="1">
        <v>16</v>
      </c>
      <c r="G2279" s="1" t="s">
        <v>4419</v>
      </c>
      <c r="H2279" s="1" t="s">
        <v>6462</v>
      </c>
      <c r="I2279" s="1">
        <v>4</v>
      </c>
      <c r="L2279" s="1">
        <v>2</v>
      </c>
      <c r="M2279" s="1" t="s">
        <v>13228</v>
      </c>
      <c r="N2279" s="1" t="s">
        <v>13229</v>
      </c>
      <c r="S2279" s="1" t="s">
        <v>134</v>
      </c>
      <c r="T2279" s="1" t="s">
        <v>6598</v>
      </c>
      <c r="U2279" s="1" t="s">
        <v>391</v>
      </c>
      <c r="V2279" s="1" t="s">
        <v>6664</v>
      </c>
      <c r="Y2279" s="1" t="s">
        <v>2295</v>
      </c>
      <c r="Z2279" s="1" t="s">
        <v>7809</v>
      </c>
      <c r="AC2279" s="1">
        <v>12</v>
      </c>
      <c r="AD2279" s="1" t="s">
        <v>135</v>
      </c>
      <c r="AE2279" s="1" t="s">
        <v>8742</v>
      </c>
    </row>
    <row r="2280" spans="1:72" ht="13.5" customHeight="1">
      <c r="A2280" s="2" t="str">
        <f t="shared" si="66"/>
        <v>1687_각북면_372</v>
      </c>
      <c r="B2280" s="1">
        <v>1687</v>
      </c>
      <c r="C2280" s="1" t="s">
        <v>11423</v>
      </c>
      <c r="D2280" s="1" t="s">
        <v>11426</v>
      </c>
      <c r="E2280" s="1">
        <v>2279</v>
      </c>
      <c r="F2280" s="1">
        <v>16</v>
      </c>
      <c r="G2280" s="1" t="s">
        <v>4419</v>
      </c>
      <c r="H2280" s="1" t="s">
        <v>6462</v>
      </c>
      <c r="I2280" s="1">
        <v>4</v>
      </c>
      <c r="L2280" s="1">
        <v>3</v>
      </c>
      <c r="M2280" s="1" t="s">
        <v>4533</v>
      </c>
      <c r="N2280" s="1" t="s">
        <v>7850</v>
      </c>
      <c r="O2280" s="1" t="s">
        <v>6</v>
      </c>
      <c r="P2280" s="1" t="s">
        <v>6577</v>
      </c>
      <c r="T2280" s="1" t="s">
        <v>11527</v>
      </c>
      <c r="U2280" s="1" t="s">
        <v>586</v>
      </c>
      <c r="V2280" s="1" t="s">
        <v>6771</v>
      </c>
      <c r="Y2280" s="1" t="s">
        <v>4533</v>
      </c>
      <c r="Z2280" s="1" t="s">
        <v>7850</v>
      </c>
      <c r="AC2280" s="1">
        <v>53</v>
      </c>
      <c r="AD2280" s="1" t="s">
        <v>681</v>
      </c>
      <c r="AE2280" s="1" t="s">
        <v>8795</v>
      </c>
      <c r="AJ2280" s="1" t="s">
        <v>17</v>
      </c>
      <c r="AK2280" s="1" t="s">
        <v>8918</v>
      </c>
      <c r="AL2280" s="1" t="s">
        <v>227</v>
      </c>
      <c r="AM2280" s="1" t="s">
        <v>8859</v>
      </c>
      <c r="AN2280" s="1" t="s">
        <v>11961</v>
      </c>
      <c r="AO2280" s="1" t="s">
        <v>11962</v>
      </c>
      <c r="AP2280" s="1" t="s">
        <v>119</v>
      </c>
      <c r="AQ2280" s="1" t="s">
        <v>6694</v>
      </c>
      <c r="AR2280" s="1" t="s">
        <v>4421</v>
      </c>
      <c r="AS2280" s="1" t="s">
        <v>12076</v>
      </c>
      <c r="AT2280" s="1" t="s">
        <v>121</v>
      </c>
      <c r="AU2280" s="1" t="s">
        <v>6667</v>
      </c>
      <c r="AV2280" s="1" t="s">
        <v>1379</v>
      </c>
      <c r="AW2280" s="1" t="s">
        <v>9477</v>
      </c>
      <c r="BB2280" s="1" t="s">
        <v>171</v>
      </c>
      <c r="BC2280" s="1" t="s">
        <v>6676</v>
      </c>
      <c r="BD2280" s="1" t="s">
        <v>3678</v>
      </c>
      <c r="BE2280" s="1" t="s">
        <v>9872</v>
      </c>
      <c r="BG2280" s="1" t="s">
        <v>186</v>
      </c>
      <c r="BH2280" s="1" t="s">
        <v>12273</v>
      </c>
      <c r="BI2280" s="1" t="s">
        <v>3713</v>
      </c>
      <c r="BJ2280" s="1" t="s">
        <v>9328</v>
      </c>
      <c r="BM2280" s="1" t="s">
        <v>164</v>
      </c>
      <c r="BN2280" s="1" t="s">
        <v>10510</v>
      </c>
      <c r="BO2280" s="1" t="s">
        <v>121</v>
      </c>
      <c r="BP2280" s="1" t="s">
        <v>6667</v>
      </c>
      <c r="BQ2280" s="1" t="s">
        <v>3590</v>
      </c>
      <c r="BR2280" s="1" t="s">
        <v>10629</v>
      </c>
      <c r="BS2280" s="1" t="s">
        <v>227</v>
      </c>
      <c r="BT2280" s="1" t="s">
        <v>8859</v>
      </c>
    </row>
    <row r="2281" spans="1:72" ht="13.5" customHeight="1">
      <c r="A2281" s="2" t="str">
        <f t="shared" si="66"/>
        <v>1687_각북면_372</v>
      </c>
      <c r="B2281" s="1">
        <v>1687</v>
      </c>
      <c r="C2281" s="1" t="s">
        <v>11423</v>
      </c>
      <c r="D2281" s="1" t="s">
        <v>11426</v>
      </c>
      <c r="E2281" s="1">
        <v>2280</v>
      </c>
      <c r="F2281" s="1">
        <v>16</v>
      </c>
      <c r="G2281" s="1" t="s">
        <v>4419</v>
      </c>
      <c r="H2281" s="1" t="s">
        <v>6462</v>
      </c>
      <c r="I2281" s="1">
        <v>4</v>
      </c>
      <c r="L2281" s="1">
        <v>3</v>
      </c>
      <c r="M2281" s="1" t="s">
        <v>4533</v>
      </c>
      <c r="N2281" s="1" t="s">
        <v>7850</v>
      </c>
      <c r="S2281" s="1" t="s">
        <v>134</v>
      </c>
      <c r="T2281" s="1" t="s">
        <v>6598</v>
      </c>
      <c r="Y2281" s="1" t="s">
        <v>4534</v>
      </c>
      <c r="Z2281" s="1" t="s">
        <v>7849</v>
      </c>
      <c r="AC2281" s="1">
        <v>12</v>
      </c>
      <c r="AD2281" s="1" t="s">
        <v>135</v>
      </c>
      <c r="AE2281" s="1" t="s">
        <v>8742</v>
      </c>
    </row>
    <row r="2282" spans="1:72" ht="13.5" customHeight="1">
      <c r="A2282" s="2" t="str">
        <f t="shared" si="66"/>
        <v>1687_각북면_372</v>
      </c>
      <c r="B2282" s="1">
        <v>1687</v>
      </c>
      <c r="C2282" s="1" t="s">
        <v>11423</v>
      </c>
      <c r="D2282" s="1" t="s">
        <v>11426</v>
      </c>
      <c r="E2282" s="1">
        <v>2281</v>
      </c>
      <c r="F2282" s="1">
        <v>16</v>
      </c>
      <c r="G2282" s="1" t="s">
        <v>4419</v>
      </c>
      <c r="H2282" s="1" t="s">
        <v>6462</v>
      </c>
      <c r="I2282" s="1">
        <v>4</v>
      </c>
      <c r="L2282" s="1">
        <v>4</v>
      </c>
      <c r="M2282" s="1" t="s">
        <v>4443</v>
      </c>
      <c r="N2282" s="1" t="s">
        <v>7801</v>
      </c>
      <c r="O2282" s="1" t="s">
        <v>6</v>
      </c>
      <c r="P2282" s="1" t="s">
        <v>6577</v>
      </c>
      <c r="T2282" s="1" t="s">
        <v>11527</v>
      </c>
      <c r="U2282" s="1" t="s">
        <v>586</v>
      </c>
      <c r="V2282" s="1" t="s">
        <v>6771</v>
      </c>
      <c r="Y2282" s="1" t="s">
        <v>4443</v>
      </c>
      <c r="Z2282" s="1" t="s">
        <v>7801</v>
      </c>
      <c r="AC2282" s="1">
        <v>40</v>
      </c>
      <c r="AD2282" s="1" t="s">
        <v>189</v>
      </c>
      <c r="AE2282" s="1" t="s">
        <v>8767</v>
      </c>
      <c r="AJ2282" s="1" t="s">
        <v>17</v>
      </c>
      <c r="AK2282" s="1" t="s">
        <v>8918</v>
      </c>
      <c r="AL2282" s="1" t="s">
        <v>227</v>
      </c>
      <c r="AM2282" s="1" t="s">
        <v>8859</v>
      </c>
      <c r="AN2282" s="1" t="s">
        <v>190</v>
      </c>
      <c r="AO2282" s="1" t="s">
        <v>8852</v>
      </c>
      <c r="AP2282" s="1" t="s">
        <v>119</v>
      </c>
      <c r="AQ2282" s="1" t="s">
        <v>6694</v>
      </c>
      <c r="AR2282" s="1" t="s">
        <v>4519</v>
      </c>
      <c r="AS2282" s="1" t="s">
        <v>9114</v>
      </c>
      <c r="AT2282" s="1" t="s">
        <v>44</v>
      </c>
      <c r="AU2282" s="1" t="s">
        <v>6728</v>
      </c>
      <c r="AV2282" s="1" t="s">
        <v>4520</v>
      </c>
      <c r="AW2282" s="1" t="s">
        <v>9476</v>
      </c>
      <c r="BB2282" s="1" t="s">
        <v>171</v>
      </c>
      <c r="BC2282" s="1" t="s">
        <v>6676</v>
      </c>
      <c r="BD2282" s="1" t="s">
        <v>1013</v>
      </c>
      <c r="BE2282" s="1" t="s">
        <v>7422</v>
      </c>
      <c r="BG2282" s="1" t="s">
        <v>47</v>
      </c>
      <c r="BH2282" s="1" t="s">
        <v>9039</v>
      </c>
      <c r="BI2282" s="1" t="s">
        <v>4535</v>
      </c>
      <c r="BJ2282" s="1" t="s">
        <v>7309</v>
      </c>
      <c r="BK2282" s="1" t="s">
        <v>4536</v>
      </c>
      <c r="BL2282" s="1" t="s">
        <v>10426</v>
      </c>
      <c r="BM2282" s="1" t="s">
        <v>11348</v>
      </c>
      <c r="BN2282" s="1" t="s">
        <v>10603</v>
      </c>
      <c r="BO2282" s="1" t="s">
        <v>4522</v>
      </c>
      <c r="BP2282" s="1" t="s">
        <v>9220</v>
      </c>
      <c r="BQ2282" s="1" t="s">
        <v>13641</v>
      </c>
      <c r="BR2282" s="1" t="s">
        <v>12704</v>
      </c>
      <c r="BS2282" s="1" t="s">
        <v>109</v>
      </c>
      <c r="BT2282" s="1" t="s">
        <v>8937</v>
      </c>
    </row>
    <row r="2283" spans="1:72" ht="13.5" customHeight="1">
      <c r="A2283" s="2" t="str">
        <f t="shared" si="66"/>
        <v>1687_각북면_372</v>
      </c>
      <c r="B2283" s="1">
        <v>1687</v>
      </c>
      <c r="C2283" s="1" t="s">
        <v>11423</v>
      </c>
      <c r="D2283" s="1" t="s">
        <v>11426</v>
      </c>
      <c r="E2283" s="1">
        <v>2282</v>
      </c>
      <c r="F2283" s="1">
        <v>16</v>
      </c>
      <c r="G2283" s="1" t="s">
        <v>4419</v>
      </c>
      <c r="H2283" s="1" t="s">
        <v>6462</v>
      </c>
      <c r="I2283" s="1">
        <v>4</v>
      </c>
      <c r="L2283" s="1">
        <v>4</v>
      </c>
      <c r="M2283" s="1" t="s">
        <v>4443</v>
      </c>
      <c r="N2283" s="1" t="s">
        <v>7801</v>
      </c>
      <c r="S2283" s="1" t="s">
        <v>134</v>
      </c>
      <c r="T2283" s="1" t="s">
        <v>6598</v>
      </c>
      <c r="Y2283" s="1" t="s">
        <v>4537</v>
      </c>
      <c r="Z2283" s="1" t="s">
        <v>7848</v>
      </c>
      <c r="AC2283" s="1">
        <v>15</v>
      </c>
      <c r="AD2283" s="1" t="s">
        <v>210</v>
      </c>
      <c r="AE2283" s="1" t="s">
        <v>7181</v>
      </c>
    </row>
    <row r="2284" spans="1:72" ht="13.5" customHeight="1">
      <c r="A2284" s="2" t="str">
        <f t="shared" si="66"/>
        <v>1687_각북면_372</v>
      </c>
      <c r="B2284" s="1">
        <v>1687</v>
      </c>
      <c r="C2284" s="1" t="s">
        <v>11423</v>
      </c>
      <c r="D2284" s="1" t="s">
        <v>11426</v>
      </c>
      <c r="E2284" s="1">
        <v>2283</v>
      </c>
      <c r="F2284" s="1">
        <v>16</v>
      </c>
      <c r="G2284" s="1" t="s">
        <v>4419</v>
      </c>
      <c r="H2284" s="1" t="s">
        <v>6462</v>
      </c>
      <c r="I2284" s="1">
        <v>4</v>
      </c>
      <c r="L2284" s="1">
        <v>4</v>
      </c>
      <c r="M2284" s="1" t="s">
        <v>4443</v>
      </c>
      <c r="N2284" s="1" t="s">
        <v>7801</v>
      </c>
      <c r="S2284" s="1" t="s">
        <v>63</v>
      </c>
      <c r="T2284" s="1" t="s">
        <v>6596</v>
      </c>
      <c r="Y2284" s="1" t="s">
        <v>732</v>
      </c>
      <c r="Z2284" s="1" t="s">
        <v>7749</v>
      </c>
      <c r="AC2284" s="1">
        <v>11</v>
      </c>
      <c r="AD2284" s="1" t="s">
        <v>71</v>
      </c>
      <c r="AE2284" s="1" t="s">
        <v>8756</v>
      </c>
    </row>
    <row r="2285" spans="1:72" ht="13.5" customHeight="1">
      <c r="A2285" s="2" t="str">
        <f t="shared" si="66"/>
        <v>1687_각북면_372</v>
      </c>
      <c r="B2285" s="1">
        <v>1687</v>
      </c>
      <c r="C2285" s="1" t="s">
        <v>11423</v>
      </c>
      <c r="D2285" s="1" t="s">
        <v>11426</v>
      </c>
      <c r="E2285" s="1">
        <v>2284</v>
      </c>
      <c r="F2285" s="1">
        <v>16</v>
      </c>
      <c r="G2285" s="1" t="s">
        <v>4419</v>
      </c>
      <c r="H2285" s="1" t="s">
        <v>6462</v>
      </c>
      <c r="I2285" s="1">
        <v>4</v>
      </c>
      <c r="L2285" s="1">
        <v>4</v>
      </c>
      <c r="M2285" s="1" t="s">
        <v>4443</v>
      </c>
      <c r="N2285" s="1" t="s">
        <v>7801</v>
      </c>
      <c r="S2285" s="1" t="s">
        <v>63</v>
      </c>
      <c r="T2285" s="1" t="s">
        <v>6596</v>
      </c>
      <c r="Y2285" s="1" t="s">
        <v>3821</v>
      </c>
      <c r="Z2285" s="1" t="s">
        <v>7267</v>
      </c>
      <c r="AC2285" s="1">
        <v>10</v>
      </c>
      <c r="AD2285" s="1" t="s">
        <v>212</v>
      </c>
      <c r="AE2285" s="1" t="s">
        <v>8778</v>
      </c>
    </row>
    <row r="2286" spans="1:72" ht="13.5" customHeight="1">
      <c r="A2286" s="2" t="str">
        <f t="shared" si="66"/>
        <v>1687_각북면_372</v>
      </c>
      <c r="B2286" s="1">
        <v>1687</v>
      </c>
      <c r="C2286" s="1" t="s">
        <v>11423</v>
      </c>
      <c r="D2286" s="1" t="s">
        <v>11426</v>
      </c>
      <c r="E2286" s="1">
        <v>2285</v>
      </c>
      <c r="F2286" s="1">
        <v>16</v>
      </c>
      <c r="G2286" s="1" t="s">
        <v>4419</v>
      </c>
      <c r="H2286" s="1" t="s">
        <v>6462</v>
      </c>
      <c r="I2286" s="1">
        <v>4</v>
      </c>
      <c r="L2286" s="1">
        <v>4</v>
      </c>
      <c r="M2286" s="1" t="s">
        <v>4443</v>
      </c>
      <c r="N2286" s="1" t="s">
        <v>7801</v>
      </c>
      <c r="S2286" s="1" t="s">
        <v>4538</v>
      </c>
      <c r="T2286" s="1" t="s">
        <v>6637</v>
      </c>
      <c r="Y2286" s="1" t="s">
        <v>4539</v>
      </c>
      <c r="Z2286" s="1" t="s">
        <v>7847</v>
      </c>
      <c r="AC2286" s="1">
        <v>28</v>
      </c>
      <c r="AD2286" s="1" t="s">
        <v>703</v>
      </c>
      <c r="AE2286" s="1" t="s">
        <v>8759</v>
      </c>
    </row>
    <row r="2287" spans="1:72" ht="13.5" customHeight="1">
      <c r="A2287" s="2" t="str">
        <f t="shared" si="66"/>
        <v>1687_각북면_372</v>
      </c>
      <c r="B2287" s="1">
        <v>1687</v>
      </c>
      <c r="C2287" s="1" t="s">
        <v>11423</v>
      </c>
      <c r="D2287" s="1" t="s">
        <v>11426</v>
      </c>
      <c r="E2287" s="1">
        <v>2286</v>
      </c>
      <c r="F2287" s="1">
        <v>16</v>
      </c>
      <c r="G2287" s="1" t="s">
        <v>4419</v>
      </c>
      <c r="H2287" s="1" t="s">
        <v>6462</v>
      </c>
      <c r="I2287" s="1">
        <v>4</v>
      </c>
      <c r="L2287" s="1">
        <v>4</v>
      </c>
      <c r="M2287" s="1" t="s">
        <v>4443</v>
      </c>
      <c r="N2287" s="1" t="s">
        <v>7801</v>
      </c>
      <c r="S2287" s="1" t="s">
        <v>4289</v>
      </c>
      <c r="T2287" s="1" t="s">
        <v>6636</v>
      </c>
      <c r="Y2287" s="1" t="s">
        <v>3729</v>
      </c>
      <c r="Z2287" s="1" t="s">
        <v>7846</v>
      </c>
      <c r="AC2287" s="1">
        <v>10</v>
      </c>
      <c r="AD2287" s="1" t="s">
        <v>212</v>
      </c>
      <c r="AE2287" s="1" t="s">
        <v>8778</v>
      </c>
    </row>
    <row r="2288" spans="1:72" ht="13.5" customHeight="1">
      <c r="A2288" s="2" t="str">
        <f t="shared" si="66"/>
        <v>1687_각북면_372</v>
      </c>
      <c r="B2288" s="1">
        <v>1687</v>
      </c>
      <c r="C2288" s="1" t="s">
        <v>11423</v>
      </c>
      <c r="D2288" s="1" t="s">
        <v>11426</v>
      </c>
      <c r="E2288" s="1">
        <v>2287</v>
      </c>
      <c r="F2288" s="1">
        <v>16</v>
      </c>
      <c r="G2288" s="1" t="s">
        <v>4419</v>
      </c>
      <c r="H2288" s="1" t="s">
        <v>6462</v>
      </c>
      <c r="I2288" s="1">
        <v>4</v>
      </c>
      <c r="L2288" s="1">
        <v>4</v>
      </c>
      <c r="M2288" s="1" t="s">
        <v>4443</v>
      </c>
      <c r="N2288" s="1" t="s">
        <v>7801</v>
      </c>
      <c r="S2288" s="1" t="s">
        <v>4289</v>
      </c>
      <c r="T2288" s="1" t="s">
        <v>6636</v>
      </c>
      <c r="Y2288" s="1" t="s">
        <v>3342</v>
      </c>
      <c r="Z2288" s="1" t="s">
        <v>7845</v>
      </c>
      <c r="AC2288" s="1">
        <v>7</v>
      </c>
      <c r="AD2288" s="1" t="s">
        <v>475</v>
      </c>
      <c r="AE2288" s="1" t="s">
        <v>8747</v>
      </c>
    </row>
    <row r="2289" spans="1:73" ht="13.5" customHeight="1">
      <c r="A2289" s="2" t="str">
        <f t="shared" si="66"/>
        <v>1687_각북면_372</v>
      </c>
      <c r="B2289" s="1">
        <v>1687</v>
      </c>
      <c r="C2289" s="1" t="s">
        <v>11423</v>
      </c>
      <c r="D2289" s="1" t="s">
        <v>11426</v>
      </c>
      <c r="E2289" s="1">
        <v>2288</v>
      </c>
      <c r="F2289" s="1">
        <v>17</v>
      </c>
      <c r="G2289" s="1" t="s">
        <v>4540</v>
      </c>
      <c r="H2289" s="1" t="s">
        <v>6461</v>
      </c>
      <c r="I2289" s="1">
        <v>1</v>
      </c>
      <c r="J2289" s="1" t="s">
        <v>4541</v>
      </c>
      <c r="K2289" s="1" t="s">
        <v>11456</v>
      </c>
      <c r="L2289" s="1">
        <v>1</v>
      </c>
      <c r="M2289" s="1" t="s">
        <v>13230</v>
      </c>
      <c r="N2289" s="1" t="s">
        <v>13231</v>
      </c>
      <c r="T2289" s="1" t="s">
        <v>11527</v>
      </c>
      <c r="U2289" s="1" t="s">
        <v>214</v>
      </c>
      <c r="V2289" s="1" t="s">
        <v>11496</v>
      </c>
      <c r="W2289" s="1" t="s">
        <v>38</v>
      </c>
      <c r="X2289" s="1" t="s">
        <v>11733</v>
      </c>
      <c r="Y2289" s="1" t="s">
        <v>4542</v>
      </c>
      <c r="Z2289" s="1" t="s">
        <v>7844</v>
      </c>
      <c r="AC2289" s="1">
        <v>82</v>
      </c>
      <c r="AD2289" s="1" t="s">
        <v>203</v>
      </c>
      <c r="AE2289" s="1" t="s">
        <v>8760</v>
      </c>
      <c r="AJ2289" s="1" t="s">
        <v>17</v>
      </c>
      <c r="AK2289" s="1" t="s">
        <v>8918</v>
      </c>
      <c r="AL2289" s="1" t="s">
        <v>41</v>
      </c>
      <c r="AM2289" s="1" t="s">
        <v>11911</v>
      </c>
      <c r="AT2289" s="1" t="s">
        <v>144</v>
      </c>
      <c r="AU2289" s="1" t="s">
        <v>6759</v>
      </c>
      <c r="AV2289" s="1" t="s">
        <v>1846</v>
      </c>
      <c r="AW2289" s="1" t="s">
        <v>8078</v>
      </c>
      <c r="BG2289" s="1" t="s">
        <v>759</v>
      </c>
      <c r="BH2289" s="1" t="s">
        <v>9026</v>
      </c>
      <c r="BI2289" s="1" t="s">
        <v>4543</v>
      </c>
      <c r="BJ2289" s="1" t="s">
        <v>8042</v>
      </c>
      <c r="BK2289" s="1" t="s">
        <v>515</v>
      </c>
      <c r="BL2289" s="1" t="s">
        <v>10425</v>
      </c>
      <c r="BM2289" s="1" t="s">
        <v>4544</v>
      </c>
      <c r="BN2289" s="1" t="s">
        <v>10602</v>
      </c>
      <c r="BO2289" s="1" t="s">
        <v>44</v>
      </c>
      <c r="BP2289" s="1" t="s">
        <v>6728</v>
      </c>
      <c r="BQ2289" s="1" t="s">
        <v>4545</v>
      </c>
      <c r="BR2289" s="1" t="s">
        <v>12628</v>
      </c>
      <c r="BS2289" s="1" t="s">
        <v>554</v>
      </c>
      <c r="BT2289" s="1" t="s">
        <v>11931</v>
      </c>
    </row>
    <row r="2290" spans="1:73" ht="13.5" customHeight="1">
      <c r="A2290" s="2" t="str">
        <f t="shared" si="66"/>
        <v>1687_각북면_372</v>
      </c>
      <c r="B2290" s="1">
        <v>1687</v>
      </c>
      <c r="C2290" s="1" t="s">
        <v>11423</v>
      </c>
      <c r="D2290" s="1" t="s">
        <v>11426</v>
      </c>
      <c r="E2290" s="1">
        <v>2289</v>
      </c>
      <c r="F2290" s="1">
        <v>17</v>
      </c>
      <c r="G2290" s="1" t="s">
        <v>4540</v>
      </c>
      <c r="H2290" s="1" t="s">
        <v>6461</v>
      </c>
      <c r="I2290" s="1">
        <v>1</v>
      </c>
      <c r="L2290" s="1">
        <v>1</v>
      </c>
      <c r="M2290" s="1" t="s">
        <v>13230</v>
      </c>
      <c r="N2290" s="1" t="s">
        <v>13231</v>
      </c>
      <c r="S2290" s="1" t="s">
        <v>49</v>
      </c>
      <c r="T2290" s="1" t="s">
        <v>4842</v>
      </c>
      <c r="W2290" s="1" t="s">
        <v>38</v>
      </c>
      <c r="X2290" s="1" t="s">
        <v>11733</v>
      </c>
      <c r="Y2290" s="1" t="s">
        <v>140</v>
      </c>
      <c r="Z2290" s="1" t="s">
        <v>7100</v>
      </c>
      <c r="AF2290" s="1" t="s">
        <v>62</v>
      </c>
      <c r="AG2290" s="1" t="s">
        <v>8813</v>
      </c>
    </row>
    <row r="2291" spans="1:73" ht="13.5" customHeight="1">
      <c r="A2291" s="2" t="str">
        <f t="shared" si="66"/>
        <v>1687_각북면_372</v>
      </c>
      <c r="B2291" s="1">
        <v>1687</v>
      </c>
      <c r="C2291" s="1" t="s">
        <v>11423</v>
      </c>
      <c r="D2291" s="1" t="s">
        <v>11426</v>
      </c>
      <c r="E2291" s="1">
        <v>2290</v>
      </c>
      <c r="F2291" s="1">
        <v>17</v>
      </c>
      <c r="G2291" s="1" t="s">
        <v>4540</v>
      </c>
      <c r="H2291" s="1" t="s">
        <v>6461</v>
      </c>
      <c r="I2291" s="1">
        <v>1</v>
      </c>
      <c r="L2291" s="1">
        <v>1</v>
      </c>
      <c r="M2291" s="1" t="s">
        <v>13230</v>
      </c>
      <c r="N2291" s="1" t="s">
        <v>13231</v>
      </c>
      <c r="S2291" s="1" t="s">
        <v>67</v>
      </c>
      <c r="T2291" s="1" t="s">
        <v>6597</v>
      </c>
      <c r="U2291" s="1" t="s">
        <v>3977</v>
      </c>
      <c r="V2291" s="1" t="s">
        <v>6715</v>
      </c>
      <c r="Y2291" s="1" t="s">
        <v>1599</v>
      </c>
      <c r="Z2291" s="1" t="s">
        <v>7336</v>
      </c>
      <c r="AC2291" s="1">
        <v>40</v>
      </c>
      <c r="AD2291" s="1" t="s">
        <v>189</v>
      </c>
      <c r="AE2291" s="1" t="s">
        <v>8767</v>
      </c>
    </row>
    <row r="2292" spans="1:73" ht="13.5" customHeight="1">
      <c r="A2292" s="2" t="str">
        <f t="shared" si="66"/>
        <v>1687_각북면_372</v>
      </c>
      <c r="B2292" s="1">
        <v>1687</v>
      </c>
      <c r="C2292" s="1" t="s">
        <v>11423</v>
      </c>
      <c r="D2292" s="1" t="s">
        <v>11426</v>
      </c>
      <c r="E2292" s="1">
        <v>2291</v>
      </c>
      <c r="F2292" s="1">
        <v>17</v>
      </c>
      <c r="G2292" s="1" t="s">
        <v>4540</v>
      </c>
      <c r="H2292" s="1" t="s">
        <v>6461</v>
      </c>
      <c r="I2292" s="1">
        <v>1</v>
      </c>
      <c r="L2292" s="1">
        <v>1</v>
      </c>
      <c r="M2292" s="1" t="s">
        <v>13230</v>
      </c>
      <c r="N2292" s="1" t="s">
        <v>13231</v>
      </c>
      <c r="S2292" s="1" t="s">
        <v>329</v>
      </c>
      <c r="T2292" s="1" t="s">
        <v>6594</v>
      </c>
      <c r="W2292" s="1" t="s">
        <v>152</v>
      </c>
      <c r="X2292" s="1" t="s">
        <v>6978</v>
      </c>
      <c r="Y2292" s="1" t="s">
        <v>140</v>
      </c>
      <c r="Z2292" s="1" t="s">
        <v>7100</v>
      </c>
      <c r="AC2292" s="1">
        <v>37</v>
      </c>
      <c r="AD2292" s="1" t="s">
        <v>215</v>
      </c>
      <c r="AE2292" s="1" t="s">
        <v>8786</v>
      </c>
      <c r="AF2292" s="1" t="s">
        <v>156</v>
      </c>
      <c r="AG2292" s="1" t="s">
        <v>8798</v>
      </c>
      <c r="AJ2292" s="1" t="s">
        <v>17</v>
      </c>
      <c r="AK2292" s="1" t="s">
        <v>8918</v>
      </c>
      <c r="AL2292" s="1" t="s">
        <v>227</v>
      </c>
      <c r="AM2292" s="1" t="s">
        <v>8859</v>
      </c>
    </row>
    <row r="2293" spans="1:73" ht="13.5" customHeight="1">
      <c r="A2293" s="2" t="str">
        <f t="shared" si="66"/>
        <v>1687_각북면_372</v>
      </c>
      <c r="B2293" s="1">
        <v>1687</v>
      </c>
      <c r="C2293" s="1" t="s">
        <v>11423</v>
      </c>
      <c r="D2293" s="1" t="s">
        <v>11426</v>
      </c>
      <c r="E2293" s="1">
        <v>2292</v>
      </c>
      <c r="F2293" s="1">
        <v>17</v>
      </c>
      <c r="G2293" s="1" t="s">
        <v>4540</v>
      </c>
      <c r="H2293" s="1" t="s">
        <v>6461</v>
      </c>
      <c r="I2293" s="1">
        <v>1</v>
      </c>
      <c r="L2293" s="1">
        <v>2</v>
      </c>
      <c r="M2293" s="1" t="s">
        <v>13232</v>
      </c>
      <c r="N2293" s="1" t="s">
        <v>13233</v>
      </c>
      <c r="T2293" s="1" t="s">
        <v>11527</v>
      </c>
      <c r="U2293" s="1" t="s">
        <v>3977</v>
      </c>
      <c r="V2293" s="1" t="s">
        <v>6715</v>
      </c>
      <c r="W2293" s="1" t="s">
        <v>38</v>
      </c>
      <c r="X2293" s="1" t="s">
        <v>11733</v>
      </c>
      <c r="Y2293" s="1" t="s">
        <v>2931</v>
      </c>
      <c r="Z2293" s="1" t="s">
        <v>7843</v>
      </c>
      <c r="AC2293" s="1">
        <v>56</v>
      </c>
      <c r="AD2293" s="1" t="s">
        <v>483</v>
      </c>
      <c r="AE2293" s="1" t="s">
        <v>8794</v>
      </c>
      <c r="AJ2293" s="1" t="s">
        <v>17</v>
      </c>
      <c r="AK2293" s="1" t="s">
        <v>8918</v>
      </c>
      <c r="AL2293" s="1" t="s">
        <v>41</v>
      </c>
      <c r="AM2293" s="1" t="s">
        <v>11911</v>
      </c>
      <c r="AT2293" s="1" t="s">
        <v>144</v>
      </c>
      <c r="AU2293" s="1" t="s">
        <v>6759</v>
      </c>
      <c r="AV2293" s="1" t="s">
        <v>1436</v>
      </c>
      <c r="AW2293" s="1" t="s">
        <v>9289</v>
      </c>
      <c r="BG2293" s="1" t="s">
        <v>144</v>
      </c>
      <c r="BH2293" s="1" t="s">
        <v>6759</v>
      </c>
      <c r="BI2293" s="1" t="s">
        <v>1846</v>
      </c>
      <c r="BJ2293" s="1" t="s">
        <v>8078</v>
      </c>
      <c r="BK2293" s="1" t="s">
        <v>759</v>
      </c>
      <c r="BL2293" s="1" t="s">
        <v>9026</v>
      </c>
      <c r="BM2293" s="1" t="s">
        <v>4543</v>
      </c>
      <c r="BN2293" s="1" t="s">
        <v>8042</v>
      </c>
      <c r="BO2293" s="1" t="s">
        <v>42</v>
      </c>
      <c r="BP2293" s="1" t="s">
        <v>6735</v>
      </c>
      <c r="BQ2293" s="1" t="s">
        <v>4546</v>
      </c>
      <c r="BR2293" s="1" t="s">
        <v>12698</v>
      </c>
      <c r="BS2293" s="1" t="s">
        <v>59</v>
      </c>
      <c r="BT2293" s="1" t="s">
        <v>8921</v>
      </c>
    </row>
    <row r="2294" spans="1:73" ht="13.5" customHeight="1">
      <c r="A2294" s="2" t="str">
        <f t="shared" si="66"/>
        <v>1687_각북면_372</v>
      </c>
      <c r="B2294" s="1">
        <v>1687</v>
      </c>
      <c r="C2294" s="1" t="s">
        <v>11423</v>
      </c>
      <c r="D2294" s="1" t="s">
        <v>11426</v>
      </c>
      <c r="E2294" s="1">
        <v>2293</v>
      </c>
      <c r="F2294" s="1">
        <v>17</v>
      </c>
      <c r="G2294" s="1" t="s">
        <v>4540</v>
      </c>
      <c r="H2294" s="1" t="s">
        <v>6461</v>
      </c>
      <c r="I2294" s="1">
        <v>1</v>
      </c>
      <c r="L2294" s="1">
        <v>2</v>
      </c>
      <c r="M2294" s="1" t="s">
        <v>13232</v>
      </c>
      <c r="N2294" s="1" t="s">
        <v>13233</v>
      </c>
      <c r="S2294" s="1" t="s">
        <v>49</v>
      </c>
      <c r="T2294" s="1" t="s">
        <v>4842</v>
      </c>
      <c r="W2294" s="1" t="s">
        <v>38</v>
      </c>
      <c r="X2294" s="1" t="s">
        <v>11733</v>
      </c>
      <c r="Y2294" s="1" t="s">
        <v>140</v>
      </c>
      <c r="Z2294" s="1" t="s">
        <v>7100</v>
      </c>
      <c r="AC2294" s="1">
        <v>41</v>
      </c>
      <c r="AD2294" s="1" t="s">
        <v>40</v>
      </c>
      <c r="AE2294" s="1" t="s">
        <v>8772</v>
      </c>
      <c r="AJ2294" s="1" t="s">
        <v>17</v>
      </c>
      <c r="AK2294" s="1" t="s">
        <v>8918</v>
      </c>
      <c r="AL2294" s="1" t="s">
        <v>41</v>
      </c>
      <c r="AM2294" s="1" t="s">
        <v>11911</v>
      </c>
      <c r="AT2294" s="1" t="s">
        <v>42</v>
      </c>
      <c r="AU2294" s="1" t="s">
        <v>6735</v>
      </c>
      <c r="AV2294" s="1" t="s">
        <v>3124</v>
      </c>
      <c r="AW2294" s="1" t="s">
        <v>7657</v>
      </c>
      <c r="BG2294" s="1" t="s">
        <v>759</v>
      </c>
      <c r="BH2294" s="1" t="s">
        <v>9026</v>
      </c>
      <c r="BI2294" s="1" t="s">
        <v>1939</v>
      </c>
      <c r="BJ2294" s="1" t="s">
        <v>9416</v>
      </c>
      <c r="BK2294" s="1" t="s">
        <v>3557</v>
      </c>
      <c r="BL2294" s="1" t="s">
        <v>9028</v>
      </c>
      <c r="BM2294" s="1" t="s">
        <v>4547</v>
      </c>
      <c r="BN2294" s="1" t="s">
        <v>9286</v>
      </c>
      <c r="BO2294" s="1" t="s">
        <v>144</v>
      </c>
      <c r="BP2294" s="1" t="s">
        <v>6759</v>
      </c>
      <c r="BQ2294" s="1" t="s">
        <v>4548</v>
      </c>
      <c r="BR2294" s="1" t="s">
        <v>10974</v>
      </c>
      <c r="BS2294" s="1" t="s">
        <v>239</v>
      </c>
      <c r="BT2294" s="1" t="s">
        <v>8877</v>
      </c>
    </row>
    <row r="2295" spans="1:73" ht="13.5" customHeight="1">
      <c r="A2295" s="2" t="str">
        <f t="shared" si="66"/>
        <v>1687_각북면_372</v>
      </c>
      <c r="B2295" s="1">
        <v>1687</v>
      </c>
      <c r="C2295" s="1" t="s">
        <v>11423</v>
      </c>
      <c r="D2295" s="1" t="s">
        <v>11426</v>
      </c>
      <c r="E2295" s="1">
        <v>2294</v>
      </c>
      <c r="F2295" s="1">
        <v>17</v>
      </c>
      <c r="G2295" s="1" t="s">
        <v>4540</v>
      </c>
      <c r="H2295" s="1" t="s">
        <v>6461</v>
      </c>
      <c r="I2295" s="1">
        <v>1</v>
      </c>
      <c r="L2295" s="1">
        <v>2</v>
      </c>
      <c r="M2295" s="1" t="s">
        <v>13232</v>
      </c>
      <c r="N2295" s="1" t="s">
        <v>13233</v>
      </c>
      <c r="S2295" s="1" t="s">
        <v>67</v>
      </c>
      <c r="T2295" s="1" t="s">
        <v>6597</v>
      </c>
      <c r="U2295" s="1" t="s">
        <v>4549</v>
      </c>
      <c r="V2295" s="1" t="s">
        <v>6770</v>
      </c>
      <c r="Y2295" s="1" t="s">
        <v>3459</v>
      </c>
      <c r="Z2295" s="1" t="s">
        <v>7842</v>
      </c>
      <c r="AC2295" s="1">
        <v>30</v>
      </c>
      <c r="AD2295" s="1" t="s">
        <v>606</v>
      </c>
      <c r="AE2295" s="1" t="s">
        <v>7034</v>
      </c>
      <c r="BU2295" s="1" t="s">
        <v>4550</v>
      </c>
    </row>
    <row r="2296" spans="1:73" ht="13.5" customHeight="1">
      <c r="A2296" s="2" t="str">
        <f t="shared" si="66"/>
        <v>1687_각북면_372</v>
      </c>
      <c r="B2296" s="1">
        <v>1687</v>
      </c>
      <c r="C2296" s="1" t="s">
        <v>11423</v>
      </c>
      <c r="D2296" s="1" t="s">
        <v>11426</v>
      </c>
      <c r="E2296" s="1">
        <v>2295</v>
      </c>
      <c r="F2296" s="1">
        <v>17</v>
      </c>
      <c r="G2296" s="1" t="s">
        <v>4540</v>
      </c>
      <c r="H2296" s="1" t="s">
        <v>6461</v>
      </c>
      <c r="I2296" s="1">
        <v>1</v>
      </c>
      <c r="L2296" s="1">
        <v>2</v>
      </c>
      <c r="M2296" s="1" t="s">
        <v>13232</v>
      </c>
      <c r="N2296" s="1" t="s">
        <v>13233</v>
      </c>
      <c r="S2296" s="1" t="s">
        <v>329</v>
      </c>
      <c r="T2296" s="1" t="s">
        <v>6594</v>
      </c>
      <c r="W2296" s="1" t="s">
        <v>38</v>
      </c>
      <c r="X2296" s="1" t="s">
        <v>11733</v>
      </c>
      <c r="Y2296" s="1" t="s">
        <v>140</v>
      </c>
      <c r="Z2296" s="1" t="s">
        <v>7100</v>
      </c>
      <c r="AC2296" s="1">
        <v>31</v>
      </c>
      <c r="AD2296" s="1" t="s">
        <v>130</v>
      </c>
      <c r="AE2296" s="1" t="s">
        <v>8774</v>
      </c>
      <c r="AJ2296" s="1" t="s">
        <v>17</v>
      </c>
      <c r="AK2296" s="1" t="s">
        <v>8918</v>
      </c>
      <c r="AL2296" s="1" t="s">
        <v>158</v>
      </c>
      <c r="AM2296" s="1" t="s">
        <v>8931</v>
      </c>
    </row>
    <row r="2297" spans="1:73" ht="13.5" customHeight="1">
      <c r="A2297" s="2" t="str">
        <f t="shared" si="66"/>
        <v>1687_각북면_372</v>
      </c>
      <c r="B2297" s="1">
        <v>1687</v>
      </c>
      <c r="C2297" s="1" t="s">
        <v>11423</v>
      </c>
      <c r="D2297" s="1" t="s">
        <v>11426</v>
      </c>
      <c r="E2297" s="1">
        <v>2296</v>
      </c>
      <c r="F2297" s="1">
        <v>17</v>
      </c>
      <c r="G2297" s="1" t="s">
        <v>4540</v>
      </c>
      <c r="H2297" s="1" t="s">
        <v>6461</v>
      </c>
      <c r="I2297" s="1">
        <v>1</v>
      </c>
      <c r="L2297" s="1">
        <v>2</v>
      </c>
      <c r="M2297" s="1" t="s">
        <v>13232</v>
      </c>
      <c r="N2297" s="1" t="s">
        <v>13233</v>
      </c>
      <c r="S2297" s="1" t="s">
        <v>72</v>
      </c>
      <c r="T2297" s="1" t="s">
        <v>6595</v>
      </c>
      <c r="U2297" s="1" t="s">
        <v>2147</v>
      </c>
      <c r="V2297" s="1" t="s">
        <v>6673</v>
      </c>
      <c r="Y2297" s="1" t="s">
        <v>4551</v>
      </c>
      <c r="Z2297" s="1" t="s">
        <v>7841</v>
      </c>
      <c r="AC2297" s="1">
        <v>24</v>
      </c>
      <c r="AD2297" s="1" t="s">
        <v>297</v>
      </c>
      <c r="AE2297" s="1" t="s">
        <v>8761</v>
      </c>
    </row>
    <row r="2298" spans="1:73" ht="13.5" customHeight="1">
      <c r="A2298" s="2" t="str">
        <f t="shared" si="66"/>
        <v>1687_각북면_372</v>
      </c>
      <c r="B2298" s="1">
        <v>1687</v>
      </c>
      <c r="C2298" s="1" t="s">
        <v>11423</v>
      </c>
      <c r="D2298" s="1" t="s">
        <v>11426</v>
      </c>
      <c r="E2298" s="1">
        <v>2297</v>
      </c>
      <c r="F2298" s="1">
        <v>17</v>
      </c>
      <c r="G2298" s="1" t="s">
        <v>4540</v>
      </c>
      <c r="H2298" s="1" t="s">
        <v>6461</v>
      </c>
      <c r="I2298" s="1">
        <v>1</v>
      </c>
      <c r="L2298" s="1">
        <v>3</v>
      </c>
      <c r="M2298" s="1" t="s">
        <v>4552</v>
      </c>
      <c r="N2298" s="1" t="s">
        <v>7048</v>
      </c>
      <c r="T2298" s="1" t="s">
        <v>11527</v>
      </c>
      <c r="U2298" s="1" t="s">
        <v>121</v>
      </c>
      <c r="V2298" s="1" t="s">
        <v>6667</v>
      </c>
      <c r="Y2298" s="1" t="s">
        <v>4552</v>
      </c>
      <c r="Z2298" s="1" t="s">
        <v>7048</v>
      </c>
      <c r="AC2298" s="1">
        <v>40</v>
      </c>
      <c r="AD2298" s="1" t="s">
        <v>189</v>
      </c>
      <c r="AE2298" s="1" t="s">
        <v>8767</v>
      </c>
      <c r="AJ2298" s="1" t="s">
        <v>17</v>
      </c>
      <c r="AK2298" s="1" t="s">
        <v>8918</v>
      </c>
      <c r="AL2298" s="1" t="s">
        <v>888</v>
      </c>
      <c r="AM2298" s="1" t="s">
        <v>8953</v>
      </c>
      <c r="AN2298" s="1" t="s">
        <v>191</v>
      </c>
      <c r="AO2298" s="1" t="s">
        <v>9003</v>
      </c>
      <c r="AR2298" s="1" t="s">
        <v>4553</v>
      </c>
      <c r="AS2298" s="1" t="s">
        <v>12049</v>
      </c>
      <c r="AT2298" s="1" t="s">
        <v>121</v>
      </c>
      <c r="AU2298" s="1" t="s">
        <v>6667</v>
      </c>
      <c r="AV2298" s="1" t="s">
        <v>4554</v>
      </c>
      <c r="AW2298" s="1" t="s">
        <v>7800</v>
      </c>
      <c r="BB2298" s="1" t="s">
        <v>171</v>
      </c>
      <c r="BC2298" s="1" t="s">
        <v>6676</v>
      </c>
      <c r="BD2298" s="1" t="s">
        <v>4129</v>
      </c>
      <c r="BE2298" s="1" t="s">
        <v>7718</v>
      </c>
      <c r="BG2298" s="1" t="s">
        <v>82</v>
      </c>
      <c r="BH2298" s="1" t="s">
        <v>9231</v>
      </c>
      <c r="BI2298" s="1" t="s">
        <v>4555</v>
      </c>
      <c r="BJ2298" s="1" t="s">
        <v>10185</v>
      </c>
      <c r="BK2298" s="1" t="s">
        <v>44</v>
      </c>
      <c r="BL2298" s="1" t="s">
        <v>6728</v>
      </c>
      <c r="BM2298" s="1" t="s">
        <v>2768</v>
      </c>
      <c r="BN2298" s="1" t="s">
        <v>8330</v>
      </c>
      <c r="BO2298" s="1" t="s">
        <v>144</v>
      </c>
      <c r="BP2298" s="1" t="s">
        <v>6759</v>
      </c>
      <c r="BQ2298" s="1" t="s">
        <v>4556</v>
      </c>
      <c r="BR2298" s="1" t="s">
        <v>12668</v>
      </c>
      <c r="BS2298" s="1" t="s">
        <v>888</v>
      </c>
      <c r="BT2298" s="1" t="s">
        <v>8953</v>
      </c>
    </row>
    <row r="2299" spans="1:73" ht="13.5" customHeight="1">
      <c r="A2299" s="2" t="str">
        <f t="shared" si="66"/>
        <v>1687_각북면_372</v>
      </c>
      <c r="B2299" s="1">
        <v>1687</v>
      </c>
      <c r="C2299" s="1" t="s">
        <v>11423</v>
      </c>
      <c r="D2299" s="1" t="s">
        <v>11426</v>
      </c>
      <c r="E2299" s="1">
        <v>2298</v>
      </c>
      <c r="F2299" s="1">
        <v>17</v>
      </c>
      <c r="G2299" s="1" t="s">
        <v>4540</v>
      </c>
      <c r="H2299" s="1" t="s">
        <v>6461</v>
      </c>
      <c r="I2299" s="1">
        <v>1</v>
      </c>
      <c r="L2299" s="1">
        <v>3</v>
      </c>
      <c r="M2299" s="1" t="s">
        <v>4552</v>
      </c>
      <c r="N2299" s="1" t="s">
        <v>7048</v>
      </c>
      <c r="S2299" s="1" t="s">
        <v>49</v>
      </c>
      <c r="T2299" s="1" t="s">
        <v>4842</v>
      </c>
      <c r="U2299" s="1" t="s">
        <v>115</v>
      </c>
      <c r="V2299" s="1" t="s">
        <v>6665</v>
      </c>
      <c r="Y2299" s="1" t="s">
        <v>4557</v>
      </c>
      <c r="Z2299" s="1" t="s">
        <v>7840</v>
      </c>
      <c r="AC2299" s="1">
        <v>44</v>
      </c>
      <c r="AD2299" s="1" t="s">
        <v>401</v>
      </c>
      <c r="AE2299" s="1" t="s">
        <v>8782</v>
      </c>
      <c r="AJ2299" s="1" t="s">
        <v>17</v>
      </c>
      <c r="AK2299" s="1" t="s">
        <v>8918</v>
      </c>
      <c r="AL2299" s="1" t="s">
        <v>190</v>
      </c>
      <c r="AM2299" s="1" t="s">
        <v>8852</v>
      </c>
      <c r="AP2299" s="1" t="s">
        <v>2105</v>
      </c>
      <c r="AQ2299" s="1" t="s">
        <v>9021</v>
      </c>
      <c r="AR2299" s="1" t="s">
        <v>4203</v>
      </c>
      <c r="AS2299" s="1" t="s">
        <v>9101</v>
      </c>
      <c r="AT2299" s="1" t="s">
        <v>121</v>
      </c>
      <c r="AU2299" s="1" t="s">
        <v>6667</v>
      </c>
      <c r="AV2299" s="1" t="s">
        <v>1529</v>
      </c>
      <c r="AW2299" s="1" t="s">
        <v>9300</v>
      </c>
      <c r="BB2299" s="1" t="s">
        <v>171</v>
      </c>
      <c r="BC2299" s="1" t="s">
        <v>6676</v>
      </c>
      <c r="BD2299" s="1" t="s">
        <v>4296</v>
      </c>
      <c r="BE2299" s="1" t="s">
        <v>7234</v>
      </c>
      <c r="BG2299" s="1" t="s">
        <v>285</v>
      </c>
      <c r="BH2299" s="1" t="s">
        <v>9218</v>
      </c>
      <c r="BI2299" s="1" t="s">
        <v>362</v>
      </c>
      <c r="BJ2299" s="1" t="s">
        <v>7144</v>
      </c>
      <c r="BK2299" s="1" t="s">
        <v>285</v>
      </c>
      <c r="BL2299" s="1" t="s">
        <v>9218</v>
      </c>
      <c r="BM2299" s="1" t="s">
        <v>4558</v>
      </c>
      <c r="BN2299" s="1" t="s">
        <v>12375</v>
      </c>
      <c r="BO2299" s="1" t="s">
        <v>121</v>
      </c>
      <c r="BP2299" s="1" t="s">
        <v>6667</v>
      </c>
      <c r="BQ2299" s="1" t="s">
        <v>305</v>
      </c>
      <c r="BR2299" s="1" t="s">
        <v>7466</v>
      </c>
      <c r="BS2299" s="1" t="s">
        <v>888</v>
      </c>
      <c r="BT2299" s="1" t="s">
        <v>8953</v>
      </c>
    </row>
    <row r="2300" spans="1:73" ht="13.5" customHeight="1">
      <c r="A2300" s="2" t="str">
        <f t="shared" si="66"/>
        <v>1687_각북면_372</v>
      </c>
      <c r="B2300" s="1">
        <v>1687</v>
      </c>
      <c r="C2300" s="1" t="s">
        <v>11423</v>
      </c>
      <c r="D2300" s="1" t="s">
        <v>11426</v>
      </c>
      <c r="E2300" s="1">
        <v>2299</v>
      </c>
      <c r="F2300" s="1">
        <v>17</v>
      </c>
      <c r="G2300" s="1" t="s">
        <v>4540</v>
      </c>
      <c r="H2300" s="1" t="s">
        <v>6461</v>
      </c>
      <c r="I2300" s="1">
        <v>1</v>
      </c>
      <c r="L2300" s="1">
        <v>3</v>
      </c>
      <c r="M2300" s="1" t="s">
        <v>4552</v>
      </c>
      <c r="N2300" s="1" t="s">
        <v>7048</v>
      </c>
      <c r="S2300" s="1" t="s">
        <v>200</v>
      </c>
      <c r="T2300" s="1" t="s">
        <v>11584</v>
      </c>
      <c r="Y2300" s="1" t="s">
        <v>4554</v>
      </c>
      <c r="Z2300" s="1" t="s">
        <v>7800</v>
      </c>
      <c r="AF2300" s="1" t="s">
        <v>62</v>
      </c>
      <c r="AG2300" s="1" t="s">
        <v>8813</v>
      </c>
    </row>
    <row r="2301" spans="1:73" ht="13.5" customHeight="1">
      <c r="A2301" s="2" t="str">
        <f t="shared" si="66"/>
        <v>1687_각북면_372</v>
      </c>
      <c r="B2301" s="1">
        <v>1687</v>
      </c>
      <c r="C2301" s="1" t="s">
        <v>11423</v>
      </c>
      <c r="D2301" s="1" t="s">
        <v>11426</v>
      </c>
      <c r="E2301" s="1">
        <v>2300</v>
      </c>
      <c r="F2301" s="1">
        <v>17</v>
      </c>
      <c r="G2301" s="1" t="s">
        <v>4540</v>
      </c>
      <c r="H2301" s="1" t="s">
        <v>6461</v>
      </c>
      <c r="I2301" s="1">
        <v>1</v>
      </c>
      <c r="L2301" s="1">
        <v>3</v>
      </c>
      <c r="M2301" s="1" t="s">
        <v>4552</v>
      </c>
      <c r="N2301" s="1" t="s">
        <v>7048</v>
      </c>
      <c r="S2301" s="1" t="s">
        <v>72</v>
      </c>
      <c r="T2301" s="1" t="s">
        <v>6595</v>
      </c>
      <c r="Y2301" s="1" t="s">
        <v>4559</v>
      </c>
      <c r="Z2301" s="1" t="s">
        <v>7839</v>
      </c>
      <c r="AC2301" s="1">
        <v>14</v>
      </c>
      <c r="AD2301" s="1" t="s">
        <v>248</v>
      </c>
      <c r="AE2301" s="1" t="s">
        <v>8745</v>
      </c>
    </row>
    <row r="2302" spans="1:73" ht="13.5" customHeight="1">
      <c r="A2302" s="2" t="str">
        <f t="shared" si="66"/>
        <v>1687_각북면_372</v>
      </c>
      <c r="B2302" s="1">
        <v>1687</v>
      </c>
      <c r="C2302" s="1" t="s">
        <v>11423</v>
      </c>
      <c r="D2302" s="1" t="s">
        <v>11426</v>
      </c>
      <c r="E2302" s="1">
        <v>2301</v>
      </c>
      <c r="F2302" s="1">
        <v>17</v>
      </c>
      <c r="G2302" s="1" t="s">
        <v>4540</v>
      </c>
      <c r="H2302" s="1" t="s">
        <v>6461</v>
      </c>
      <c r="I2302" s="1">
        <v>1</v>
      </c>
      <c r="L2302" s="1">
        <v>4</v>
      </c>
      <c r="M2302" s="1" t="s">
        <v>13234</v>
      </c>
      <c r="N2302" s="1" t="s">
        <v>13235</v>
      </c>
      <c r="T2302" s="1" t="s">
        <v>11527</v>
      </c>
      <c r="U2302" s="1" t="s">
        <v>3785</v>
      </c>
      <c r="V2302" s="1" t="s">
        <v>6733</v>
      </c>
      <c r="W2302" s="1" t="s">
        <v>38</v>
      </c>
      <c r="X2302" s="1" t="s">
        <v>11733</v>
      </c>
      <c r="Y2302" s="1" t="s">
        <v>4560</v>
      </c>
      <c r="Z2302" s="1" t="s">
        <v>7838</v>
      </c>
      <c r="AC2302" s="1">
        <v>30</v>
      </c>
      <c r="AD2302" s="1" t="s">
        <v>606</v>
      </c>
      <c r="AE2302" s="1" t="s">
        <v>7034</v>
      </c>
      <c r="AJ2302" s="1" t="s">
        <v>17</v>
      </c>
      <c r="AK2302" s="1" t="s">
        <v>8918</v>
      </c>
      <c r="AL2302" s="1" t="s">
        <v>41</v>
      </c>
      <c r="AM2302" s="1" t="s">
        <v>11911</v>
      </c>
      <c r="AT2302" s="1" t="s">
        <v>42</v>
      </c>
      <c r="AU2302" s="1" t="s">
        <v>6735</v>
      </c>
      <c r="AV2302" s="1" t="s">
        <v>1284</v>
      </c>
      <c r="AW2302" s="1" t="s">
        <v>9475</v>
      </c>
      <c r="BG2302" s="1" t="s">
        <v>144</v>
      </c>
      <c r="BH2302" s="1" t="s">
        <v>6759</v>
      </c>
      <c r="BI2302" s="1" t="s">
        <v>1846</v>
      </c>
      <c r="BJ2302" s="1" t="s">
        <v>8078</v>
      </c>
      <c r="BK2302" s="1" t="s">
        <v>515</v>
      </c>
      <c r="BL2302" s="1" t="s">
        <v>10425</v>
      </c>
      <c r="BM2302" s="1" t="s">
        <v>4543</v>
      </c>
      <c r="BN2302" s="1" t="s">
        <v>8042</v>
      </c>
      <c r="BO2302" s="1" t="s">
        <v>759</v>
      </c>
      <c r="BP2302" s="1" t="s">
        <v>9026</v>
      </c>
      <c r="BQ2302" s="1" t="s">
        <v>13616</v>
      </c>
      <c r="BR2302" s="1" t="s">
        <v>12690</v>
      </c>
      <c r="BS2302" s="1" t="s">
        <v>227</v>
      </c>
      <c r="BT2302" s="1" t="s">
        <v>8859</v>
      </c>
    </row>
    <row r="2303" spans="1:73" ht="13.5" customHeight="1">
      <c r="A2303" s="2" t="str">
        <f t="shared" si="66"/>
        <v>1687_각북면_372</v>
      </c>
      <c r="B2303" s="1">
        <v>1687</v>
      </c>
      <c r="C2303" s="1" t="s">
        <v>11423</v>
      </c>
      <c r="D2303" s="1" t="s">
        <v>11426</v>
      </c>
      <c r="E2303" s="1">
        <v>2302</v>
      </c>
      <c r="F2303" s="1">
        <v>17</v>
      </c>
      <c r="G2303" s="1" t="s">
        <v>4540</v>
      </c>
      <c r="H2303" s="1" t="s">
        <v>6461</v>
      </c>
      <c r="I2303" s="1">
        <v>1</v>
      </c>
      <c r="L2303" s="1">
        <v>4</v>
      </c>
      <c r="M2303" s="1" t="s">
        <v>13234</v>
      </c>
      <c r="N2303" s="1" t="s">
        <v>13235</v>
      </c>
      <c r="S2303" s="1" t="s">
        <v>49</v>
      </c>
      <c r="T2303" s="1" t="s">
        <v>4842</v>
      </c>
      <c r="W2303" s="1" t="s">
        <v>152</v>
      </c>
      <c r="X2303" s="1" t="s">
        <v>6978</v>
      </c>
      <c r="Y2303" s="1" t="s">
        <v>140</v>
      </c>
      <c r="Z2303" s="1" t="s">
        <v>7100</v>
      </c>
      <c r="AC2303" s="1">
        <v>31</v>
      </c>
      <c r="AD2303" s="1" t="s">
        <v>130</v>
      </c>
      <c r="AE2303" s="1" t="s">
        <v>8774</v>
      </c>
      <c r="AJ2303" s="1" t="s">
        <v>17</v>
      </c>
      <c r="AK2303" s="1" t="s">
        <v>8918</v>
      </c>
      <c r="AL2303" s="1" t="s">
        <v>227</v>
      </c>
      <c r="AM2303" s="1" t="s">
        <v>8859</v>
      </c>
      <c r="AT2303" s="1" t="s">
        <v>44</v>
      </c>
      <c r="AU2303" s="1" t="s">
        <v>6728</v>
      </c>
      <c r="AV2303" s="1" t="s">
        <v>4561</v>
      </c>
      <c r="AW2303" s="1" t="s">
        <v>8614</v>
      </c>
      <c r="BG2303" s="1" t="s">
        <v>197</v>
      </c>
      <c r="BH2303" s="1" t="s">
        <v>6836</v>
      </c>
      <c r="BI2303" s="1" t="s">
        <v>1970</v>
      </c>
      <c r="BJ2303" s="1" t="s">
        <v>9525</v>
      </c>
      <c r="BK2303" s="1" t="s">
        <v>47</v>
      </c>
      <c r="BL2303" s="1" t="s">
        <v>9039</v>
      </c>
      <c r="BM2303" s="1" t="s">
        <v>4562</v>
      </c>
      <c r="BN2303" s="1" t="s">
        <v>9358</v>
      </c>
      <c r="BO2303" s="1" t="s">
        <v>347</v>
      </c>
      <c r="BP2303" s="1" t="s">
        <v>6703</v>
      </c>
      <c r="BQ2303" s="1" t="s">
        <v>4563</v>
      </c>
      <c r="BR2303" s="1" t="s">
        <v>12420</v>
      </c>
      <c r="BS2303" s="1" t="s">
        <v>41</v>
      </c>
      <c r="BT2303" s="1" t="s">
        <v>11911</v>
      </c>
    </row>
    <row r="2304" spans="1:73" ht="13.5" customHeight="1">
      <c r="A2304" s="2" t="str">
        <f t="shared" si="66"/>
        <v>1687_각북면_372</v>
      </c>
      <c r="B2304" s="1">
        <v>1687</v>
      </c>
      <c r="C2304" s="1" t="s">
        <v>11423</v>
      </c>
      <c r="D2304" s="1" t="s">
        <v>11426</v>
      </c>
      <c r="E2304" s="1">
        <v>2303</v>
      </c>
      <c r="F2304" s="1">
        <v>17</v>
      </c>
      <c r="G2304" s="1" t="s">
        <v>4540</v>
      </c>
      <c r="H2304" s="1" t="s">
        <v>6461</v>
      </c>
      <c r="I2304" s="1">
        <v>1</v>
      </c>
      <c r="L2304" s="1">
        <v>4</v>
      </c>
      <c r="M2304" s="1" t="s">
        <v>13234</v>
      </c>
      <c r="N2304" s="1" t="s">
        <v>13235</v>
      </c>
      <c r="S2304" s="1" t="s">
        <v>261</v>
      </c>
      <c r="T2304" s="1" t="s">
        <v>6605</v>
      </c>
      <c r="W2304" s="1" t="s">
        <v>152</v>
      </c>
      <c r="X2304" s="1" t="s">
        <v>6978</v>
      </c>
      <c r="Y2304" s="1" t="s">
        <v>140</v>
      </c>
      <c r="Z2304" s="1" t="s">
        <v>7100</v>
      </c>
      <c r="AC2304" s="1">
        <v>66</v>
      </c>
      <c r="AD2304" s="1" t="s">
        <v>217</v>
      </c>
      <c r="AE2304" s="1" t="s">
        <v>8765</v>
      </c>
    </row>
    <row r="2305" spans="1:73" ht="13.5" customHeight="1">
      <c r="A2305" s="2" t="str">
        <f t="shared" si="66"/>
        <v>1687_각북면_372</v>
      </c>
      <c r="B2305" s="1">
        <v>1687</v>
      </c>
      <c r="C2305" s="1" t="s">
        <v>11423</v>
      </c>
      <c r="D2305" s="1" t="s">
        <v>11426</v>
      </c>
      <c r="E2305" s="1">
        <v>2304</v>
      </c>
      <c r="F2305" s="1">
        <v>17</v>
      </c>
      <c r="G2305" s="1" t="s">
        <v>4540</v>
      </c>
      <c r="H2305" s="1" t="s">
        <v>6461</v>
      </c>
      <c r="I2305" s="1">
        <v>1</v>
      </c>
      <c r="L2305" s="1">
        <v>5</v>
      </c>
      <c r="M2305" s="1" t="s">
        <v>4548</v>
      </c>
      <c r="N2305" s="1" t="s">
        <v>10974</v>
      </c>
      <c r="T2305" s="1" t="s">
        <v>11527</v>
      </c>
      <c r="U2305" s="1" t="s">
        <v>144</v>
      </c>
      <c r="V2305" s="1" t="s">
        <v>6759</v>
      </c>
      <c r="W2305" s="1" t="s">
        <v>237</v>
      </c>
      <c r="X2305" s="1" t="s">
        <v>6977</v>
      </c>
      <c r="Y2305" s="1" t="s">
        <v>385</v>
      </c>
      <c r="Z2305" s="1" t="s">
        <v>7808</v>
      </c>
      <c r="AC2305" s="1">
        <v>72</v>
      </c>
      <c r="AD2305" s="1" t="s">
        <v>135</v>
      </c>
      <c r="AE2305" s="1" t="s">
        <v>8742</v>
      </c>
      <c r="AJ2305" s="1" t="s">
        <v>17</v>
      </c>
      <c r="AK2305" s="1" t="s">
        <v>8918</v>
      </c>
      <c r="AL2305" s="1" t="s">
        <v>239</v>
      </c>
      <c r="AM2305" s="1" t="s">
        <v>8877</v>
      </c>
      <c r="AT2305" s="1" t="s">
        <v>144</v>
      </c>
      <c r="AU2305" s="1" t="s">
        <v>6759</v>
      </c>
      <c r="AV2305" s="1" t="s">
        <v>389</v>
      </c>
      <c r="AW2305" s="1" t="s">
        <v>9472</v>
      </c>
      <c r="BG2305" s="1" t="s">
        <v>759</v>
      </c>
      <c r="BH2305" s="1" t="s">
        <v>9026</v>
      </c>
      <c r="BI2305" s="1" t="s">
        <v>4148</v>
      </c>
      <c r="BJ2305" s="1" t="s">
        <v>10183</v>
      </c>
      <c r="BK2305" s="1" t="s">
        <v>1752</v>
      </c>
      <c r="BL2305" s="1" t="s">
        <v>6808</v>
      </c>
      <c r="BM2305" s="1" t="s">
        <v>4564</v>
      </c>
      <c r="BN2305" s="1" t="s">
        <v>9766</v>
      </c>
      <c r="BO2305" s="1" t="s">
        <v>515</v>
      </c>
      <c r="BP2305" s="1" t="s">
        <v>10425</v>
      </c>
      <c r="BQ2305" s="1" t="s">
        <v>4565</v>
      </c>
      <c r="BR2305" s="1" t="s">
        <v>12523</v>
      </c>
      <c r="BS2305" s="1" t="s">
        <v>41</v>
      </c>
      <c r="BT2305" s="1" t="s">
        <v>11911</v>
      </c>
    </row>
    <row r="2306" spans="1:73" ht="13.5" customHeight="1">
      <c r="A2306" s="2" t="str">
        <f t="shared" si="66"/>
        <v>1687_각북면_372</v>
      </c>
      <c r="B2306" s="1">
        <v>1687</v>
      </c>
      <c r="C2306" s="1" t="s">
        <v>11423</v>
      </c>
      <c r="D2306" s="1" t="s">
        <v>11426</v>
      </c>
      <c r="E2306" s="1">
        <v>2305</v>
      </c>
      <c r="F2306" s="1">
        <v>17</v>
      </c>
      <c r="G2306" s="1" t="s">
        <v>4540</v>
      </c>
      <c r="H2306" s="1" t="s">
        <v>6461</v>
      </c>
      <c r="I2306" s="1">
        <v>1</v>
      </c>
      <c r="L2306" s="1">
        <v>5</v>
      </c>
      <c r="M2306" s="1" t="s">
        <v>4548</v>
      </c>
      <c r="N2306" s="1" t="s">
        <v>10974</v>
      </c>
      <c r="S2306" s="1" t="s">
        <v>49</v>
      </c>
      <c r="T2306" s="1" t="s">
        <v>4842</v>
      </c>
      <c r="W2306" s="1" t="s">
        <v>1585</v>
      </c>
      <c r="X2306" s="1" t="s">
        <v>6606</v>
      </c>
      <c r="Y2306" s="1" t="s">
        <v>140</v>
      </c>
      <c r="Z2306" s="1" t="s">
        <v>7100</v>
      </c>
      <c r="AC2306" s="1">
        <v>65</v>
      </c>
      <c r="AD2306" s="1" t="s">
        <v>76</v>
      </c>
      <c r="AE2306" s="1" t="s">
        <v>8744</v>
      </c>
      <c r="AJ2306" s="1" t="s">
        <v>17</v>
      </c>
      <c r="AK2306" s="1" t="s">
        <v>8918</v>
      </c>
      <c r="AL2306" s="1" t="s">
        <v>2938</v>
      </c>
      <c r="AM2306" s="1" t="s">
        <v>8950</v>
      </c>
      <c r="AT2306" s="1" t="s">
        <v>144</v>
      </c>
      <c r="AU2306" s="1" t="s">
        <v>6759</v>
      </c>
      <c r="AV2306" s="1" t="s">
        <v>4566</v>
      </c>
      <c r="AW2306" s="1" t="s">
        <v>9474</v>
      </c>
      <c r="BG2306" s="1" t="s">
        <v>320</v>
      </c>
      <c r="BH2306" s="1" t="s">
        <v>6758</v>
      </c>
      <c r="BI2306" s="1" t="s">
        <v>4567</v>
      </c>
      <c r="BJ2306" s="1" t="s">
        <v>10184</v>
      </c>
      <c r="BK2306" s="1" t="s">
        <v>631</v>
      </c>
      <c r="BL2306" s="1" t="s">
        <v>10000</v>
      </c>
      <c r="BM2306" s="1" t="s">
        <v>4568</v>
      </c>
      <c r="BN2306" s="1" t="s">
        <v>8056</v>
      </c>
      <c r="BO2306" s="1" t="s">
        <v>4569</v>
      </c>
      <c r="BP2306" s="1" t="s">
        <v>12100</v>
      </c>
      <c r="BQ2306" s="1" t="s">
        <v>4570</v>
      </c>
      <c r="BR2306" s="1" t="s">
        <v>11958</v>
      </c>
      <c r="BS2306" s="1" t="s">
        <v>646</v>
      </c>
      <c r="BT2306" s="1" t="s">
        <v>8944</v>
      </c>
    </row>
    <row r="2307" spans="1:73" ht="13.5" customHeight="1">
      <c r="A2307" s="2" t="str">
        <f t="shared" si="66"/>
        <v>1687_각북면_372</v>
      </c>
      <c r="B2307" s="1">
        <v>1687</v>
      </c>
      <c r="C2307" s="1" t="s">
        <v>11423</v>
      </c>
      <c r="D2307" s="1" t="s">
        <v>11426</v>
      </c>
      <c r="E2307" s="1">
        <v>2306</v>
      </c>
      <c r="F2307" s="1">
        <v>17</v>
      </c>
      <c r="G2307" s="1" t="s">
        <v>4540</v>
      </c>
      <c r="H2307" s="1" t="s">
        <v>6461</v>
      </c>
      <c r="I2307" s="1">
        <v>1</v>
      </c>
      <c r="L2307" s="1">
        <v>5</v>
      </c>
      <c r="M2307" s="1" t="s">
        <v>4548</v>
      </c>
      <c r="N2307" s="1" t="s">
        <v>10974</v>
      </c>
      <c r="T2307" s="1" t="s">
        <v>11563</v>
      </c>
      <c r="U2307" s="1" t="s">
        <v>1655</v>
      </c>
      <c r="V2307" s="1" t="s">
        <v>6769</v>
      </c>
      <c r="Y2307" s="1" t="s">
        <v>4571</v>
      </c>
      <c r="Z2307" s="1" t="s">
        <v>7837</v>
      </c>
      <c r="AC2307" s="1">
        <v>25</v>
      </c>
      <c r="AD2307" s="1" t="s">
        <v>529</v>
      </c>
      <c r="AE2307" s="1" t="s">
        <v>8769</v>
      </c>
      <c r="AT2307" s="1" t="s">
        <v>121</v>
      </c>
      <c r="AU2307" s="1" t="s">
        <v>6667</v>
      </c>
      <c r="AV2307" s="1" t="s">
        <v>4104</v>
      </c>
      <c r="AW2307" s="1" t="s">
        <v>9473</v>
      </c>
      <c r="BB2307" s="1" t="s">
        <v>171</v>
      </c>
      <c r="BC2307" s="1" t="s">
        <v>6676</v>
      </c>
      <c r="BD2307" s="1" t="s">
        <v>930</v>
      </c>
      <c r="BE2307" s="1" t="s">
        <v>9871</v>
      </c>
    </row>
    <row r="2308" spans="1:73" ht="13.5" customHeight="1">
      <c r="A2308" s="2" t="str">
        <f t="shared" si="66"/>
        <v>1687_각북면_372</v>
      </c>
      <c r="B2308" s="1">
        <v>1687</v>
      </c>
      <c r="C2308" s="1" t="s">
        <v>11423</v>
      </c>
      <c r="D2308" s="1" t="s">
        <v>11426</v>
      </c>
      <c r="E2308" s="1">
        <v>2307</v>
      </c>
      <c r="F2308" s="1">
        <v>17</v>
      </c>
      <c r="G2308" s="1" t="s">
        <v>4540</v>
      </c>
      <c r="H2308" s="1" t="s">
        <v>6461</v>
      </c>
      <c r="I2308" s="1">
        <v>1</v>
      </c>
      <c r="L2308" s="1">
        <v>5</v>
      </c>
      <c r="M2308" s="1" t="s">
        <v>4548</v>
      </c>
      <c r="N2308" s="1" t="s">
        <v>10974</v>
      </c>
      <c r="T2308" s="1" t="s">
        <v>11563</v>
      </c>
      <c r="U2308" s="1" t="s">
        <v>1655</v>
      </c>
      <c r="V2308" s="1" t="s">
        <v>6769</v>
      </c>
      <c r="Y2308" s="1" t="s">
        <v>4249</v>
      </c>
      <c r="Z2308" s="1" t="s">
        <v>7836</v>
      </c>
      <c r="AC2308" s="1">
        <v>33</v>
      </c>
      <c r="AD2308" s="1" t="s">
        <v>353</v>
      </c>
      <c r="AE2308" s="1" t="s">
        <v>8775</v>
      </c>
      <c r="AT2308" s="1" t="s">
        <v>121</v>
      </c>
      <c r="AU2308" s="1" t="s">
        <v>6667</v>
      </c>
      <c r="AV2308" s="1" t="s">
        <v>4104</v>
      </c>
      <c r="AW2308" s="1" t="s">
        <v>9473</v>
      </c>
      <c r="BB2308" s="1" t="s">
        <v>171</v>
      </c>
      <c r="BC2308" s="1" t="s">
        <v>6676</v>
      </c>
      <c r="BD2308" s="1" t="s">
        <v>930</v>
      </c>
      <c r="BE2308" s="1" t="s">
        <v>9871</v>
      </c>
      <c r="BU2308" s="1" t="s">
        <v>303</v>
      </c>
    </row>
    <row r="2309" spans="1:73" ht="13.5" customHeight="1">
      <c r="A2309" s="2" t="str">
        <f t="shared" si="66"/>
        <v>1687_각북면_372</v>
      </c>
      <c r="B2309" s="1">
        <v>1687</v>
      </c>
      <c r="C2309" s="1" t="s">
        <v>11423</v>
      </c>
      <c r="D2309" s="1" t="s">
        <v>11426</v>
      </c>
      <c r="E2309" s="1">
        <v>2308</v>
      </c>
      <c r="F2309" s="1">
        <v>17</v>
      </c>
      <c r="G2309" s="1" t="s">
        <v>4540</v>
      </c>
      <c r="H2309" s="1" t="s">
        <v>6461</v>
      </c>
      <c r="I2309" s="1">
        <v>1</v>
      </c>
      <c r="L2309" s="1">
        <v>5</v>
      </c>
      <c r="M2309" s="1" t="s">
        <v>4548</v>
      </c>
      <c r="N2309" s="1" t="s">
        <v>10974</v>
      </c>
      <c r="T2309" s="1" t="s">
        <v>11563</v>
      </c>
      <c r="U2309" s="1" t="s">
        <v>275</v>
      </c>
      <c r="V2309" s="1" t="s">
        <v>6693</v>
      </c>
      <c r="Y2309" s="1" t="s">
        <v>4572</v>
      </c>
      <c r="Z2309" s="1" t="s">
        <v>7835</v>
      </c>
      <c r="AC2309" s="1">
        <v>12</v>
      </c>
      <c r="AD2309" s="1" t="s">
        <v>135</v>
      </c>
      <c r="AE2309" s="1" t="s">
        <v>8742</v>
      </c>
      <c r="AT2309" s="1" t="s">
        <v>121</v>
      </c>
      <c r="AU2309" s="1" t="s">
        <v>6667</v>
      </c>
      <c r="AV2309" s="1" t="s">
        <v>4104</v>
      </c>
      <c r="AW2309" s="1" t="s">
        <v>9473</v>
      </c>
      <c r="BB2309" s="1" t="s">
        <v>171</v>
      </c>
      <c r="BC2309" s="1" t="s">
        <v>6676</v>
      </c>
      <c r="BD2309" s="1" t="s">
        <v>930</v>
      </c>
      <c r="BE2309" s="1" t="s">
        <v>9871</v>
      </c>
      <c r="BU2309" s="1" t="s">
        <v>303</v>
      </c>
    </row>
    <row r="2310" spans="1:73" ht="13.5" customHeight="1">
      <c r="A2310" s="2" t="str">
        <f t="shared" si="66"/>
        <v>1687_각북면_372</v>
      </c>
      <c r="B2310" s="1">
        <v>1687</v>
      </c>
      <c r="C2310" s="1" t="s">
        <v>11423</v>
      </c>
      <c r="D2310" s="1" t="s">
        <v>11426</v>
      </c>
      <c r="E2310" s="1">
        <v>2309</v>
      </c>
      <c r="F2310" s="1">
        <v>17</v>
      </c>
      <c r="G2310" s="1" t="s">
        <v>4540</v>
      </c>
      <c r="H2310" s="1" t="s">
        <v>6461</v>
      </c>
      <c r="I2310" s="1">
        <v>1</v>
      </c>
      <c r="L2310" s="1">
        <v>5</v>
      </c>
      <c r="M2310" s="1" t="s">
        <v>4548</v>
      </c>
      <c r="N2310" s="1" t="s">
        <v>10974</v>
      </c>
      <c r="T2310" s="1" t="s">
        <v>11563</v>
      </c>
      <c r="U2310" s="1" t="s">
        <v>3007</v>
      </c>
      <c r="V2310" s="1" t="s">
        <v>6768</v>
      </c>
      <c r="Y2310" s="1" t="s">
        <v>1876</v>
      </c>
      <c r="Z2310" s="1" t="s">
        <v>7834</v>
      </c>
      <c r="AC2310" s="1">
        <v>24</v>
      </c>
      <c r="AD2310" s="1" t="s">
        <v>297</v>
      </c>
      <c r="AE2310" s="1" t="s">
        <v>8761</v>
      </c>
      <c r="AF2310" s="1" t="s">
        <v>4371</v>
      </c>
      <c r="AG2310" s="1" t="s">
        <v>8824</v>
      </c>
      <c r="AH2310" s="1" t="s">
        <v>4573</v>
      </c>
      <c r="AI2310" s="1" t="s">
        <v>8864</v>
      </c>
    </row>
    <row r="2311" spans="1:73" ht="13.5" customHeight="1">
      <c r="A2311" s="2" t="str">
        <f t="shared" ref="A2311:A2355" si="67">HYPERLINK("http://kyu.snu.ac.kr/sdhj/index.jsp?type=hj/GK14817_00IH_0001_0373.jpg","1687_각북면_373")</f>
        <v>1687_각북면_373</v>
      </c>
      <c r="B2311" s="1">
        <v>1687</v>
      </c>
      <c r="C2311" s="1" t="s">
        <v>11423</v>
      </c>
      <c r="D2311" s="1" t="s">
        <v>11426</v>
      </c>
      <c r="E2311" s="1">
        <v>2310</v>
      </c>
      <c r="F2311" s="1">
        <v>17</v>
      </c>
      <c r="G2311" s="1" t="s">
        <v>4540</v>
      </c>
      <c r="H2311" s="1" t="s">
        <v>6461</v>
      </c>
      <c r="I2311" s="1">
        <v>2</v>
      </c>
      <c r="J2311" s="1" t="s">
        <v>4574</v>
      </c>
      <c r="K2311" s="1" t="s">
        <v>11460</v>
      </c>
      <c r="L2311" s="1">
        <v>1</v>
      </c>
      <c r="M2311" s="1" t="s">
        <v>13236</v>
      </c>
      <c r="N2311" s="1" t="s">
        <v>13237</v>
      </c>
      <c r="T2311" s="1" t="s">
        <v>11527</v>
      </c>
      <c r="U2311" s="1" t="s">
        <v>4575</v>
      </c>
      <c r="V2311" s="1" t="s">
        <v>11461</v>
      </c>
      <c r="W2311" s="1" t="s">
        <v>237</v>
      </c>
      <c r="X2311" s="1" t="s">
        <v>6977</v>
      </c>
      <c r="Y2311" s="1" t="s">
        <v>1243</v>
      </c>
      <c r="Z2311" s="1" t="s">
        <v>7062</v>
      </c>
      <c r="AC2311" s="1">
        <v>66</v>
      </c>
      <c r="AD2311" s="1" t="s">
        <v>217</v>
      </c>
      <c r="AE2311" s="1" t="s">
        <v>8765</v>
      </c>
      <c r="AJ2311" s="1" t="s">
        <v>17</v>
      </c>
      <c r="AK2311" s="1" t="s">
        <v>8918</v>
      </c>
      <c r="AL2311" s="1" t="s">
        <v>239</v>
      </c>
      <c r="AM2311" s="1" t="s">
        <v>8877</v>
      </c>
      <c r="AT2311" s="1" t="s">
        <v>144</v>
      </c>
      <c r="AU2311" s="1" t="s">
        <v>6759</v>
      </c>
      <c r="AV2311" s="1" t="s">
        <v>389</v>
      </c>
      <c r="AW2311" s="1" t="s">
        <v>9472</v>
      </c>
      <c r="BG2311" s="1" t="s">
        <v>759</v>
      </c>
      <c r="BH2311" s="1" t="s">
        <v>9026</v>
      </c>
      <c r="BI2311" s="1" t="s">
        <v>4148</v>
      </c>
      <c r="BJ2311" s="1" t="s">
        <v>10183</v>
      </c>
      <c r="BK2311" s="1" t="s">
        <v>1752</v>
      </c>
      <c r="BL2311" s="1" t="s">
        <v>6808</v>
      </c>
      <c r="BM2311" s="1" t="s">
        <v>4564</v>
      </c>
      <c r="BN2311" s="1" t="s">
        <v>9766</v>
      </c>
      <c r="BO2311" s="1" t="s">
        <v>515</v>
      </c>
      <c r="BP2311" s="1" t="s">
        <v>10425</v>
      </c>
      <c r="BQ2311" s="1" t="s">
        <v>4565</v>
      </c>
      <c r="BR2311" s="1" t="s">
        <v>12523</v>
      </c>
      <c r="BS2311" s="1" t="s">
        <v>41</v>
      </c>
      <c r="BT2311" s="1" t="s">
        <v>11911</v>
      </c>
    </row>
    <row r="2312" spans="1:73" ht="13.5" customHeight="1">
      <c r="A2312" s="2" t="str">
        <f t="shared" si="67"/>
        <v>1687_각북면_373</v>
      </c>
      <c r="B2312" s="1">
        <v>1687</v>
      </c>
      <c r="C2312" s="1" t="s">
        <v>11423</v>
      </c>
      <c r="D2312" s="1" t="s">
        <v>11426</v>
      </c>
      <c r="E2312" s="1">
        <v>2311</v>
      </c>
      <c r="F2312" s="1">
        <v>17</v>
      </c>
      <c r="G2312" s="1" t="s">
        <v>4540</v>
      </c>
      <c r="H2312" s="1" t="s">
        <v>6461</v>
      </c>
      <c r="I2312" s="1">
        <v>2</v>
      </c>
      <c r="L2312" s="1">
        <v>1</v>
      </c>
      <c r="M2312" s="1" t="s">
        <v>13236</v>
      </c>
      <c r="N2312" s="1" t="s">
        <v>13237</v>
      </c>
      <c r="S2312" s="1" t="s">
        <v>49</v>
      </c>
      <c r="T2312" s="1" t="s">
        <v>4842</v>
      </c>
      <c r="W2312" s="1" t="s">
        <v>152</v>
      </c>
      <c r="X2312" s="1" t="s">
        <v>6978</v>
      </c>
      <c r="Y2312" s="1" t="s">
        <v>140</v>
      </c>
      <c r="Z2312" s="1" t="s">
        <v>7100</v>
      </c>
      <c r="AC2312" s="1">
        <v>65</v>
      </c>
      <c r="AD2312" s="1" t="s">
        <v>76</v>
      </c>
      <c r="AE2312" s="1" t="s">
        <v>8744</v>
      </c>
      <c r="AJ2312" s="1" t="s">
        <v>17</v>
      </c>
      <c r="AK2312" s="1" t="s">
        <v>8918</v>
      </c>
      <c r="AL2312" s="1" t="s">
        <v>1233</v>
      </c>
      <c r="AM2312" s="1" t="s">
        <v>8935</v>
      </c>
      <c r="AT2312" s="1" t="s">
        <v>121</v>
      </c>
      <c r="AU2312" s="1" t="s">
        <v>6667</v>
      </c>
      <c r="AV2312" s="1" t="s">
        <v>4576</v>
      </c>
      <c r="AW2312" s="1" t="s">
        <v>9470</v>
      </c>
      <c r="BG2312" s="1" t="s">
        <v>121</v>
      </c>
      <c r="BH2312" s="1" t="s">
        <v>6667</v>
      </c>
      <c r="BI2312" s="1" t="s">
        <v>865</v>
      </c>
      <c r="BJ2312" s="1" t="s">
        <v>10182</v>
      </c>
      <c r="BK2312" s="1" t="s">
        <v>121</v>
      </c>
      <c r="BL2312" s="1" t="s">
        <v>6667</v>
      </c>
      <c r="BM2312" s="1" t="s">
        <v>4577</v>
      </c>
      <c r="BN2312" s="1" t="s">
        <v>8126</v>
      </c>
      <c r="BO2312" s="1" t="s">
        <v>1198</v>
      </c>
      <c r="BP2312" s="1" t="s">
        <v>9269</v>
      </c>
      <c r="BQ2312" s="1" t="s">
        <v>3759</v>
      </c>
      <c r="BR2312" s="1" t="s">
        <v>10973</v>
      </c>
      <c r="BS2312" s="1" t="s">
        <v>876</v>
      </c>
      <c r="BT2312" s="1" t="s">
        <v>8640</v>
      </c>
    </row>
    <row r="2313" spans="1:73" ht="13.5" customHeight="1">
      <c r="A2313" s="2" t="str">
        <f t="shared" si="67"/>
        <v>1687_각북면_373</v>
      </c>
      <c r="B2313" s="1">
        <v>1687</v>
      </c>
      <c r="C2313" s="1" t="s">
        <v>11423</v>
      </c>
      <c r="D2313" s="1" t="s">
        <v>11426</v>
      </c>
      <c r="E2313" s="1">
        <v>2312</v>
      </c>
      <c r="F2313" s="1">
        <v>17</v>
      </c>
      <c r="G2313" s="1" t="s">
        <v>4540</v>
      </c>
      <c r="H2313" s="1" t="s">
        <v>6461</v>
      </c>
      <c r="I2313" s="1">
        <v>2</v>
      </c>
      <c r="L2313" s="1">
        <v>1</v>
      </c>
      <c r="M2313" s="1" t="s">
        <v>13236</v>
      </c>
      <c r="N2313" s="1" t="s">
        <v>13237</v>
      </c>
      <c r="S2313" s="1" t="s">
        <v>67</v>
      </c>
      <c r="T2313" s="1" t="s">
        <v>6597</v>
      </c>
      <c r="U2313" s="1" t="s">
        <v>3785</v>
      </c>
      <c r="V2313" s="1" t="s">
        <v>6733</v>
      </c>
      <c r="Y2313" s="1" t="s">
        <v>4578</v>
      </c>
      <c r="Z2313" s="1" t="s">
        <v>7259</v>
      </c>
      <c r="AC2313" s="1">
        <v>36</v>
      </c>
      <c r="AD2313" s="1" t="s">
        <v>52</v>
      </c>
      <c r="AE2313" s="1" t="s">
        <v>8766</v>
      </c>
    </row>
    <row r="2314" spans="1:73" ht="13.5" customHeight="1">
      <c r="A2314" s="2" t="str">
        <f t="shared" si="67"/>
        <v>1687_각북면_373</v>
      </c>
      <c r="B2314" s="1">
        <v>1687</v>
      </c>
      <c r="C2314" s="1" t="s">
        <v>11423</v>
      </c>
      <c r="D2314" s="1" t="s">
        <v>11426</v>
      </c>
      <c r="E2314" s="1">
        <v>2313</v>
      </c>
      <c r="F2314" s="1">
        <v>17</v>
      </c>
      <c r="G2314" s="1" t="s">
        <v>4540</v>
      </c>
      <c r="H2314" s="1" t="s">
        <v>6461</v>
      </c>
      <c r="I2314" s="1">
        <v>2</v>
      </c>
      <c r="L2314" s="1">
        <v>1</v>
      </c>
      <c r="M2314" s="1" t="s">
        <v>13236</v>
      </c>
      <c r="N2314" s="1" t="s">
        <v>13237</v>
      </c>
      <c r="S2314" s="1" t="s">
        <v>72</v>
      </c>
      <c r="T2314" s="1" t="s">
        <v>6595</v>
      </c>
      <c r="U2314" s="1" t="s">
        <v>2147</v>
      </c>
      <c r="V2314" s="1" t="s">
        <v>6673</v>
      </c>
      <c r="Y2314" s="1" t="s">
        <v>4579</v>
      </c>
      <c r="Z2314" s="1" t="s">
        <v>7391</v>
      </c>
      <c r="AC2314" s="1">
        <v>25</v>
      </c>
      <c r="AD2314" s="1" t="s">
        <v>529</v>
      </c>
      <c r="AE2314" s="1" t="s">
        <v>8769</v>
      </c>
    </row>
    <row r="2315" spans="1:73" ht="13.5" customHeight="1">
      <c r="A2315" s="2" t="str">
        <f t="shared" si="67"/>
        <v>1687_각북면_373</v>
      </c>
      <c r="B2315" s="1">
        <v>1687</v>
      </c>
      <c r="C2315" s="1" t="s">
        <v>11423</v>
      </c>
      <c r="D2315" s="1" t="s">
        <v>11426</v>
      </c>
      <c r="E2315" s="1">
        <v>2314</v>
      </c>
      <c r="F2315" s="1">
        <v>17</v>
      </c>
      <c r="G2315" s="1" t="s">
        <v>4540</v>
      </c>
      <c r="H2315" s="1" t="s">
        <v>6461</v>
      </c>
      <c r="I2315" s="1">
        <v>2</v>
      </c>
      <c r="L2315" s="1">
        <v>2</v>
      </c>
      <c r="M2315" s="1" t="s">
        <v>13238</v>
      </c>
      <c r="N2315" s="1" t="s">
        <v>13239</v>
      </c>
      <c r="T2315" s="1" t="s">
        <v>11527</v>
      </c>
      <c r="U2315" s="1" t="s">
        <v>4580</v>
      </c>
      <c r="V2315" s="1" t="s">
        <v>6674</v>
      </c>
      <c r="W2315" s="1" t="s">
        <v>38</v>
      </c>
      <c r="X2315" s="1" t="s">
        <v>11733</v>
      </c>
      <c r="Y2315" s="1" t="s">
        <v>4581</v>
      </c>
      <c r="Z2315" s="1" t="s">
        <v>7833</v>
      </c>
      <c r="AC2315" s="1">
        <v>44</v>
      </c>
      <c r="AD2315" s="1" t="s">
        <v>401</v>
      </c>
      <c r="AE2315" s="1" t="s">
        <v>8782</v>
      </c>
      <c r="AJ2315" s="1" t="s">
        <v>17</v>
      </c>
      <c r="AK2315" s="1" t="s">
        <v>8918</v>
      </c>
      <c r="AL2315" s="1" t="s">
        <v>41</v>
      </c>
      <c r="AM2315" s="1" t="s">
        <v>11911</v>
      </c>
      <c r="AT2315" s="1" t="s">
        <v>144</v>
      </c>
      <c r="AU2315" s="1" t="s">
        <v>6759</v>
      </c>
      <c r="AV2315" s="1" t="s">
        <v>1436</v>
      </c>
      <c r="AW2315" s="1" t="s">
        <v>9289</v>
      </c>
      <c r="BG2315" s="1" t="s">
        <v>144</v>
      </c>
      <c r="BH2315" s="1" t="s">
        <v>6759</v>
      </c>
      <c r="BI2315" s="1" t="s">
        <v>930</v>
      </c>
      <c r="BJ2315" s="1" t="s">
        <v>9871</v>
      </c>
      <c r="BK2315" s="1" t="s">
        <v>759</v>
      </c>
      <c r="BL2315" s="1" t="s">
        <v>9026</v>
      </c>
      <c r="BM2315" s="1" t="s">
        <v>4543</v>
      </c>
      <c r="BN2315" s="1" t="s">
        <v>8042</v>
      </c>
      <c r="BO2315" s="1" t="s">
        <v>44</v>
      </c>
      <c r="BP2315" s="1" t="s">
        <v>6728</v>
      </c>
      <c r="BQ2315" s="1" t="s">
        <v>4546</v>
      </c>
      <c r="BR2315" s="1" t="s">
        <v>12698</v>
      </c>
      <c r="BS2315" s="1" t="s">
        <v>59</v>
      </c>
      <c r="BT2315" s="1" t="s">
        <v>8921</v>
      </c>
    </row>
    <row r="2316" spans="1:73" ht="13.5" customHeight="1">
      <c r="A2316" s="2" t="str">
        <f t="shared" si="67"/>
        <v>1687_각북면_373</v>
      </c>
      <c r="B2316" s="1">
        <v>1687</v>
      </c>
      <c r="C2316" s="1" t="s">
        <v>11423</v>
      </c>
      <c r="D2316" s="1" t="s">
        <v>11426</v>
      </c>
      <c r="E2316" s="1">
        <v>2315</v>
      </c>
      <c r="F2316" s="1">
        <v>17</v>
      </c>
      <c r="G2316" s="1" t="s">
        <v>4540</v>
      </c>
      <c r="H2316" s="1" t="s">
        <v>6461</v>
      </c>
      <c r="I2316" s="1">
        <v>2</v>
      </c>
      <c r="L2316" s="1">
        <v>2</v>
      </c>
      <c r="M2316" s="1" t="s">
        <v>13238</v>
      </c>
      <c r="N2316" s="1" t="s">
        <v>13239</v>
      </c>
      <c r="S2316" s="1" t="s">
        <v>49</v>
      </c>
      <c r="T2316" s="1" t="s">
        <v>4842</v>
      </c>
      <c r="W2316" s="1" t="s">
        <v>237</v>
      </c>
      <c r="X2316" s="1" t="s">
        <v>6977</v>
      </c>
      <c r="Y2316" s="1" t="s">
        <v>140</v>
      </c>
      <c r="Z2316" s="1" t="s">
        <v>7100</v>
      </c>
      <c r="AC2316" s="1">
        <v>40</v>
      </c>
      <c r="AD2316" s="1" t="s">
        <v>189</v>
      </c>
      <c r="AE2316" s="1" t="s">
        <v>8767</v>
      </c>
      <c r="AJ2316" s="1" t="s">
        <v>17</v>
      </c>
      <c r="AK2316" s="1" t="s">
        <v>8918</v>
      </c>
      <c r="AL2316" s="1" t="s">
        <v>239</v>
      </c>
      <c r="AM2316" s="1" t="s">
        <v>8877</v>
      </c>
      <c r="AT2316" s="1" t="s">
        <v>144</v>
      </c>
      <c r="AU2316" s="1" t="s">
        <v>6759</v>
      </c>
      <c r="AV2316" s="1" t="s">
        <v>4582</v>
      </c>
      <c r="AW2316" s="1" t="s">
        <v>9471</v>
      </c>
      <c r="BG2316" s="1" t="s">
        <v>144</v>
      </c>
      <c r="BH2316" s="1" t="s">
        <v>6759</v>
      </c>
      <c r="BI2316" s="1" t="s">
        <v>389</v>
      </c>
      <c r="BJ2316" s="1" t="s">
        <v>9472</v>
      </c>
      <c r="BK2316" s="1" t="s">
        <v>759</v>
      </c>
      <c r="BL2316" s="1" t="s">
        <v>9026</v>
      </c>
      <c r="BM2316" s="1" t="s">
        <v>4148</v>
      </c>
      <c r="BN2316" s="1" t="s">
        <v>10183</v>
      </c>
      <c r="BO2316" s="1" t="s">
        <v>144</v>
      </c>
      <c r="BP2316" s="1" t="s">
        <v>6759</v>
      </c>
      <c r="BQ2316" s="1" t="s">
        <v>4583</v>
      </c>
      <c r="BR2316" s="1" t="s">
        <v>10972</v>
      </c>
      <c r="BS2316" s="1" t="s">
        <v>159</v>
      </c>
      <c r="BT2316" s="1" t="s">
        <v>8879</v>
      </c>
    </row>
    <row r="2317" spans="1:73" ht="13.5" customHeight="1">
      <c r="A2317" s="2" t="str">
        <f t="shared" si="67"/>
        <v>1687_각북면_373</v>
      </c>
      <c r="B2317" s="1">
        <v>1687</v>
      </c>
      <c r="C2317" s="1" t="s">
        <v>11423</v>
      </c>
      <c r="D2317" s="1" t="s">
        <v>11426</v>
      </c>
      <c r="E2317" s="1">
        <v>2316</v>
      </c>
      <c r="F2317" s="1">
        <v>17</v>
      </c>
      <c r="G2317" s="1" t="s">
        <v>4540</v>
      </c>
      <c r="H2317" s="1" t="s">
        <v>6461</v>
      </c>
      <c r="I2317" s="1">
        <v>2</v>
      </c>
      <c r="L2317" s="1">
        <v>2</v>
      </c>
      <c r="M2317" s="1" t="s">
        <v>13238</v>
      </c>
      <c r="N2317" s="1" t="s">
        <v>13239</v>
      </c>
      <c r="S2317" s="1" t="s">
        <v>67</v>
      </c>
      <c r="T2317" s="1" t="s">
        <v>6597</v>
      </c>
      <c r="U2317" s="1" t="s">
        <v>42</v>
      </c>
      <c r="V2317" s="1" t="s">
        <v>6735</v>
      </c>
      <c r="Y2317" s="1" t="s">
        <v>4584</v>
      </c>
      <c r="Z2317" s="1" t="s">
        <v>7757</v>
      </c>
      <c r="AC2317" s="1">
        <v>24</v>
      </c>
      <c r="AD2317" s="1" t="s">
        <v>297</v>
      </c>
      <c r="AE2317" s="1" t="s">
        <v>8761</v>
      </c>
    </row>
    <row r="2318" spans="1:73" ht="13.5" customHeight="1">
      <c r="A2318" s="2" t="str">
        <f t="shared" si="67"/>
        <v>1687_각북면_373</v>
      </c>
      <c r="B2318" s="1">
        <v>1687</v>
      </c>
      <c r="C2318" s="1" t="s">
        <v>11423</v>
      </c>
      <c r="D2318" s="1" t="s">
        <v>11426</v>
      </c>
      <c r="E2318" s="1">
        <v>2317</v>
      </c>
      <c r="F2318" s="1">
        <v>17</v>
      </c>
      <c r="G2318" s="1" t="s">
        <v>4540</v>
      </c>
      <c r="H2318" s="1" t="s">
        <v>6461</v>
      </c>
      <c r="I2318" s="1">
        <v>2</v>
      </c>
      <c r="L2318" s="1">
        <v>2</v>
      </c>
      <c r="M2318" s="1" t="s">
        <v>13238</v>
      </c>
      <c r="N2318" s="1" t="s">
        <v>13239</v>
      </c>
      <c r="S2318" s="1" t="s">
        <v>63</v>
      </c>
      <c r="T2318" s="1" t="s">
        <v>6596</v>
      </c>
      <c r="Y2318" s="1" t="s">
        <v>844</v>
      </c>
      <c r="Z2318" s="1" t="s">
        <v>7832</v>
      </c>
      <c r="AC2318" s="1">
        <v>5</v>
      </c>
      <c r="AD2318" s="1" t="s">
        <v>76</v>
      </c>
      <c r="AE2318" s="1" t="s">
        <v>8744</v>
      </c>
    </row>
    <row r="2319" spans="1:73" ht="13.5" customHeight="1">
      <c r="A2319" s="2" t="str">
        <f t="shared" si="67"/>
        <v>1687_각북면_373</v>
      </c>
      <c r="B2319" s="1">
        <v>1687</v>
      </c>
      <c r="C2319" s="1" t="s">
        <v>11423</v>
      </c>
      <c r="D2319" s="1" t="s">
        <v>11426</v>
      </c>
      <c r="E2319" s="1">
        <v>2318</v>
      </c>
      <c r="F2319" s="1">
        <v>17</v>
      </c>
      <c r="G2319" s="1" t="s">
        <v>4540</v>
      </c>
      <c r="H2319" s="1" t="s">
        <v>6461</v>
      </c>
      <c r="I2319" s="1">
        <v>2</v>
      </c>
      <c r="L2319" s="1">
        <v>3</v>
      </c>
      <c r="M2319" s="1" t="s">
        <v>13240</v>
      </c>
      <c r="N2319" s="1" t="s">
        <v>13241</v>
      </c>
      <c r="T2319" s="1" t="s">
        <v>11527</v>
      </c>
      <c r="U2319" s="1" t="s">
        <v>468</v>
      </c>
      <c r="V2319" s="1" t="s">
        <v>6715</v>
      </c>
      <c r="W2319" s="1" t="s">
        <v>152</v>
      </c>
      <c r="X2319" s="1" t="s">
        <v>6978</v>
      </c>
      <c r="Y2319" s="1" t="s">
        <v>241</v>
      </c>
      <c r="Z2319" s="1" t="s">
        <v>7831</v>
      </c>
      <c r="AC2319" s="1">
        <v>44</v>
      </c>
      <c r="AD2319" s="1" t="s">
        <v>401</v>
      </c>
      <c r="AE2319" s="1" t="s">
        <v>8782</v>
      </c>
      <c r="AJ2319" s="1" t="s">
        <v>17</v>
      </c>
      <c r="AK2319" s="1" t="s">
        <v>8918</v>
      </c>
      <c r="AL2319" s="1" t="s">
        <v>227</v>
      </c>
      <c r="AM2319" s="1" t="s">
        <v>8859</v>
      </c>
      <c r="AT2319" s="1" t="s">
        <v>1077</v>
      </c>
      <c r="AU2319" s="1" t="s">
        <v>6708</v>
      </c>
      <c r="AV2319" s="1" t="s">
        <v>1366</v>
      </c>
      <c r="AW2319" s="1" t="s">
        <v>7508</v>
      </c>
      <c r="BG2319" s="1" t="s">
        <v>320</v>
      </c>
      <c r="BH2319" s="1" t="s">
        <v>6758</v>
      </c>
      <c r="BI2319" s="1" t="s">
        <v>1169</v>
      </c>
      <c r="BJ2319" s="1" t="s">
        <v>9527</v>
      </c>
      <c r="BK2319" s="1" t="s">
        <v>761</v>
      </c>
      <c r="BL2319" s="1" t="s">
        <v>6938</v>
      </c>
      <c r="BM2319" s="1" t="s">
        <v>762</v>
      </c>
      <c r="BN2319" s="1" t="s">
        <v>9731</v>
      </c>
      <c r="BO2319" s="1" t="s">
        <v>144</v>
      </c>
      <c r="BP2319" s="1" t="s">
        <v>6759</v>
      </c>
      <c r="BQ2319" s="1" t="s">
        <v>4136</v>
      </c>
      <c r="BR2319" s="1" t="s">
        <v>10971</v>
      </c>
      <c r="BS2319" s="1" t="s">
        <v>239</v>
      </c>
      <c r="BT2319" s="1" t="s">
        <v>8877</v>
      </c>
    </row>
    <row r="2320" spans="1:73" ht="13.5" customHeight="1">
      <c r="A2320" s="2" t="str">
        <f t="shared" si="67"/>
        <v>1687_각북면_373</v>
      </c>
      <c r="B2320" s="1">
        <v>1687</v>
      </c>
      <c r="C2320" s="1" t="s">
        <v>11423</v>
      </c>
      <c r="D2320" s="1" t="s">
        <v>11426</v>
      </c>
      <c r="E2320" s="1">
        <v>2319</v>
      </c>
      <c r="F2320" s="1">
        <v>17</v>
      </c>
      <c r="G2320" s="1" t="s">
        <v>4540</v>
      </c>
      <c r="H2320" s="1" t="s">
        <v>6461</v>
      </c>
      <c r="I2320" s="1">
        <v>2</v>
      </c>
      <c r="L2320" s="1">
        <v>3</v>
      </c>
      <c r="M2320" s="1" t="s">
        <v>13240</v>
      </c>
      <c r="N2320" s="1" t="s">
        <v>13241</v>
      </c>
      <c r="S2320" s="1" t="s">
        <v>49</v>
      </c>
      <c r="T2320" s="1" t="s">
        <v>4842</v>
      </c>
      <c r="W2320" s="1" t="s">
        <v>38</v>
      </c>
      <c r="X2320" s="1" t="s">
        <v>11733</v>
      </c>
      <c r="Y2320" s="1" t="s">
        <v>140</v>
      </c>
      <c r="Z2320" s="1" t="s">
        <v>7100</v>
      </c>
      <c r="AC2320" s="1">
        <v>42</v>
      </c>
      <c r="AD2320" s="1" t="s">
        <v>618</v>
      </c>
      <c r="AE2320" s="1" t="s">
        <v>8771</v>
      </c>
      <c r="AJ2320" s="1" t="s">
        <v>17</v>
      </c>
      <c r="AK2320" s="1" t="s">
        <v>8918</v>
      </c>
      <c r="AL2320" s="1" t="s">
        <v>41</v>
      </c>
      <c r="AM2320" s="1" t="s">
        <v>11911</v>
      </c>
      <c r="AT2320" s="1" t="s">
        <v>44</v>
      </c>
      <c r="AU2320" s="1" t="s">
        <v>6728</v>
      </c>
      <c r="AV2320" s="1" t="s">
        <v>609</v>
      </c>
      <c r="AW2320" s="1" t="s">
        <v>7351</v>
      </c>
      <c r="BG2320" s="1" t="s">
        <v>144</v>
      </c>
      <c r="BH2320" s="1" t="s">
        <v>6759</v>
      </c>
      <c r="BI2320" s="1" t="s">
        <v>4585</v>
      </c>
      <c r="BJ2320" s="1" t="s">
        <v>10181</v>
      </c>
      <c r="BK2320" s="1" t="s">
        <v>144</v>
      </c>
      <c r="BL2320" s="1" t="s">
        <v>6759</v>
      </c>
      <c r="BM2320" s="1" t="s">
        <v>4586</v>
      </c>
      <c r="BN2320" s="1" t="s">
        <v>8382</v>
      </c>
      <c r="BO2320" s="1" t="s">
        <v>112</v>
      </c>
      <c r="BP2320" s="1" t="s">
        <v>6734</v>
      </c>
      <c r="BQ2320" s="1" t="s">
        <v>1707</v>
      </c>
      <c r="BR2320" s="1" t="s">
        <v>12184</v>
      </c>
      <c r="BS2320" s="1" t="s">
        <v>239</v>
      </c>
      <c r="BT2320" s="1" t="s">
        <v>8877</v>
      </c>
    </row>
    <row r="2321" spans="1:72" ht="13.5" customHeight="1">
      <c r="A2321" s="2" t="str">
        <f t="shared" si="67"/>
        <v>1687_각북면_373</v>
      </c>
      <c r="B2321" s="1">
        <v>1687</v>
      </c>
      <c r="C2321" s="1" t="s">
        <v>11423</v>
      </c>
      <c r="D2321" s="1" t="s">
        <v>11426</v>
      </c>
      <c r="E2321" s="1">
        <v>2320</v>
      </c>
      <c r="F2321" s="1">
        <v>17</v>
      </c>
      <c r="G2321" s="1" t="s">
        <v>4540</v>
      </c>
      <c r="H2321" s="1" t="s">
        <v>6461</v>
      </c>
      <c r="I2321" s="1">
        <v>2</v>
      </c>
      <c r="L2321" s="1">
        <v>3</v>
      </c>
      <c r="M2321" s="1" t="s">
        <v>13240</v>
      </c>
      <c r="N2321" s="1" t="s">
        <v>13241</v>
      </c>
      <c r="S2321" s="1" t="s">
        <v>4587</v>
      </c>
      <c r="T2321" s="1" t="s">
        <v>6635</v>
      </c>
      <c r="W2321" s="1" t="s">
        <v>237</v>
      </c>
      <c r="X2321" s="1" t="s">
        <v>6977</v>
      </c>
      <c r="Y2321" s="1" t="s">
        <v>2244</v>
      </c>
      <c r="Z2321" s="1" t="s">
        <v>7830</v>
      </c>
      <c r="AF2321" s="1" t="s">
        <v>326</v>
      </c>
      <c r="AG2321" s="1" t="s">
        <v>8802</v>
      </c>
    </row>
    <row r="2322" spans="1:72" ht="13.5" customHeight="1">
      <c r="A2322" s="2" t="str">
        <f t="shared" si="67"/>
        <v>1687_각북면_373</v>
      </c>
      <c r="B2322" s="1">
        <v>1687</v>
      </c>
      <c r="C2322" s="1" t="s">
        <v>11423</v>
      </c>
      <c r="D2322" s="1" t="s">
        <v>11426</v>
      </c>
      <c r="E2322" s="1">
        <v>2321</v>
      </c>
      <c r="F2322" s="1">
        <v>17</v>
      </c>
      <c r="G2322" s="1" t="s">
        <v>4540</v>
      </c>
      <c r="H2322" s="1" t="s">
        <v>6461</v>
      </c>
      <c r="I2322" s="1">
        <v>2</v>
      </c>
      <c r="L2322" s="1">
        <v>3</v>
      </c>
      <c r="M2322" s="1" t="s">
        <v>13240</v>
      </c>
      <c r="N2322" s="1" t="s">
        <v>13241</v>
      </c>
      <c r="S2322" s="1" t="s">
        <v>67</v>
      </c>
      <c r="T2322" s="1" t="s">
        <v>6597</v>
      </c>
      <c r="U2322" s="1" t="s">
        <v>4588</v>
      </c>
      <c r="V2322" s="1" t="s">
        <v>6767</v>
      </c>
      <c r="Y2322" s="1" t="s">
        <v>4589</v>
      </c>
      <c r="Z2322" s="1" t="s">
        <v>7829</v>
      </c>
      <c r="AC2322" s="1">
        <v>30</v>
      </c>
      <c r="AD2322" s="1" t="s">
        <v>606</v>
      </c>
      <c r="AE2322" s="1" t="s">
        <v>7034</v>
      </c>
    </row>
    <row r="2323" spans="1:72" ht="13.5" customHeight="1">
      <c r="A2323" s="2" t="str">
        <f t="shared" si="67"/>
        <v>1687_각북면_373</v>
      </c>
      <c r="B2323" s="1">
        <v>1687</v>
      </c>
      <c r="C2323" s="1" t="s">
        <v>11423</v>
      </c>
      <c r="D2323" s="1" t="s">
        <v>11426</v>
      </c>
      <c r="E2323" s="1">
        <v>2322</v>
      </c>
      <c r="F2323" s="1">
        <v>17</v>
      </c>
      <c r="G2323" s="1" t="s">
        <v>4540</v>
      </c>
      <c r="H2323" s="1" t="s">
        <v>6461</v>
      </c>
      <c r="I2323" s="1">
        <v>2</v>
      </c>
      <c r="L2323" s="1">
        <v>3</v>
      </c>
      <c r="M2323" s="1" t="s">
        <v>13240</v>
      </c>
      <c r="N2323" s="1" t="s">
        <v>13241</v>
      </c>
      <c r="S2323" s="1" t="s">
        <v>329</v>
      </c>
      <c r="T2323" s="1" t="s">
        <v>6594</v>
      </c>
      <c r="W2323" s="1" t="s">
        <v>38</v>
      </c>
      <c r="X2323" s="1" t="s">
        <v>11733</v>
      </c>
      <c r="Y2323" s="1" t="s">
        <v>140</v>
      </c>
      <c r="Z2323" s="1" t="s">
        <v>7100</v>
      </c>
      <c r="AC2323" s="1">
        <v>24</v>
      </c>
      <c r="AD2323" s="1" t="s">
        <v>297</v>
      </c>
      <c r="AE2323" s="1" t="s">
        <v>8761</v>
      </c>
      <c r="AF2323" s="1" t="s">
        <v>156</v>
      </c>
      <c r="AG2323" s="1" t="s">
        <v>8798</v>
      </c>
      <c r="AJ2323" s="1" t="s">
        <v>17</v>
      </c>
      <c r="AK2323" s="1" t="s">
        <v>8918</v>
      </c>
      <c r="AL2323" s="1" t="s">
        <v>41</v>
      </c>
      <c r="AM2323" s="1" t="s">
        <v>11911</v>
      </c>
    </row>
    <row r="2324" spans="1:72" ht="13.5" customHeight="1">
      <c r="A2324" s="2" t="str">
        <f t="shared" si="67"/>
        <v>1687_각북면_373</v>
      </c>
      <c r="B2324" s="1">
        <v>1687</v>
      </c>
      <c r="C2324" s="1" t="s">
        <v>11423</v>
      </c>
      <c r="D2324" s="1" t="s">
        <v>11426</v>
      </c>
      <c r="E2324" s="1">
        <v>2323</v>
      </c>
      <c r="F2324" s="1">
        <v>17</v>
      </c>
      <c r="G2324" s="1" t="s">
        <v>4540</v>
      </c>
      <c r="H2324" s="1" t="s">
        <v>6461</v>
      </c>
      <c r="I2324" s="1">
        <v>2</v>
      </c>
      <c r="L2324" s="1">
        <v>4</v>
      </c>
      <c r="M2324" s="1" t="s">
        <v>13242</v>
      </c>
      <c r="N2324" s="1" t="s">
        <v>13243</v>
      </c>
      <c r="T2324" s="1" t="s">
        <v>11527</v>
      </c>
      <c r="U2324" s="1" t="s">
        <v>4405</v>
      </c>
      <c r="V2324" s="1" t="s">
        <v>6745</v>
      </c>
      <c r="W2324" s="1" t="s">
        <v>38</v>
      </c>
      <c r="X2324" s="1" t="s">
        <v>11733</v>
      </c>
      <c r="Y2324" s="1" t="s">
        <v>4590</v>
      </c>
      <c r="Z2324" s="1" t="s">
        <v>7828</v>
      </c>
      <c r="AC2324" s="1">
        <v>70</v>
      </c>
      <c r="AD2324" s="1" t="s">
        <v>212</v>
      </c>
      <c r="AE2324" s="1" t="s">
        <v>8778</v>
      </c>
      <c r="AJ2324" s="1" t="s">
        <v>17</v>
      </c>
      <c r="AK2324" s="1" t="s">
        <v>8918</v>
      </c>
      <c r="AL2324" s="1" t="s">
        <v>41</v>
      </c>
      <c r="AM2324" s="1" t="s">
        <v>11911</v>
      </c>
      <c r="AT2324" s="1" t="s">
        <v>144</v>
      </c>
      <c r="AU2324" s="1" t="s">
        <v>6759</v>
      </c>
      <c r="AV2324" s="1" t="s">
        <v>4132</v>
      </c>
      <c r="AW2324" s="1" t="s">
        <v>8078</v>
      </c>
      <c r="BG2324" s="1" t="s">
        <v>759</v>
      </c>
      <c r="BH2324" s="1" t="s">
        <v>9026</v>
      </c>
      <c r="BI2324" s="1" t="s">
        <v>4591</v>
      </c>
      <c r="BJ2324" s="1" t="s">
        <v>8042</v>
      </c>
      <c r="BK2324" s="1" t="s">
        <v>1702</v>
      </c>
      <c r="BL2324" s="1" t="s">
        <v>10026</v>
      </c>
      <c r="BM2324" s="1" t="s">
        <v>4544</v>
      </c>
      <c r="BN2324" s="1" t="s">
        <v>10602</v>
      </c>
      <c r="BO2324" s="1" t="s">
        <v>44</v>
      </c>
      <c r="BP2324" s="1" t="s">
        <v>6728</v>
      </c>
      <c r="BQ2324" s="1" t="s">
        <v>4545</v>
      </c>
      <c r="BR2324" s="1" t="s">
        <v>12628</v>
      </c>
      <c r="BS2324" s="1" t="s">
        <v>554</v>
      </c>
      <c r="BT2324" s="1" t="s">
        <v>11931</v>
      </c>
    </row>
    <row r="2325" spans="1:72" ht="13.5" customHeight="1">
      <c r="A2325" s="2" t="str">
        <f t="shared" si="67"/>
        <v>1687_각북면_373</v>
      </c>
      <c r="B2325" s="1">
        <v>1687</v>
      </c>
      <c r="C2325" s="1" t="s">
        <v>11423</v>
      </c>
      <c r="D2325" s="1" t="s">
        <v>11426</v>
      </c>
      <c r="E2325" s="1">
        <v>2324</v>
      </c>
      <c r="F2325" s="1">
        <v>17</v>
      </c>
      <c r="G2325" s="1" t="s">
        <v>4540</v>
      </c>
      <c r="H2325" s="1" t="s">
        <v>6461</v>
      </c>
      <c r="I2325" s="1">
        <v>2</v>
      </c>
      <c r="L2325" s="1">
        <v>4</v>
      </c>
      <c r="M2325" s="1" t="s">
        <v>13242</v>
      </c>
      <c r="N2325" s="1" t="s">
        <v>13243</v>
      </c>
      <c r="S2325" s="1" t="s">
        <v>49</v>
      </c>
      <c r="T2325" s="1" t="s">
        <v>4842</v>
      </c>
      <c r="W2325" s="1" t="s">
        <v>51</v>
      </c>
      <c r="X2325" s="1" t="s">
        <v>6986</v>
      </c>
      <c r="Y2325" s="1" t="s">
        <v>140</v>
      </c>
      <c r="Z2325" s="1" t="s">
        <v>7100</v>
      </c>
      <c r="AC2325" s="1">
        <v>44</v>
      </c>
      <c r="AD2325" s="1" t="s">
        <v>401</v>
      </c>
      <c r="AE2325" s="1" t="s">
        <v>8782</v>
      </c>
      <c r="AJ2325" s="1" t="s">
        <v>17</v>
      </c>
      <c r="AK2325" s="1" t="s">
        <v>8918</v>
      </c>
      <c r="AL2325" s="1" t="s">
        <v>53</v>
      </c>
      <c r="AM2325" s="1" t="s">
        <v>8954</v>
      </c>
      <c r="AT2325" s="1" t="s">
        <v>1694</v>
      </c>
      <c r="AU2325" s="1" t="s">
        <v>9243</v>
      </c>
      <c r="AV2325" s="1" t="s">
        <v>4576</v>
      </c>
      <c r="AW2325" s="1" t="s">
        <v>9470</v>
      </c>
      <c r="BG2325" s="1" t="s">
        <v>4592</v>
      </c>
      <c r="BH2325" s="1" t="s">
        <v>10007</v>
      </c>
      <c r="BI2325" s="1" t="s">
        <v>4593</v>
      </c>
      <c r="BJ2325" s="1" t="s">
        <v>10180</v>
      </c>
      <c r="BK2325" s="1" t="s">
        <v>470</v>
      </c>
      <c r="BL2325" s="1" t="s">
        <v>6803</v>
      </c>
      <c r="BM2325" s="1" t="s">
        <v>4190</v>
      </c>
      <c r="BN2325" s="1" t="s">
        <v>7326</v>
      </c>
      <c r="BO2325" s="1" t="s">
        <v>144</v>
      </c>
      <c r="BP2325" s="1" t="s">
        <v>6759</v>
      </c>
      <c r="BQ2325" s="1" t="s">
        <v>4594</v>
      </c>
      <c r="BR2325" s="1" t="s">
        <v>12615</v>
      </c>
      <c r="BS2325" s="1" t="s">
        <v>158</v>
      </c>
      <c r="BT2325" s="1" t="s">
        <v>8931</v>
      </c>
    </row>
    <row r="2326" spans="1:72" ht="13.5" customHeight="1">
      <c r="A2326" s="2" t="str">
        <f t="shared" si="67"/>
        <v>1687_각북면_373</v>
      </c>
      <c r="B2326" s="1">
        <v>1687</v>
      </c>
      <c r="C2326" s="1" t="s">
        <v>11423</v>
      </c>
      <c r="D2326" s="1" t="s">
        <v>11426</v>
      </c>
      <c r="E2326" s="1">
        <v>2325</v>
      </c>
      <c r="F2326" s="1">
        <v>17</v>
      </c>
      <c r="G2326" s="1" t="s">
        <v>4540</v>
      </c>
      <c r="H2326" s="1" t="s">
        <v>6461</v>
      </c>
      <c r="I2326" s="1">
        <v>2</v>
      </c>
      <c r="L2326" s="1">
        <v>4</v>
      </c>
      <c r="M2326" s="1" t="s">
        <v>13242</v>
      </c>
      <c r="N2326" s="1" t="s">
        <v>13243</v>
      </c>
      <c r="S2326" s="1" t="s">
        <v>134</v>
      </c>
      <c r="T2326" s="1" t="s">
        <v>6598</v>
      </c>
      <c r="Y2326" s="1" t="s">
        <v>2271</v>
      </c>
      <c r="Z2326" s="1" t="s">
        <v>7096</v>
      </c>
      <c r="AF2326" s="1" t="s">
        <v>62</v>
      </c>
      <c r="AG2326" s="1" t="s">
        <v>8813</v>
      </c>
    </row>
    <row r="2327" spans="1:72" ht="13.5" customHeight="1">
      <c r="A2327" s="2" t="str">
        <f t="shared" si="67"/>
        <v>1687_각북면_373</v>
      </c>
      <c r="B2327" s="1">
        <v>1687</v>
      </c>
      <c r="C2327" s="1" t="s">
        <v>11423</v>
      </c>
      <c r="D2327" s="1" t="s">
        <v>11426</v>
      </c>
      <c r="E2327" s="1">
        <v>2326</v>
      </c>
      <c r="F2327" s="1">
        <v>17</v>
      </c>
      <c r="G2327" s="1" t="s">
        <v>4540</v>
      </c>
      <c r="H2327" s="1" t="s">
        <v>6461</v>
      </c>
      <c r="I2327" s="1">
        <v>2</v>
      </c>
      <c r="L2327" s="1">
        <v>4</v>
      </c>
      <c r="M2327" s="1" t="s">
        <v>13242</v>
      </c>
      <c r="N2327" s="1" t="s">
        <v>13243</v>
      </c>
      <c r="S2327" s="1" t="s">
        <v>151</v>
      </c>
      <c r="T2327" s="1" t="s">
        <v>6601</v>
      </c>
      <c r="Y2327" s="1" t="s">
        <v>4595</v>
      </c>
      <c r="Z2327" s="1" t="s">
        <v>7827</v>
      </c>
      <c r="AF2327" s="1" t="s">
        <v>701</v>
      </c>
      <c r="AG2327" s="1" t="s">
        <v>8814</v>
      </c>
    </row>
    <row r="2328" spans="1:72" ht="13.5" customHeight="1">
      <c r="A2328" s="2" t="str">
        <f t="shared" si="67"/>
        <v>1687_각북면_373</v>
      </c>
      <c r="B2328" s="1">
        <v>1687</v>
      </c>
      <c r="C2328" s="1" t="s">
        <v>11423</v>
      </c>
      <c r="D2328" s="1" t="s">
        <v>11426</v>
      </c>
      <c r="E2328" s="1">
        <v>2327</v>
      </c>
      <c r="F2328" s="1">
        <v>17</v>
      </c>
      <c r="G2328" s="1" t="s">
        <v>4540</v>
      </c>
      <c r="H2328" s="1" t="s">
        <v>6461</v>
      </c>
      <c r="I2328" s="1">
        <v>2</v>
      </c>
      <c r="L2328" s="1">
        <v>4</v>
      </c>
      <c r="M2328" s="1" t="s">
        <v>13242</v>
      </c>
      <c r="N2328" s="1" t="s">
        <v>13243</v>
      </c>
      <c r="S2328" s="1" t="s">
        <v>72</v>
      </c>
      <c r="T2328" s="1" t="s">
        <v>6595</v>
      </c>
      <c r="U2328" s="1" t="s">
        <v>3688</v>
      </c>
      <c r="V2328" s="1" t="s">
        <v>6766</v>
      </c>
      <c r="Y2328" s="1" t="s">
        <v>4596</v>
      </c>
      <c r="Z2328" s="1" t="s">
        <v>7826</v>
      </c>
      <c r="AC2328" s="1">
        <v>9</v>
      </c>
      <c r="AD2328" s="1" t="s">
        <v>253</v>
      </c>
      <c r="AE2328" s="1" t="s">
        <v>8793</v>
      </c>
      <c r="AF2328" s="1" t="s">
        <v>156</v>
      </c>
      <c r="AG2328" s="1" t="s">
        <v>8798</v>
      </c>
    </row>
    <row r="2329" spans="1:72" ht="13.5" customHeight="1">
      <c r="A2329" s="2" t="str">
        <f t="shared" si="67"/>
        <v>1687_각북면_373</v>
      </c>
      <c r="B2329" s="1">
        <v>1687</v>
      </c>
      <c r="C2329" s="1" t="s">
        <v>11423</v>
      </c>
      <c r="D2329" s="1" t="s">
        <v>11426</v>
      </c>
      <c r="E2329" s="1">
        <v>2328</v>
      </c>
      <c r="F2329" s="1">
        <v>17</v>
      </c>
      <c r="G2329" s="1" t="s">
        <v>4540</v>
      </c>
      <c r="H2329" s="1" t="s">
        <v>6461</v>
      </c>
      <c r="I2329" s="1">
        <v>2</v>
      </c>
      <c r="L2329" s="1">
        <v>5</v>
      </c>
      <c r="M2329" s="1" t="s">
        <v>13244</v>
      </c>
      <c r="N2329" s="1" t="s">
        <v>13245</v>
      </c>
      <c r="T2329" s="1" t="s">
        <v>11527</v>
      </c>
      <c r="U2329" s="1" t="s">
        <v>3410</v>
      </c>
      <c r="V2329" s="1" t="s">
        <v>6765</v>
      </c>
      <c r="W2329" s="1" t="s">
        <v>1712</v>
      </c>
      <c r="X2329" s="1" t="s">
        <v>7004</v>
      </c>
      <c r="Y2329" s="1" t="s">
        <v>3430</v>
      </c>
      <c r="Z2329" s="1" t="s">
        <v>7825</v>
      </c>
      <c r="AC2329" s="1">
        <v>56</v>
      </c>
      <c r="AD2329" s="1" t="s">
        <v>483</v>
      </c>
      <c r="AE2329" s="1" t="s">
        <v>8794</v>
      </c>
      <c r="AJ2329" s="1" t="s">
        <v>17</v>
      </c>
      <c r="AK2329" s="1" t="s">
        <v>8918</v>
      </c>
      <c r="AL2329" s="1" t="s">
        <v>59</v>
      </c>
      <c r="AM2329" s="1" t="s">
        <v>8921</v>
      </c>
      <c r="AT2329" s="1" t="s">
        <v>4597</v>
      </c>
      <c r="AU2329" s="1" t="s">
        <v>9242</v>
      </c>
      <c r="AV2329" s="1" t="s">
        <v>3445</v>
      </c>
      <c r="AW2329" s="1" t="s">
        <v>8556</v>
      </c>
      <c r="BG2329" s="1" t="s">
        <v>759</v>
      </c>
      <c r="BH2329" s="1" t="s">
        <v>9026</v>
      </c>
      <c r="BI2329" s="1" t="s">
        <v>4598</v>
      </c>
      <c r="BJ2329" s="1" t="s">
        <v>10179</v>
      </c>
      <c r="BK2329" s="1" t="s">
        <v>42</v>
      </c>
      <c r="BL2329" s="1" t="s">
        <v>6735</v>
      </c>
      <c r="BM2329" s="1" t="s">
        <v>4599</v>
      </c>
      <c r="BN2329" s="1" t="s">
        <v>7634</v>
      </c>
      <c r="BO2329" s="1" t="s">
        <v>144</v>
      </c>
      <c r="BP2329" s="1" t="s">
        <v>6759</v>
      </c>
      <c r="BQ2329" s="1" t="s">
        <v>4600</v>
      </c>
      <c r="BR2329" s="1" t="s">
        <v>10970</v>
      </c>
      <c r="BS2329" s="1" t="s">
        <v>4601</v>
      </c>
      <c r="BT2329" s="1" t="s">
        <v>8964</v>
      </c>
    </row>
    <row r="2330" spans="1:72" ht="13.5" customHeight="1">
      <c r="A2330" s="2" t="str">
        <f t="shared" si="67"/>
        <v>1687_각북면_373</v>
      </c>
      <c r="B2330" s="1">
        <v>1687</v>
      </c>
      <c r="C2330" s="1" t="s">
        <v>11423</v>
      </c>
      <c r="D2330" s="1" t="s">
        <v>11426</v>
      </c>
      <c r="E2330" s="1">
        <v>2329</v>
      </c>
      <c r="F2330" s="1">
        <v>17</v>
      </c>
      <c r="G2330" s="1" t="s">
        <v>4540</v>
      </c>
      <c r="H2330" s="1" t="s">
        <v>6461</v>
      </c>
      <c r="I2330" s="1">
        <v>2</v>
      </c>
      <c r="L2330" s="1">
        <v>5</v>
      </c>
      <c r="M2330" s="1" t="s">
        <v>13244</v>
      </c>
      <c r="N2330" s="1" t="s">
        <v>13245</v>
      </c>
      <c r="S2330" s="1" t="s">
        <v>236</v>
      </c>
      <c r="T2330" s="1" t="s">
        <v>6602</v>
      </c>
      <c r="W2330" s="1" t="s">
        <v>167</v>
      </c>
      <c r="X2330" s="1" t="s">
        <v>8644</v>
      </c>
      <c r="Y2330" s="1" t="s">
        <v>140</v>
      </c>
      <c r="Z2330" s="1" t="s">
        <v>7100</v>
      </c>
      <c r="AC2330" s="1">
        <v>52</v>
      </c>
      <c r="AD2330" s="1" t="s">
        <v>230</v>
      </c>
      <c r="AE2330" s="1" t="s">
        <v>8790</v>
      </c>
      <c r="AF2330" s="1" t="s">
        <v>156</v>
      </c>
      <c r="AG2330" s="1" t="s">
        <v>8798</v>
      </c>
      <c r="AJ2330" s="1" t="s">
        <v>17</v>
      </c>
      <c r="AK2330" s="1" t="s">
        <v>8918</v>
      </c>
      <c r="AL2330" s="1" t="s">
        <v>239</v>
      </c>
      <c r="AM2330" s="1" t="s">
        <v>8877</v>
      </c>
      <c r="AT2330" s="1" t="s">
        <v>144</v>
      </c>
      <c r="AU2330" s="1" t="s">
        <v>6759</v>
      </c>
      <c r="AV2330" s="1" t="s">
        <v>4602</v>
      </c>
      <c r="AW2330" s="1" t="s">
        <v>9469</v>
      </c>
      <c r="BG2330" s="1" t="s">
        <v>144</v>
      </c>
      <c r="BH2330" s="1" t="s">
        <v>6759</v>
      </c>
      <c r="BI2330" s="1" t="s">
        <v>4603</v>
      </c>
      <c r="BJ2330" s="1" t="s">
        <v>10178</v>
      </c>
      <c r="BK2330" s="1" t="s">
        <v>759</v>
      </c>
      <c r="BL2330" s="1" t="s">
        <v>9026</v>
      </c>
      <c r="BM2330" s="1" t="s">
        <v>4604</v>
      </c>
      <c r="BN2330" s="1" t="s">
        <v>10601</v>
      </c>
      <c r="BO2330" s="1" t="s">
        <v>44</v>
      </c>
      <c r="BP2330" s="1" t="s">
        <v>6728</v>
      </c>
      <c r="BQ2330" s="1" t="s">
        <v>4605</v>
      </c>
      <c r="BR2330" s="1" t="s">
        <v>10969</v>
      </c>
      <c r="BS2330" s="1" t="s">
        <v>1101</v>
      </c>
      <c r="BT2330" s="1" t="s">
        <v>8929</v>
      </c>
    </row>
    <row r="2331" spans="1:72" ht="13.5" customHeight="1">
      <c r="A2331" s="2" t="str">
        <f t="shared" si="67"/>
        <v>1687_각북면_373</v>
      </c>
      <c r="B2331" s="1">
        <v>1687</v>
      </c>
      <c r="C2331" s="1" t="s">
        <v>11423</v>
      </c>
      <c r="D2331" s="1" t="s">
        <v>11426</v>
      </c>
      <c r="E2331" s="1">
        <v>2330</v>
      </c>
      <c r="F2331" s="1">
        <v>17</v>
      </c>
      <c r="G2331" s="1" t="s">
        <v>4540</v>
      </c>
      <c r="H2331" s="1" t="s">
        <v>6461</v>
      </c>
      <c r="I2331" s="1">
        <v>2</v>
      </c>
      <c r="L2331" s="1">
        <v>5</v>
      </c>
      <c r="M2331" s="1" t="s">
        <v>13244</v>
      </c>
      <c r="N2331" s="1" t="s">
        <v>13245</v>
      </c>
      <c r="S2331" s="1" t="s">
        <v>67</v>
      </c>
      <c r="T2331" s="1" t="s">
        <v>6597</v>
      </c>
      <c r="U2331" s="1" t="s">
        <v>3785</v>
      </c>
      <c r="V2331" s="1" t="s">
        <v>6733</v>
      </c>
      <c r="Y2331" s="1" t="s">
        <v>1990</v>
      </c>
      <c r="Z2331" s="1" t="s">
        <v>7824</v>
      </c>
      <c r="AC2331" s="1">
        <v>30</v>
      </c>
      <c r="AD2331" s="1" t="s">
        <v>606</v>
      </c>
      <c r="AE2331" s="1" t="s">
        <v>7034</v>
      </c>
    </row>
    <row r="2332" spans="1:72" ht="13.5" customHeight="1">
      <c r="A2332" s="2" t="str">
        <f t="shared" si="67"/>
        <v>1687_각북면_373</v>
      </c>
      <c r="B2332" s="1">
        <v>1687</v>
      </c>
      <c r="C2332" s="1" t="s">
        <v>11423</v>
      </c>
      <c r="D2332" s="1" t="s">
        <v>11426</v>
      </c>
      <c r="E2332" s="1">
        <v>2331</v>
      </c>
      <c r="F2332" s="1">
        <v>17</v>
      </c>
      <c r="G2332" s="1" t="s">
        <v>4540</v>
      </c>
      <c r="H2332" s="1" t="s">
        <v>6461</v>
      </c>
      <c r="I2332" s="1">
        <v>2</v>
      </c>
      <c r="L2332" s="1">
        <v>5</v>
      </c>
      <c r="M2332" s="1" t="s">
        <v>13244</v>
      </c>
      <c r="N2332" s="1" t="s">
        <v>13245</v>
      </c>
      <c r="S2332" s="1" t="s">
        <v>63</v>
      </c>
      <c r="T2332" s="1" t="s">
        <v>6596</v>
      </c>
      <c r="Y2332" s="1" t="s">
        <v>2593</v>
      </c>
      <c r="Z2332" s="1" t="s">
        <v>7823</v>
      </c>
      <c r="AF2332" s="1" t="s">
        <v>3489</v>
      </c>
      <c r="AG2332" s="1" t="s">
        <v>8812</v>
      </c>
    </row>
    <row r="2333" spans="1:72" ht="13.5" customHeight="1">
      <c r="A2333" s="2" t="str">
        <f t="shared" si="67"/>
        <v>1687_각북면_373</v>
      </c>
      <c r="B2333" s="1">
        <v>1687</v>
      </c>
      <c r="C2333" s="1" t="s">
        <v>11423</v>
      </c>
      <c r="D2333" s="1" t="s">
        <v>11426</v>
      </c>
      <c r="E2333" s="1">
        <v>2332</v>
      </c>
      <c r="F2333" s="1">
        <v>17</v>
      </c>
      <c r="G2333" s="1" t="s">
        <v>4540</v>
      </c>
      <c r="H2333" s="1" t="s">
        <v>6461</v>
      </c>
      <c r="I2333" s="1">
        <v>3</v>
      </c>
      <c r="J2333" s="1" t="s">
        <v>4606</v>
      </c>
      <c r="K2333" s="1" t="s">
        <v>6514</v>
      </c>
      <c r="L2333" s="1">
        <v>1</v>
      </c>
      <c r="M2333" s="1" t="s">
        <v>4606</v>
      </c>
      <c r="N2333" s="1" t="s">
        <v>6514</v>
      </c>
      <c r="O2333" s="1" t="s">
        <v>6</v>
      </c>
      <c r="P2333" s="1" t="s">
        <v>6577</v>
      </c>
      <c r="T2333" s="1" t="s">
        <v>11527</v>
      </c>
      <c r="U2333" s="1" t="s">
        <v>1163</v>
      </c>
      <c r="V2333" s="1" t="s">
        <v>11619</v>
      </c>
      <c r="W2333" s="1" t="s">
        <v>330</v>
      </c>
      <c r="X2333" s="1" t="s">
        <v>6985</v>
      </c>
      <c r="Y2333" s="1" t="s">
        <v>947</v>
      </c>
      <c r="Z2333" s="1" t="s">
        <v>7822</v>
      </c>
      <c r="AC2333" s="1">
        <v>26</v>
      </c>
      <c r="AD2333" s="1" t="s">
        <v>552</v>
      </c>
      <c r="AE2333" s="1" t="s">
        <v>8104</v>
      </c>
      <c r="AJ2333" s="1" t="s">
        <v>17</v>
      </c>
      <c r="AK2333" s="1" t="s">
        <v>8918</v>
      </c>
      <c r="AL2333" s="1" t="s">
        <v>418</v>
      </c>
      <c r="AM2333" s="1" t="s">
        <v>8912</v>
      </c>
      <c r="AT2333" s="1" t="s">
        <v>3158</v>
      </c>
      <c r="AU2333" s="1" t="s">
        <v>6678</v>
      </c>
      <c r="AV2333" s="1" t="s">
        <v>11323</v>
      </c>
      <c r="AW2333" s="1" t="s">
        <v>11751</v>
      </c>
      <c r="BG2333" s="1" t="s">
        <v>3158</v>
      </c>
      <c r="BH2333" s="1" t="s">
        <v>6678</v>
      </c>
      <c r="BI2333" s="1" t="s">
        <v>4607</v>
      </c>
      <c r="BJ2333" s="1" t="s">
        <v>8410</v>
      </c>
      <c r="BK2333" s="1" t="s">
        <v>3158</v>
      </c>
      <c r="BL2333" s="1" t="s">
        <v>6678</v>
      </c>
      <c r="BM2333" s="1" t="s">
        <v>2970</v>
      </c>
      <c r="BN2333" s="1" t="s">
        <v>8208</v>
      </c>
      <c r="BO2333" s="1" t="s">
        <v>3158</v>
      </c>
      <c r="BP2333" s="1" t="s">
        <v>6678</v>
      </c>
      <c r="BQ2333" s="1" t="s">
        <v>4608</v>
      </c>
      <c r="BR2333" s="1" t="s">
        <v>10968</v>
      </c>
      <c r="BS2333" s="1" t="s">
        <v>158</v>
      </c>
      <c r="BT2333" s="1" t="s">
        <v>8931</v>
      </c>
    </row>
    <row r="2334" spans="1:72" ht="13.5" customHeight="1">
      <c r="A2334" s="2" t="str">
        <f t="shared" si="67"/>
        <v>1687_각북면_373</v>
      </c>
      <c r="B2334" s="1">
        <v>1687</v>
      </c>
      <c r="C2334" s="1" t="s">
        <v>11423</v>
      </c>
      <c r="D2334" s="1" t="s">
        <v>11426</v>
      </c>
      <c r="E2334" s="1">
        <v>2333</v>
      </c>
      <c r="F2334" s="1">
        <v>17</v>
      </c>
      <c r="G2334" s="1" t="s">
        <v>4540</v>
      </c>
      <c r="H2334" s="1" t="s">
        <v>6461</v>
      </c>
      <c r="I2334" s="1">
        <v>3</v>
      </c>
      <c r="L2334" s="1">
        <v>1</v>
      </c>
      <c r="M2334" s="1" t="s">
        <v>4606</v>
      </c>
      <c r="N2334" s="1" t="s">
        <v>6514</v>
      </c>
      <c r="S2334" s="1" t="s">
        <v>49</v>
      </c>
      <c r="T2334" s="1" t="s">
        <v>4842</v>
      </c>
      <c r="U2334" s="1" t="s">
        <v>50</v>
      </c>
      <c r="V2334" s="1" t="s">
        <v>11472</v>
      </c>
      <c r="W2334" s="1" t="s">
        <v>107</v>
      </c>
      <c r="X2334" s="1" t="s">
        <v>6975</v>
      </c>
      <c r="Y2334" s="1" t="s">
        <v>4609</v>
      </c>
      <c r="Z2334" s="1" t="s">
        <v>7367</v>
      </c>
      <c r="AC2334" s="1">
        <v>25</v>
      </c>
      <c r="AD2334" s="1" t="s">
        <v>529</v>
      </c>
      <c r="AE2334" s="1" t="s">
        <v>8769</v>
      </c>
      <c r="AJ2334" s="1" t="s">
        <v>17</v>
      </c>
      <c r="AK2334" s="1" t="s">
        <v>8918</v>
      </c>
      <c r="AL2334" s="1" t="s">
        <v>41</v>
      </c>
      <c r="AM2334" s="1" t="s">
        <v>11911</v>
      </c>
      <c r="AT2334" s="1" t="s">
        <v>3158</v>
      </c>
      <c r="AU2334" s="1" t="s">
        <v>6678</v>
      </c>
      <c r="AV2334" s="1" t="s">
        <v>4490</v>
      </c>
      <c r="AW2334" s="1" t="s">
        <v>7672</v>
      </c>
      <c r="BG2334" s="1" t="s">
        <v>3158</v>
      </c>
      <c r="BH2334" s="1" t="s">
        <v>6678</v>
      </c>
      <c r="BI2334" s="1" t="s">
        <v>2500</v>
      </c>
      <c r="BJ2334" s="1" t="s">
        <v>7232</v>
      </c>
      <c r="BK2334" s="1" t="s">
        <v>3158</v>
      </c>
      <c r="BL2334" s="1" t="s">
        <v>6678</v>
      </c>
      <c r="BM2334" s="1" t="s">
        <v>61</v>
      </c>
      <c r="BN2334" s="1" t="s">
        <v>7118</v>
      </c>
      <c r="BO2334" s="1" t="s">
        <v>3158</v>
      </c>
      <c r="BP2334" s="1" t="s">
        <v>6678</v>
      </c>
      <c r="BQ2334" s="1" t="s">
        <v>4610</v>
      </c>
      <c r="BR2334" s="1" t="s">
        <v>7322</v>
      </c>
      <c r="BS2334" s="1" t="s">
        <v>796</v>
      </c>
      <c r="BT2334" s="1" t="s">
        <v>11940</v>
      </c>
    </row>
    <row r="2335" spans="1:72" ht="13.5" customHeight="1">
      <c r="A2335" s="2" t="str">
        <f t="shared" si="67"/>
        <v>1687_각북면_373</v>
      </c>
      <c r="B2335" s="1">
        <v>1687</v>
      </c>
      <c r="C2335" s="1" t="s">
        <v>11423</v>
      </c>
      <c r="D2335" s="1" t="s">
        <v>11426</v>
      </c>
      <c r="E2335" s="1">
        <v>2334</v>
      </c>
      <c r="F2335" s="1">
        <v>17</v>
      </c>
      <c r="G2335" s="1" t="s">
        <v>4540</v>
      </c>
      <c r="H2335" s="1" t="s">
        <v>6461</v>
      </c>
      <c r="I2335" s="1">
        <v>3</v>
      </c>
      <c r="L2335" s="1">
        <v>1</v>
      </c>
      <c r="M2335" s="1" t="s">
        <v>4606</v>
      </c>
      <c r="N2335" s="1" t="s">
        <v>6514</v>
      </c>
      <c r="S2335" s="1" t="s">
        <v>67</v>
      </c>
      <c r="T2335" s="1" t="s">
        <v>6597</v>
      </c>
      <c r="Y2335" s="1" t="s">
        <v>4611</v>
      </c>
      <c r="Z2335" s="1" t="s">
        <v>7821</v>
      </c>
      <c r="AC2335" s="1">
        <v>9</v>
      </c>
      <c r="AD2335" s="1" t="s">
        <v>253</v>
      </c>
      <c r="AE2335" s="1" t="s">
        <v>8793</v>
      </c>
    </row>
    <row r="2336" spans="1:72" ht="13.5" customHeight="1">
      <c r="A2336" s="2" t="str">
        <f t="shared" si="67"/>
        <v>1687_각북면_373</v>
      </c>
      <c r="B2336" s="1">
        <v>1687</v>
      </c>
      <c r="C2336" s="1" t="s">
        <v>11423</v>
      </c>
      <c r="D2336" s="1" t="s">
        <v>11426</v>
      </c>
      <c r="E2336" s="1">
        <v>2335</v>
      </c>
      <c r="F2336" s="1">
        <v>17</v>
      </c>
      <c r="G2336" s="1" t="s">
        <v>4540</v>
      </c>
      <c r="H2336" s="1" t="s">
        <v>6461</v>
      </c>
      <c r="I2336" s="1">
        <v>3</v>
      </c>
      <c r="L2336" s="1">
        <v>2</v>
      </c>
      <c r="M2336" s="1" t="s">
        <v>13246</v>
      </c>
      <c r="N2336" s="1" t="s">
        <v>13247</v>
      </c>
      <c r="O2336" s="1" t="s">
        <v>6</v>
      </c>
      <c r="P2336" s="1" t="s">
        <v>6577</v>
      </c>
      <c r="T2336" s="1" t="s">
        <v>11527</v>
      </c>
      <c r="U2336" s="1" t="s">
        <v>1163</v>
      </c>
      <c r="V2336" s="1" t="s">
        <v>11619</v>
      </c>
      <c r="W2336" s="1" t="s">
        <v>330</v>
      </c>
      <c r="X2336" s="1" t="s">
        <v>6985</v>
      </c>
      <c r="Y2336" s="1" t="s">
        <v>4612</v>
      </c>
      <c r="Z2336" s="1" t="s">
        <v>7820</v>
      </c>
      <c r="AC2336" s="1">
        <v>45</v>
      </c>
      <c r="AD2336" s="1" t="s">
        <v>141</v>
      </c>
      <c r="AE2336" s="1" t="s">
        <v>8758</v>
      </c>
      <c r="AJ2336" s="1" t="s">
        <v>17</v>
      </c>
      <c r="AK2336" s="1" t="s">
        <v>8918</v>
      </c>
      <c r="AL2336" s="1" t="s">
        <v>418</v>
      </c>
      <c r="AM2336" s="1" t="s">
        <v>8912</v>
      </c>
      <c r="AT2336" s="1" t="s">
        <v>3158</v>
      </c>
      <c r="AU2336" s="1" t="s">
        <v>6678</v>
      </c>
      <c r="AV2336" s="1" t="s">
        <v>11323</v>
      </c>
      <c r="AW2336" s="1" t="s">
        <v>11751</v>
      </c>
      <c r="BG2336" s="1" t="s">
        <v>3158</v>
      </c>
      <c r="BH2336" s="1" t="s">
        <v>6678</v>
      </c>
      <c r="BI2336" s="1" t="s">
        <v>1529</v>
      </c>
      <c r="BJ2336" s="1" t="s">
        <v>9300</v>
      </c>
      <c r="BK2336" s="1" t="s">
        <v>3158</v>
      </c>
      <c r="BL2336" s="1" t="s">
        <v>6678</v>
      </c>
      <c r="BM2336" s="1" t="s">
        <v>4607</v>
      </c>
      <c r="BN2336" s="1" t="s">
        <v>8410</v>
      </c>
      <c r="BQ2336" s="1" t="s">
        <v>4608</v>
      </c>
      <c r="BR2336" s="1" t="s">
        <v>10968</v>
      </c>
      <c r="BS2336" s="1" t="s">
        <v>418</v>
      </c>
      <c r="BT2336" s="1" t="s">
        <v>8912</v>
      </c>
    </row>
    <row r="2337" spans="1:73" ht="13.5" customHeight="1">
      <c r="A2337" s="2" t="str">
        <f t="shared" si="67"/>
        <v>1687_각북면_373</v>
      </c>
      <c r="B2337" s="1">
        <v>1687</v>
      </c>
      <c r="C2337" s="1" t="s">
        <v>11423</v>
      </c>
      <c r="D2337" s="1" t="s">
        <v>11426</v>
      </c>
      <c r="E2337" s="1">
        <v>2336</v>
      </c>
      <c r="F2337" s="1">
        <v>17</v>
      </c>
      <c r="G2337" s="1" t="s">
        <v>4540</v>
      </c>
      <c r="H2337" s="1" t="s">
        <v>6461</v>
      </c>
      <c r="I2337" s="1">
        <v>3</v>
      </c>
      <c r="L2337" s="1">
        <v>2</v>
      </c>
      <c r="M2337" s="1" t="s">
        <v>13246</v>
      </c>
      <c r="N2337" s="1" t="s">
        <v>13247</v>
      </c>
      <c r="S2337" s="1" t="s">
        <v>49</v>
      </c>
      <c r="T2337" s="1" t="s">
        <v>4842</v>
      </c>
      <c r="U2337" s="1" t="s">
        <v>50</v>
      </c>
      <c r="V2337" s="1" t="s">
        <v>11472</v>
      </c>
      <c r="W2337" s="1" t="s">
        <v>38</v>
      </c>
      <c r="X2337" s="1" t="s">
        <v>11733</v>
      </c>
      <c r="Y2337" s="1" t="s">
        <v>4613</v>
      </c>
      <c r="Z2337" s="1" t="s">
        <v>7819</v>
      </c>
      <c r="AC2337" s="1">
        <v>40</v>
      </c>
      <c r="AD2337" s="1" t="s">
        <v>189</v>
      </c>
      <c r="AE2337" s="1" t="s">
        <v>8767</v>
      </c>
      <c r="AJ2337" s="1" t="s">
        <v>17</v>
      </c>
      <c r="AK2337" s="1" t="s">
        <v>8918</v>
      </c>
      <c r="AL2337" s="1" t="s">
        <v>41</v>
      </c>
      <c r="AM2337" s="1" t="s">
        <v>11911</v>
      </c>
      <c r="AT2337" s="1" t="s">
        <v>3158</v>
      </c>
      <c r="AU2337" s="1" t="s">
        <v>6678</v>
      </c>
      <c r="AV2337" s="1" t="s">
        <v>161</v>
      </c>
      <c r="AW2337" s="1" t="s">
        <v>7052</v>
      </c>
      <c r="BG2337" s="1" t="s">
        <v>3158</v>
      </c>
      <c r="BH2337" s="1" t="s">
        <v>6678</v>
      </c>
      <c r="BI2337" s="1" t="s">
        <v>4614</v>
      </c>
      <c r="BJ2337" s="1" t="s">
        <v>8437</v>
      </c>
      <c r="BK2337" s="1" t="s">
        <v>3158</v>
      </c>
      <c r="BL2337" s="1" t="s">
        <v>6678</v>
      </c>
      <c r="BM2337" s="1" t="s">
        <v>4615</v>
      </c>
      <c r="BN2337" s="1" t="s">
        <v>10600</v>
      </c>
      <c r="BO2337" s="1" t="s">
        <v>3158</v>
      </c>
      <c r="BP2337" s="1" t="s">
        <v>6678</v>
      </c>
      <c r="BQ2337" s="1" t="s">
        <v>4616</v>
      </c>
      <c r="BR2337" s="1" t="s">
        <v>12477</v>
      </c>
      <c r="BS2337" s="1" t="s">
        <v>227</v>
      </c>
      <c r="BT2337" s="1" t="s">
        <v>8859</v>
      </c>
    </row>
    <row r="2338" spans="1:73" ht="13.5" customHeight="1">
      <c r="A2338" s="2" t="str">
        <f t="shared" si="67"/>
        <v>1687_각북면_373</v>
      </c>
      <c r="B2338" s="1">
        <v>1687</v>
      </c>
      <c r="C2338" s="1" t="s">
        <v>11423</v>
      </c>
      <c r="D2338" s="1" t="s">
        <v>11426</v>
      </c>
      <c r="E2338" s="1">
        <v>2337</v>
      </c>
      <c r="F2338" s="1">
        <v>17</v>
      </c>
      <c r="G2338" s="1" t="s">
        <v>4540</v>
      </c>
      <c r="H2338" s="1" t="s">
        <v>6461</v>
      </c>
      <c r="I2338" s="1">
        <v>3</v>
      </c>
      <c r="L2338" s="1">
        <v>2</v>
      </c>
      <c r="M2338" s="1" t="s">
        <v>13246</v>
      </c>
      <c r="N2338" s="1" t="s">
        <v>13247</v>
      </c>
      <c r="S2338" s="1" t="s">
        <v>67</v>
      </c>
      <c r="T2338" s="1" t="s">
        <v>6597</v>
      </c>
      <c r="Y2338" s="1" t="s">
        <v>4617</v>
      </c>
      <c r="Z2338" s="1" t="s">
        <v>7818</v>
      </c>
      <c r="AC2338" s="1">
        <v>11</v>
      </c>
      <c r="AD2338" s="1" t="s">
        <v>71</v>
      </c>
      <c r="AE2338" s="1" t="s">
        <v>8756</v>
      </c>
    </row>
    <row r="2339" spans="1:73" ht="13.5" customHeight="1">
      <c r="A2339" s="2" t="str">
        <f t="shared" si="67"/>
        <v>1687_각북면_373</v>
      </c>
      <c r="B2339" s="1">
        <v>1687</v>
      </c>
      <c r="C2339" s="1" t="s">
        <v>11423</v>
      </c>
      <c r="D2339" s="1" t="s">
        <v>11426</v>
      </c>
      <c r="E2339" s="1">
        <v>2338</v>
      </c>
      <c r="F2339" s="1">
        <v>17</v>
      </c>
      <c r="G2339" s="1" t="s">
        <v>4540</v>
      </c>
      <c r="H2339" s="1" t="s">
        <v>6461</v>
      </c>
      <c r="I2339" s="1">
        <v>3</v>
      </c>
      <c r="L2339" s="1">
        <v>2</v>
      </c>
      <c r="M2339" s="1" t="s">
        <v>13246</v>
      </c>
      <c r="N2339" s="1" t="s">
        <v>13247</v>
      </c>
      <c r="S2339" s="1" t="s">
        <v>72</v>
      </c>
      <c r="T2339" s="1" t="s">
        <v>6595</v>
      </c>
      <c r="Y2339" s="1" t="s">
        <v>4152</v>
      </c>
      <c r="Z2339" s="1" t="s">
        <v>7817</v>
      </c>
      <c r="AC2339" s="1">
        <v>9</v>
      </c>
      <c r="AD2339" s="1" t="s">
        <v>253</v>
      </c>
      <c r="AE2339" s="1" t="s">
        <v>8793</v>
      </c>
    </row>
    <row r="2340" spans="1:73" ht="13.5" customHeight="1">
      <c r="A2340" s="2" t="str">
        <f t="shared" si="67"/>
        <v>1687_각북면_373</v>
      </c>
      <c r="B2340" s="1">
        <v>1687</v>
      </c>
      <c r="C2340" s="1" t="s">
        <v>11423</v>
      </c>
      <c r="D2340" s="1" t="s">
        <v>11426</v>
      </c>
      <c r="E2340" s="1">
        <v>2339</v>
      </c>
      <c r="F2340" s="1">
        <v>17</v>
      </c>
      <c r="G2340" s="1" t="s">
        <v>4540</v>
      </c>
      <c r="H2340" s="1" t="s">
        <v>6461</v>
      </c>
      <c r="I2340" s="1">
        <v>3</v>
      </c>
      <c r="L2340" s="1">
        <v>2</v>
      </c>
      <c r="M2340" s="1" t="s">
        <v>13246</v>
      </c>
      <c r="N2340" s="1" t="s">
        <v>13247</v>
      </c>
      <c r="S2340" s="1" t="s">
        <v>63</v>
      </c>
      <c r="T2340" s="1" t="s">
        <v>6596</v>
      </c>
      <c r="Y2340" s="1" t="s">
        <v>6420</v>
      </c>
      <c r="Z2340" s="1" t="s">
        <v>7816</v>
      </c>
      <c r="AC2340" s="1">
        <v>4</v>
      </c>
      <c r="AD2340" s="1" t="s">
        <v>103</v>
      </c>
      <c r="AE2340" s="1" t="s">
        <v>8773</v>
      </c>
    </row>
    <row r="2341" spans="1:73" ht="13.5" customHeight="1">
      <c r="A2341" s="2" t="str">
        <f t="shared" si="67"/>
        <v>1687_각북면_373</v>
      </c>
      <c r="B2341" s="1">
        <v>1687</v>
      </c>
      <c r="C2341" s="1" t="s">
        <v>11423</v>
      </c>
      <c r="D2341" s="1" t="s">
        <v>11426</v>
      </c>
      <c r="E2341" s="1">
        <v>2340</v>
      </c>
      <c r="F2341" s="1">
        <v>17</v>
      </c>
      <c r="G2341" s="1" t="s">
        <v>4540</v>
      </c>
      <c r="H2341" s="1" t="s">
        <v>6461</v>
      </c>
      <c r="I2341" s="1">
        <v>3</v>
      </c>
      <c r="L2341" s="1">
        <v>3</v>
      </c>
      <c r="M2341" s="1" t="s">
        <v>13248</v>
      </c>
      <c r="N2341" s="1" t="s">
        <v>13249</v>
      </c>
      <c r="O2341" s="1" t="s">
        <v>6</v>
      </c>
      <c r="P2341" s="1" t="s">
        <v>6577</v>
      </c>
      <c r="T2341" s="1" t="s">
        <v>11527</v>
      </c>
      <c r="U2341" s="1" t="s">
        <v>4618</v>
      </c>
      <c r="V2341" s="1" t="s">
        <v>11620</v>
      </c>
      <c r="W2341" s="1" t="s">
        <v>107</v>
      </c>
      <c r="X2341" s="1" t="s">
        <v>6975</v>
      </c>
      <c r="Y2341" s="1" t="s">
        <v>1243</v>
      </c>
      <c r="Z2341" s="1" t="s">
        <v>7062</v>
      </c>
      <c r="AC2341" s="1">
        <v>42</v>
      </c>
      <c r="AD2341" s="1" t="s">
        <v>618</v>
      </c>
      <c r="AE2341" s="1" t="s">
        <v>8771</v>
      </c>
      <c r="AJ2341" s="1" t="s">
        <v>17</v>
      </c>
      <c r="AK2341" s="1" t="s">
        <v>8918</v>
      </c>
      <c r="AL2341" s="1" t="s">
        <v>41</v>
      </c>
      <c r="AM2341" s="1" t="s">
        <v>11911</v>
      </c>
      <c r="AT2341" s="1" t="s">
        <v>3158</v>
      </c>
      <c r="AU2341" s="1" t="s">
        <v>6678</v>
      </c>
      <c r="AV2341" s="1" t="s">
        <v>4619</v>
      </c>
      <c r="AW2341" s="1" t="s">
        <v>7099</v>
      </c>
      <c r="BG2341" s="1" t="s">
        <v>3158</v>
      </c>
      <c r="BH2341" s="1" t="s">
        <v>6678</v>
      </c>
      <c r="BI2341" s="1" t="s">
        <v>2970</v>
      </c>
      <c r="BJ2341" s="1" t="s">
        <v>8208</v>
      </c>
      <c r="BK2341" s="1" t="s">
        <v>3158</v>
      </c>
      <c r="BL2341" s="1" t="s">
        <v>6678</v>
      </c>
      <c r="BM2341" s="1" t="s">
        <v>1316</v>
      </c>
      <c r="BN2341" s="1" t="s">
        <v>9347</v>
      </c>
      <c r="BO2341" s="1" t="s">
        <v>3158</v>
      </c>
      <c r="BP2341" s="1" t="s">
        <v>6678</v>
      </c>
      <c r="BQ2341" s="1" t="s">
        <v>4620</v>
      </c>
      <c r="BR2341" s="1" t="s">
        <v>12562</v>
      </c>
      <c r="BS2341" s="1" t="s">
        <v>41</v>
      </c>
      <c r="BT2341" s="1" t="s">
        <v>11911</v>
      </c>
    </row>
    <row r="2342" spans="1:73" ht="13.5" customHeight="1">
      <c r="A2342" s="2" t="str">
        <f t="shared" si="67"/>
        <v>1687_각북면_373</v>
      </c>
      <c r="B2342" s="1">
        <v>1687</v>
      </c>
      <c r="C2342" s="1" t="s">
        <v>11423</v>
      </c>
      <c r="D2342" s="1" t="s">
        <v>11426</v>
      </c>
      <c r="E2342" s="1">
        <v>2341</v>
      </c>
      <c r="F2342" s="1">
        <v>17</v>
      </c>
      <c r="G2342" s="1" t="s">
        <v>4540</v>
      </c>
      <c r="H2342" s="1" t="s">
        <v>6461</v>
      </c>
      <c r="I2342" s="1">
        <v>3</v>
      </c>
      <c r="L2342" s="1">
        <v>3</v>
      </c>
      <c r="M2342" s="1" t="s">
        <v>13248</v>
      </c>
      <c r="N2342" s="1" t="s">
        <v>13249</v>
      </c>
      <c r="S2342" s="1" t="s">
        <v>134</v>
      </c>
      <c r="T2342" s="1" t="s">
        <v>6598</v>
      </c>
      <c r="Y2342" s="1" t="s">
        <v>771</v>
      </c>
      <c r="Z2342" s="1" t="s">
        <v>7045</v>
      </c>
      <c r="AC2342" s="1">
        <v>11</v>
      </c>
      <c r="AD2342" s="1" t="s">
        <v>71</v>
      </c>
      <c r="AE2342" s="1" t="s">
        <v>8756</v>
      </c>
    </row>
    <row r="2343" spans="1:73" ht="13.5" customHeight="1">
      <c r="A2343" s="2" t="str">
        <f t="shared" si="67"/>
        <v>1687_각북면_373</v>
      </c>
      <c r="B2343" s="1">
        <v>1687</v>
      </c>
      <c r="C2343" s="1" t="s">
        <v>11423</v>
      </c>
      <c r="D2343" s="1" t="s">
        <v>11426</v>
      </c>
      <c r="E2343" s="1">
        <v>2342</v>
      </c>
      <c r="F2343" s="1">
        <v>17</v>
      </c>
      <c r="G2343" s="1" t="s">
        <v>4540</v>
      </c>
      <c r="H2343" s="1" t="s">
        <v>6461</v>
      </c>
      <c r="I2343" s="1">
        <v>3</v>
      </c>
      <c r="L2343" s="1">
        <v>3</v>
      </c>
      <c r="M2343" s="1" t="s">
        <v>13248</v>
      </c>
      <c r="N2343" s="1" t="s">
        <v>13249</v>
      </c>
      <c r="S2343" s="1" t="s">
        <v>72</v>
      </c>
      <c r="T2343" s="1" t="s">
        <v>6595</v>
      </c>
      <c r="Y2343" s="1" t="s">
        <v>4621</v>
      </c>
      <c r="Z2343" s="1" t="s">
        <v>7815</v>
      </c>
      <c r="AC2343" s="1">
        <v>9</v>
      </c>
      <c r="AD2343" s="1" t="s">
        <v>253</v>
      </c>
      <c r="AE2343" s="1" t="s">
        <v>8793</v>
      </c>
    </row>
    <row r="2344" spans="1:73" ht="13.5" customHeight="1">
      <c r="A2344" s="2" t="str">
        <f t="shared" si="67"/>
        <v>1687_각북면_373</v>
      </c>
      <c r="B2344" s="1">
        <v>1687</v>
      </c>
      <c r="C2344" s="1" t="s">
        <v>11423</v>
      </c>
      <c r="D2344" s="1" t="s">
        <v>11426</v>
      </c>
      <c r="E2344" s="1">
        <v>2343</v>
      </c>
      <c r="F2344" s="1">
        <v>17</v>
      </c>
      <c r="G2344" s="1" t="s">
        <v>4540</v>
      </c>
      <c r="H2344" s="1" t="s">
        <v>6461</v>
      </c>
      <c r="I2344" s="1">
        <v>3</v>
      </c>
      <c r="L2344" s="1">
        <v>3</v>
      </c>
      <c r="M2344" s="1" t="s">
        <v>13248</v>
      </c>
      <c r="N2344" s="1" t="s">
        <v>13249</v>
      </c>
      <c r="S2344" s="1" t="s">
        <v>63</v>
      </c>
      <c r="T2344" s="1" t="s">
        <v>6596</v>
      </c>
      <c r="Y2344" s="1" t="s">
        <v>1280</v>
      </c>
      <c r="Z2344" s="1" t="s">
        <v>7814</v>
      </c>
      <c r="AC2344" s="1">
        <v>7</v>
      </c>
      <c r="AD2344" s="1" t="s">
        <v>475</v>
      </c>
      <c r="AE2344" s="1" t="s">
        <v>8747</v>
      </c>
    </row>
    <row r="2345" spans="1:73" ht="13.5" customHeight="1">
      <c r="A2345" s="2" t="str">
        <f t="shared" si="67"/>
        <v>1687_각북면_373</v>
      </c>
      <c r="B2345" s="1">
        <v>1687</v>
      </c>
      <c r="C2345" s="1" t="s">
        <v>11423</v>
      </c>
      <c r="D2345" s="1" t="s">
        <v>11426</v>
      </c>
      <c r="E2345" s="1">
        <v>2344</v>
      </c>
      <c r="F2345" s="1">
        <v>17</v>
      </c>
      <c r="G2345" s="1" t="s">
        <v>4540</v>
      </c>
      <c r="H2345" s="1" t="s">
        <v>6461</v>
      </c>
      <c r="I2345" s="1">
        <v>3</v>
      </c>
      <c r="L2345" s="1">
        <v>3</v>
      </c>
      <c r="M2345" s="1" t="s">
        <v>13248</v>
      </c>
      <c r="N2345" s="1" t="s">
        <v>13249</v>
      </c>
      <c r="S2345" s="1" t="s">
        <v>63</v>
      </c>
      <c r="T2345" s="1" t="s">
        <v>6596</v>
      </c>
      <c r="Y2345" s="1" t="s">
        <v>386</v>
      </c>
      <c r="Z2345" s="1" t="s">
        <v>7813</v>
      </c>
      <c r="AC2345" s="1">
        <v>4</v>
      </c>
      <c r="AD2345" s="1" t="s">
        <v>103</v>
      </c>
      <c r="AE2345" s="1" t="s">
        <v>8773</v>
      </c>
    </row>
    <row r="2346" spans="1:73" ht="13.5" customHeight="1">
      <c r="A2346" s="2" t="str">
        <f t="shared" si="67"/>
        <v>1687_각북면_373</v>
      </c>
      <c r="B2346" s="1">
        <v>1687</v>
      </c>
      <c r="C2346" s="1" t="s">
        <v>11423</v>
      </c>
      <c r="D2346" s="1" t="s">
        <v>11426</v>
      </c>
      <c r="E2346" s="1">
        <v>2345</v>
      </c>
      <c r="F2346" s="1">
        <v>17</v>
      </c>
      <c r="G2346" s="1" t="s">
        <v>4540</v>
      </c>
      <c r="H2346" s="1" t="s">
        <v>6461</v>
      </c>
      <c r="I2346" s="1">
        <v>3</v>
      </c>
      <c r="L2346" s="1">
        <v>4</v>
      </c>
      <c r="M2346" s="1" t="s">
        <v>13250</v>
      </c>
      <c r="N2346" s="1" t="s">
        <v>13251</v>
      </c>
      <c r="O2346" s="1" t="s">
        <v>6</v>
      </c>
      <c r="P2346" s="1" t="s">
        <v>6577</v>
      </c>
      <c r="T2346" s="1" t="s">
        <v>11527</v>
      </c>
      <c r="U2346" s="1" t="s">
        <v>1163</v>
      </c>
      <c r="V2346" s="1" t="s">
        <v>11619</v>
      </c>
      <c r="W2346" s="1" t="s">
        <v>330</v>
      </c>
      <c r="X2346" s="1" t="s">
        <v>6985</v>
      </c>
      <c r="Y2346" s="1" t="s">
        <v>11349</v>
      </c>
      <c r="Z2346" s="1" t="s">
        <v>11689</v>
      </c>
      <c r="AC2346" s="1">
        <v>20</v>
      </c>
      <c r="AD2346" s="1" t="s">
        <v>96</v>
      </c>
      <c r="AE2346" s="1" t="s">
        <v>8792</v>
      </c>
      <c r="AJ2346" s="1" t="s">
        <v>17</v>
      </c>
      <c r="AK2346" s="1" t="s">
        <v>8918</v>
      </c>
      <c r="AL2346" s="1" t="s">
        <v>418</v>
      </c>
      <c r="AM2346" s="1" t="s">
        <v>8912</v>
      </c>
      <c r="AT2346" s="1" t="s">
        <v>3158</v>
      </c>
      <c r="AU2346" s="1" t="s">
        <v>6678</v>
      </c>
      <c r="AV2346" s="1" t="s">
        <v>11323</v>
      </c>
      <c r="AW2346" s="1" t="s">
        <v>11751</v>
      </c>
      <c r="BG2346" s="1" t="s">
        <v>3158</v>
      </c>
      <c r="BH2346" s="1" t="s">
        <v>6678</v>
      </c>
      <c r="BI2346" s="1" t="s">
        <v>4607</v>
      </c>
      <c r="BJ2346" s="1" t="s">
        <v>8410</v>
      </c>
      <c r="BK2346" s="1" t="s">
        <v>3158</v>
      </c>
      <c r="BL2346" s="1" t="s">
        <v>6678</v>
      </c>
      <c r="BM2346" s="1" t="s">
        <v>1529</v>
      </c>
      <c r="BN2346" s="1" t="s">
        <v>9300</v>
      </c>
      <c r="BQ2346" s="1" t="s">
        <v>164</v>
      </c>
      <c r="BR2346" s="1" t="s">
        <v>10510</v>
      </c>
    </row>
    <row r="2347" spans="1:73" ht="13.5" customHeight="1">
      <c r="A2347" s="2" t="str">
        <f t="shared" si="67"/>
        <v>1687_각북면_373</v>
      </c>
      <c r="B2347" s="1">
        <v>1687</v>
      </c>
      <c r="C2347" s="1" t="s">
        <v>11423</v>
      </c>
      <c r="D2347" s="1" t="s">
        <v>11426</v>
      </c>
      <c r="E2347" s="1">
        <v>2346</v>
      </c>
      <c r="F2347" s="1">
        <v>17</v>
      </c>
      <c r="G2347" s="1" t="s">
        <v>4540</v>
      </c>
      <c r="H2347" s="1" t="s">
        <v>6461</v>
      </c>
      <c r="I2347" s="1">
        <v>3</v>
      </c>
      <c r="L2347" s="1">
        <v>4</v>
      </c>
      <c r="M2347" s="1" t="s">
        <v>13250</v>
      </c>
      <c r="N2347" s="1" t="s">
        <v>13251</v>
      </c>
      <c r="S2347" s="1" t="s">
        <v>49</v>
      </c>
      <c r="T2347" s="1" t="s">
        <v>4842</v>
      </c>
      <c r="U2347" s="1" t="s">
        <v>50</v>
      </c>
      <c r="V2347" s="1" t="s">
        <v>11472</v>
      </c>
      <c r="W2347" s="1" t="s">
        <v>237</v>
      </c>
      <c r="X2347" s="1" t="s">
        <v>6977</v>
      </c>
      <c r="Y2347" s="1" t="s">
        <v>2388</v>
      </c>
      <c r="Z2347" s="1" t="s">
        <v>7260</v>
      </c>
      <c r="AC2347" s="1">
        <v>20</v>
      </c>
      <c r="AD2347" s="1" t="s">
        <v>96</v>
      </c>
      <c r="AE2347" s="1" t="s">
        <v>8792</v>
      </c>
      <c r="AJ2347" s="1" t="s">
        <v>17</v>
      </c>
      <c r="AK2347" s="1" t="s">
        <v>8918</v>
      </c>
      <c r="AL2347" s="1" t="s">
        <v>729</v>
      </c>
      <c r="AM2347" s="1" t="s">
        <v>8886</v>
      </c>
      <c r="AT2347" s="1" t="s">
        <v>3158</v>
      </c>
      <c r="AU2347" s="1" t="s">
        <v>6678</v>
      </c>
      <c r="AV2347" s="1" t="s">
        <v>458</v>
      </c>
      <c r="AW2347" s="1" t="s">
        <v>9468</v>
      </c>
      <c r="BG2347" s="1" t="s">
        <v>3158</v>
      </c>
      <c r="BH2347" s="1" t="s">
        <v>6678</v>
      </c>
      <c r="BI2347" s="1" t="s">
        <v>4622</v>
      </c>
      <c r="BJ2347" s="1" t="s">
        <v>10177</v>
      </c>
      <c r="BK2347" s="1" t="s">
        <v>3158</v>
      </c>
      <c r="BL2347" s="1" t="s">
        <v>6678</v>
      </c>
      <c r="BM2347" s="1" t="s">
        <v>1530</v>
      </c>
      <c r="BN2347" s="1" t="s">
        <v>8021</v>
      </c>
      <c r="BO2347" s="1" t="s">
        <v>180</v>
      </c>
      <c r="BP2347" s="1" t="s">
        <v>11467</v>
      </c>
      <c r="BQ2347" s="1" t="s">
        <v>4623</v>
      </c>
      <c r="BR2347" s="1" t="s">
        <v>12542</v>
      </c>
      <c r="BS2347" s="1" t="s">
        <v>41</v>
      </c>
      <c r="BT2347" s="1" t="s">
        <v>11911</v>
      </c>
    </row>
    <row r="2348" spans="1:73" ht="13.5" customHeight="1">
      <c r="A2348" s="2" t="str">
        <f t="shared" si="67"/>
        <v>1687_각북면_373</v>
      </c>
      <c r="B2348" s="1">
        <v>1687</v>
      </c>
      <c r="C2348" s="1" t="s">
        <v>11423</v>
      </c>
      <c r="D2348" s="1" t="s">
        <v>11426</v>
      </c>
      <c r="E2348" s="1">
        <v>2347</v>
      </c>
      <c r="F2348" s="1">
        <v>17</v>
      </c>
      <c r="G2348" s="1" t="s">
        <v>4540</v>
      </c>
      <c r="H2348" s="1" t="s">
        <v>6461</v>
      </c>
      <c r="I2348" s="1">
        <v>3</v>
      </c>
      <c r="L2348" s="1">
        <v>4</v>
      </c>
      <c r="M2348" s="1" t="s">
        <v>13250</v>
      </c>
      <c r="N2348" s="1" t="s">
        <v>13251</v>
      </c>
      <c r="S2348" s="1" t="s">
        <v>67</v>
      </c>
      <c r="T2348" s="1" t="s">
        <v>6597</v>
      </c>
      <c r="Y2348" s="1" t="s">
        <v>4624</v>
      </c>
      <c r="Z2348" s="1" t="s">
        <v>7812</v>
      </c>
      <c r="AC2348" s="1">
        <v>3</v>
      </c>
      <c r="AD2348" s="1" t="s">
        <v>138</v>
      </c>
      <c r="AE2348" s="1" t="s">
        <v>8754</v>
      </c>
    </row>
    <row r="2349" spans="1:73" ht="13.5" customHeight="1">
      <c r="A2349" s="2" t="str">
        <f t="shared" si="67"/>
        <v>1687_각북면_373</v>
      </c>
      <c r="B2349" s="1">
        <v>1687</v>
      </c>
      <c r="C2349" s="1" t="s">
        <v>11423</v>
      </c>
      <c r="D2349" s="1" t="s">
        <v>11426</v>
      </c>
      <c r="E2349" s="1">
        <v>2348</v>
      </c>
      <c r="F2349" s="1">
        <v>18</v>
      </c>
      <c r="G2349" s="1" t="s">
        <v>4625</v>
      </c>
      <c r="H2349" s="1" t="s">
        <v>6460</v>
      </c>
      <c r="I2349" s="1">
        <v>1</v>
      </c>
      <c r="J2349" s="1" t="s">
        <v>4626</v>
      </c>
      <c r="K2349" s="1" t="s">
        <v>11488</v>
      </c>
      <c r="L2349" s="1">
        <v>1</v>
      </c>
      <c r="M2349" s="1" t="s">
        <v>13252</v>
      </c>
      <c r="N2349" s="1" t="s">
        <v>13253</v>
      </c>
      <c r="T2349" s="1" t="s">
        <v>11527</v>
      </c>
      <c r="U2349" s="1" t="s">
        <v>4001</v>
      </c>
      <c r="V2349" s="1" t="s">
        <v>6730</v>
      </c>
      <c r="W2349" s="1" t="s">
        <v>167</v>
      </c>
      <c r="X2349" s="1" t="s">
        <v>8644</v>
      </c>
      <c r="Y2349" s="1" t="s">
        <v>4627</v>
      </c>
      <c r="Z2349" s="1" t="s">
        <v>11857</v>
      </c>
      <c r="AC2349" s="1">
        <v>43</v>
      </c>
      <c r="AD2349" s="1" t="s">
        <v>335</v>
      </c>
      <c r="AE2349" s="1" t="s">
        <v>8779</v>
      </c>
      <c r="AJ2349" s="1" t="s">
        <v>17</v>
      </c>
      <c r="AK2349" s="1" t="s">
        <v>8918</v>
      </c>
      <c r="AL2349" s="1" t="s">
        <v>1475</v>
      </c>
      <c r="AM2349" s="1" t="s">
        <v>11950</v>
      </c>
      <c r="AT2349" s="1" t="s">
        <v>180</v>
      </c>
      <c r="AU2349" s="1" t="s">
        <v>11467</v>
      </c>
      <c r="AV2349" s="1" t="s">
        <v>2491</v>
      </c>
      <c r="AW2349" s="1" t="s">
        <v>7214</v>
      </c>
      <c r="BG2349" s="1" t="s">
        <v>44</v>
      </c>
      <c r="BH2349" s="1" t="s">
        <v>6728</v>
      </c>
      <c r="BI2349" s="1" t="s">
        <v>181</v>
      </c>
      <c r="BJ2349" s="1" t="s">
        <v>7054</v>
      </c>
      <c r="BK2349" s="1" t="s">
        <v>44</v>
      </c>
      <c r="BL2349" s="1" t="s">
        <v>6728</v>
      </c>
      <c r="BM2349" s="1" t="s">
        <v>1176</v>
      </c>
      <c r="BN2349" s="1" t="s">
        <v>8609</v>
      </c>
      <c r="BO2349" s="1" t="s">
        <v>180</v>
      </c>
      <c r="BP2349" s="1" t="s">
        <v>11467</v>
      </c>
      <c r="BQ2349" s="1" t="s">
        <v>4628</v>
      </c>
      <c r="BR2349" s="1" t="s">
        <v>12506</v>
      </c>
      <c r="BS2349" s="1" t="s">
        <v>190</v>
      </c>
      <c r="BT2349" s="1" t="s">
        <v>8852</v>
      </c>
    </row>
    <row r="2350" spans="1:73" ht="13.5" customHeight="1">
      <c r="A2350" s="2" t="str">
        <f t="shared" si="67"/>
        <v>1687_각북면_373</v>
      </c>
      <c r="B2350" s="1">
        <v>1687</v>
      </c>
      <c r="C2350" s="1" t="s">
        <v>11423</v>
      </c>
      <c r="D2350" s="1" t="s">
        <v>11426</v>
      </c>
      <c r="E2350" s="1">
        <v>2349</v>
      </c>
      <c r="F2350" s="1">
        <v>18</v>
      </c>
      <c r="G2350" s="1" t="s">
        <v>4625</v>
      </c>
      <c r="H2350" s="1" t="s">
        <v>6460</v>
      </c>
      <c r="I2350" s="1">
        <v>1</v>
      </c>
      <c r="L2350" s="1">
        <v>1</v>
      </c>
      <c r="M2350" s="1" t="s">
        <v>13252</v>
      </c>
      <c r="N2350" s="1" t="s">
        <v>13253</v>
      </c>
      <c r="S2350" s="1" t="s">
        <v>49</v>
      </c>
      <c r="T2350" s="1" t="s">
        <v>4842</v>
      </c>
      <c r="U2350" s="1" t="s">
        <v>115</v>
      </c>
      <c r="V2350" s="1" t="s">
        <v>6665</v>
      </c>
      <c r="Y2350" s="1" t="s">
        <v>754</v>
      </c>
      <c r="Z2350" s="1" t="s">
        <v>7229</v>
      </c>
      <c r="AC2350" s="1">
        <v>43</v>
      </c>
      <c r="AD2350" s="1" t="s">
        <v>335</v>
      </c>
      <c r="AE2350" s="1" t="s">
        <v>8779</v>
      </c>
      <c r="AJ2350" s="1" t="s">
        <v>17</v>
      </c>
      <c r="AK2350" s="1" t="s">
        <v>8918</v>
      </c>
      <c r="AL2350" s="1" t="s">
        <v>190</v>
      </c>
      <c r="AM2350" s="1" t="s">
        <v>8852</v>
      </c>
      <c r="AN2350" s="1" t="s">
        <v>554</v>
      </c>
      <c r="AO2350" s="1" t="s">
        <v>11931</v>
      </c>
      <c r="AP2350" s="1" t="s">
        <v>119</v>
      </c>
      <c r="AQ2350" s="1" t="s">
        <v>6694</v>
      </c>
      <c r="AR2350" s="1" t="s">
        <v>4629</v>
      </c>
      <c r="AS2350" s="1" t="s">
        <v>9113</v>
      </c>
      <c r="AT2350" s="1" t="s">
        <v>121</v>
      </c>
      <c r="AU2350" s="1" t="s">
        <v>6667</v>
      </c>
      <c r="AV2350" s="1" t="s">
        <v>6421</v>
      </c>
      <c r="AW2350" s="1" t="s">
        <v>9467</v>
      </c>
      <c r="BB2350" s="1" t="s">
        <v>171</v>
      </c>
      <c r="BC2350" s="1" t="s">
        <v>6676</v>
      </c>
      <c r="BD2350" s="1" t="s">
        <v>216</v>
      </c>
      <c r="BE2350" s="1" t="s">
        <v>7196</v>
      </c>
      <c r="BG2350" s="1" t="s">
        <v>121</v>
      </c>
      <c r="BH2350" s="1" t="s">
        <v>6667</v>
      </c>
      <c r="BI2350" s="1" t="s">
        <v>4630</v>
      </c>
      <c r="BJ2350" s="1" t="s">
        <v>10176</v>
      </c>
      <c r="BM2350" s="1" t="s">
        <v>164</v>
      </c>
      <c r="BN2350" s="1" t="s">
        <v>10510</v>
      </c>
      <c r="BQ2350" s="1" t="s">
        <v>164</v>
      </c>
      <c r="BR2350" s="1" t="s">
        <v>10510</v>
      </c>
      <c r="BU2350" s="1" t="s">
        <v>174</v>
      </c>
    </row>
    <row r="2351" spans="1:73" ht="13.5" customHeight="1">
      <c r="A2351" s="2" t="str">
        <f t="shared" si="67"/>
        <v>1687_각북면_373</v>
      </c>
      <c r="B2351" s="1">
        <v>1687</v>
      </c>
      <c r="C2351" s="1" t="s">
        <v>11423</v>
      </c>
      <c r="D2351" s="1" t="s">
        <v>11426</v>
      </c>
      <c r="E2351" s="1">
        <v>2350</v>
      </c>
      <c r="F2351" s="1">
        <v>18</v>
      </c>
      <c r="G2351" s="1" t="s">
        <v>4625</v>
      </c>
      <c r="H2351" s="1" t="s">
        <v>6460</v>
      </c>
      <c r="I2351" s="1">
        <v>1</v>
      </c>
      <c r="L2351" s="1">
        <v>1</v>
      </c>
      <c r="M2351" s="1" t="s">
        <v>13252</v>
      </c>
      <c r="N2351" s="1" t="s">
        <v>13253</v>
      </c>
      <c r="S2351" s="1" t="s">
        <v>200</v>
      </c>
      <c r="T2351" s="1" t="s">
        <v>11584</v>
      </c>
      <c r="U2351" s="1" t="s">
        <v>180</v>
      </c>
      <c r="V2351" s="1" t="s">
        <v>11467</v>
      </c>
      <c r="Y2351" s="1" t="s">
        <v>2491</v>
      </c>
      <c r="Z2351" s="1" t="s">
        <v>7214</v>
      </c>
      <c r="AC2351" s="1">
        <v>76</v>
      </c>
      <c r="AD2351" s="1" t="s">
        <v>69</v>
      </c>
      <c r="AE2351" s="1" t="s">
        <v>8755</v>
      </c>
    </row>
    <row r="2352" spans="1:73" ht="13.5" customHeight="1">
      <c r="A2352" s="2" t="str">
        <f t="shared" si="67"/>
        <v>1687_각북면_373</v>
      </c>
      <c r="B2352" s="1">
        <v>1687</v>
      </c>
      <c r="C2352" s="1" t="s">
        <v>11423</v>
      </c>
      <c r="D2352" s="1" t="s">
        <v>11426</v>
      </c>
      <c r="E2352" s="1">
        <v>2351</v>
      </c>
      <c r="F2352" s="1">
        <v>18</v>
      </c>
      <c r="G2352" s="1" t="s">
        <v>4625</v>
      </c>
      <c r="H2352" s="1" t="s">
        <v>6460</v>
      </c>
      <c r="I2352" s="1">
        <v>1</v>
      </c>
      <c r="L2352" s="1">
        <v>1</v>
      </c>
      <c r="M2352" s="1" t="s">
        <v>13252</v>
      </c>
      <c r="N2352" s="1" t="s">
        <v>13253</v>
      </c>
      <c r="S2352" s="1" t="s">
        <v>60</v>
      </c>
      <c r="T2352" s="1" t="s">
        <v>6604</v>
      </c>
      <c r="U2352" s="1" t="s">
        <v>2613</v>
      </c>
      <c r="V2352" s="1" t="s">
        <v>6716</v>
      </c>
      <c r="W2352" s="1" t="s">
        <v>38</v>
      </c>
      <c r="X2352" s="1" t="s">
        <v>11733</v>
      </c>
      <c r="Y2352" s="1" t="s">
        <v>4631</v>
      </c>
      <c r="Z2352" s="1" t="s">
        <v>7811</v>
      </c>
      <c r="AC2352" s="1">
        <v>62</v>
      </c>
      <c r="AD2352" s="1" t="s">
        <v>168</v>
      </c>
      <c r="AE2352" s="1" t="s">
        <v>6664</v>
      </c>
    </row>
    <row r="2353" spans="1:72" ht="13.5" customHeight="1">
      <c r="A2353" s="2" t="str">
        <f t="shared" si="67"/>
        <v>1687_각북면_373</v>
      </c>
      <c r="B2353" s="1">
        <v>1687</v>
      </c>
      <c r="C2353" s="1" t="s">
        <v>11423</v>
      </c>
      <c r="D2353" s="1" t="s">
        <v>11426</v>
      </c>
      <c r="E2353" s="1">
        <v>2352</v>
      </c>
      <c r="F2353" s="1">
        <v>18</v>
      </c>
      <c r="G2353" s="1" t="s">
        <v>4625</v>
      </c>
      <c r="H2353" s="1" t="s">
        <v>6460</v>
      </c>
      <c r="I2353" s="1">
        <v>1</v>
      </c>
      <c r="L2353" s="1">
        <v>1</v>
      </c>
      <c r="M2353" s="1" t="s">
        <v>13252</v>
      </c>
      <c r="N2353" s="1" t="s">
        <v>13253</v>
      </c>
      <c r="S2353" s="1" t="s">
        <v>63</v>
      </c>
      <c r="T2353" s="1" t="s">
        <v>6596</v>
      </c>
      <c r="Y2353" s="1" t="s">
        <v>4632</v>
      </c>
      <c r="Z2353" s="1" t="s">
        <v>7753</v>
      </c>
      <c r="AF2353" s="1" t="s">
        <v>1501</v>
      </c>
      <c r="AG2353" s="1" t="s">
        <v>8810</v>
      </c>
      <c r="AH2353" s="1" t="s">
        <v>1502</v>
      </c>
      <c r="AI2353" s="1" t="s">
        <v>8858</v>
      </c>
    </row>
    <row r="2354" spans="1:72" ht="13.5" customHeight="1">
      <c r="A2354" s="2" t="str">
        <f t="shared" si="67"/>
        <v>1687_각북면_373</v>
      </c>
      <c r="B2354" s="1">
        <v>1687</v>
      </c>
      <c r="C2354" s="1" t="s">
        <v>11423</v>
      </c>
      <c r="D2354" s="1" t="s">
        <v>11426</v>
      </c>
      <c r="E2354" s="1">
        <v>2353</v>
      </c>
      <c r="F2354" s="1">
        <v>18</v>
      </c>
      <c r="G2354" s="1" t="s">
        <v>4625</v>
      </c>
      <c r="H2354" s="1" t="s">
        <v>6460</v>
      </c>
      <c r="I2354" s="1">
        <v>1</v>
      </c>
      <c r="L2354" s="1">
        <v>1</v>
      </c>
      <c r="M2354" s="1" t="s">
        <v>13252</v>
      </c>
      <c r="N2354" s="1" t="s">
        <v>13253</v>
      </c>
      <c r="S2354" s="1" t="s">
        <v>72</v>
      </c>
      <c r="T2354" s="1" t="s">
        <v>6595</v>
      </c>
      <c r="Y2354" s="1" t="s">
        <v>4633</v>
      </c>
      <c r="Z2354" s="1" t="s">
        <v>7810</v>
      </c>
      <c r="AC2354" s="1">
        <v>4</v>
      </c>
      <c r="AD2354" s="1" t="s">
        <v>103</v>
      </c>
      <c r="AE2354" s="1" t="s">
        <v>8773</v>
      </c>
    </row>
    <row r="2355" spans="1:72" ht="13.5" customHeight="1">
      <c r="A2355" s="2" t="str">
        <f t="shared" si="67"/>
        <v>1687_각북면_373</v>
      </c>
      <c r="B2355" s="1">
        <v>1687</v>
      </c>
      <c r="C2355" s="1" t="s">
        <v>11423</v>
      </c>
      <c r="D2355" s="1" t="s">
        <v>11426</v>
      </c>
      <c r="E2355" s="1">
        <v>2354</v>
      </c>
      <c r="F2355" s="1">
        <v>18</v>
      </c>
      <c r="G2355" s="1" t="s">
        <v>4625</v>
      </c>
      <c r="H2355" s="1" t="s">
        <v>6460</v>
      </c>
      <c r="I2355" s="1">
        <v>1</v>
      </c>
      <c r="L2355" s="1">
        <v>1</v>
      </c>
      <c r="M2355" s="1" t="s">
        <v>13252</v>
      </c>
      <c r="N2355" s="1" t="s">
        <v>13253</v>
      </c>
      <c r="S2355" s="1" t="s">
        <v>63</v>
      </c>
      <c r="T2355" s="1" t="s">
        <v>6596</v>
      </c>
      <c r="Y2355" s="1" t="s">
        <v>116</v>
      </c>
      <c r="Z2355" s="1" t="s">
        <v>7515</v>
      </c>
      <c r="AC2355" s="1">
        <v>1</v>
      </c>
      <c r="AD2355" s="1" t="s">
        <v>274</v>
      </c>
      <c r="AE2355" s="1" t="s">
        <v>8770</v>
      </c>
      <c r="AF2355" s="1" t="s">
        <v>156</v>
      </c>
      <c r="AG2355" s="1" t="s">
        <v>8798</v>
      </c>
    </row>
    <row r="2356" spans="1:72" ht="13.5" customHeight="1">
      <c r="A2356" s="2" t="str">
        <f t="shared" ref="A2356:A2387" si="68">HYPERLINK("http://kyu.snu.ac.kr/sdhj/index.jsp?type=hj/GK14817_00IH_0001_0374.jpg","1687_각북면_374")</f>
        <v>1687_각북면_374</v>
      </c>
      <c r="B2356" s="1">
        <v>1687</v>
      </c>
      <c r="C2356" s="1" t="s">
        <v>11423</v>
      </c>
      <c r="D2356" s="1" t="s">
        <v>11426</v>
      </c>
      <c r="E2356" s="1">
        <v>2355</v>
      </c>
      <c r="F2356" s="1">
        <v>18</v>
      </c>
      <c r="G2356" s="1" t="s">
        <v>4625</v>
      </c>
      <c r="H2356" s="1" t="s">
        <v>6460</v>
      </c>
      <c r="I2356" s="1">
        <v>1</v>
      </c>
      <c r="L2356" s="1">
        <v>2</v>
      </c>
      <c r="M2356" s="1" t="s">
        <v>2798</v>
      </c>
      <c r="N2356" s="1" t="s">
        <v>7122</v>
      </c>
      <c r="T2356" s="1" t="s">
        <v>11527</v>
      </c>
      <c r="U2356" s="1" t="s">
        <v>121</v>
      </c>
      <c r="V2356" s="1" t="s">
        <v>6667</v>
      </c>
      <c r="Y2356" s="1" t="s">
        <v>2798</v>
      </c>
      <c r="Z2356" s="1" t="s">
        <v>7122</v>
      </c>
      <c r="AC2356" s="1">
        <v>48</v>
      </c>
      <c r="AD2356" s="1" t="s">
        <v>351</v>
      </c>
      <c r="AE2356" s="1" t="s">
        <v>7146</v>
      </c>
      <c r="AJ2356" s="1" t="s">
        <v>17</v>
      </c>
      <c r="AK2356" s="1" t="s">
        <v>8918</v>
      </c>
      <c r="AL2356" s="1" t="s">
        <v>227</v>
      </c>
      <c r="AM2356" s="1" t="s">
        <v>8859</v>
      </c>
      <c r="AN2356" s="1" t="s">
        <v>492</v>
      </c>
      <c r="AO2356" s="1" t="s">
        <v>6594</v>
      </c>
      <c r="AP2356" s="1" t="s">
        <v>119</v>
      </c>
      <c r="AQ2356" s="1" t="s">
        <v>6694</v>
      </c>
      <c r="AR2356" s="1" t="s">
        <v>4634</v>
      </c>
      <c r="AS2356" s="1" t="s">
        <v>9112</v>
      </c>
      <c r="AT2356" s="1" t="s">
        <v>121</v>
      </c>
      <c r="AU2356" s="1" t="s">
        <v>6667</v>
      </c>
      <c r="AV2356" s="1" t="s">
        <v>2516</v>
      </c>
      <c r="AW2356" s="1" t="s">
        <v>8387</v>
      </c>
      <c r="BB2356" s="1" t="s">
        <v>171</v>
      </c>
      <c r="BC2356" s="1" t="s">
        <v>6676</v>
      </c>
      <c r="BD2356" s="1" t="s">
        <v>4635</v>
      </c>
      <c r="BE2356" s="1" t="s">
        <v>9870</v>
      </c>
      <c r="BG2356" s="1" t="s">
        <v>121</v>
      </c>
      <c r="BH2356" s="1" t="s">
        <v>6667</v>
      </c>
      <c r="BI2356" s="1" t="s">
        <v>2744</v>
      </c>
      <c r="BJ2356" s="1" t="s">
        <v>9417</v>
      </c>
      <c r="BK2356" s="1" t="s">
        <v>186</v>
      </c>
      <c r="BL2356" s="1" t="s">
        <v>12273</v>
      </c>
      <c r="BM2356" s="1" t="s">
        <v>4636</v>
      </c>
      <c r="BN2356" s="1" t="s">
        <v>10599</v>
      </c>
      <c r="BO2356" s="1" t="s">
        <v>121</v>
      </c>
      <c r="BP2356" s="1" t="s">
        <v>6667</v>
      </c>
      <c r="BQ2356" s="1" t="s">
        <v>949</v>
      </c>
      <c r="BR2356" s="1" t="s">
        <v>8633</v>
      </c>
      <c r="BS2356" s="1" t="s">
        <v>227</v>
      </c>
      <c r="BT2356" s="1" t="s">
        <v>8859</v>
      </c>
    </row>
    <row r="2357" spans="1:72" ht="13.5" customHeight="1">
      <c r="A2357" s="2" t="str">
        <f t="shared" si="68"/>
        <v>1687_각북면_374</v>
      </c>
      <c r="B2357" s="1">
        <v>1687</v>
      </c>
      <c r="C2357" s="1" t="s">
        <v>11423</v>
      </c>
      <c r="D2357" s="1" t="s">
        <v>11426</v>
      </c>
      <c r="E2357" s="1">
        <v>2356</v>
      </c>
      <c r="F2357" s="1">
        <v>18</v>
      </c>
      <c r="G2357" s="1" t="s">
        <v>4625</v>
      </c>
      <c r="H2357" s="1" t="s">
        <v>6460</v>
      </c>
      <c r="I2357" s="1">
        <v>1</v>
      </c>
      <c r="L2357" s="1">
        <v>2</v>
      </c>
      <c r="M2357" s="1" t="s">
        <v>2798</v>
      </c>
      <c r="N2357" s="1" t="s">
        <v>7122</v>
      </c>
      <c r="S2357" s="1" t="s">
        <v>49</v>
      </c>
      <c r="T2357" s="1" t="s">
        <v>4842</v>
      </c>
      <c r="U2357" s="1" t="s">
        <v>115</v>
      </c>
      <c r="V2357" s="1" t="s">
        <v>6665</v>
      </c>
      <c r="Y2357" s="1" t="s">
        <v>6364</v>
      </c>
      <c r="Z2357" s="1" t="s">
        <v>7265</v>
      </c>
      <c r="AC2357" s="1">
        <v>49</v>
      </c>
      <c r="AD2357" s="1" t="s">
        <v>372</v>
      </c>
      <c r="AE2357" s="1" t="s">
        <v>8788</v>
      </c>
      <c r="AJ2357" s="1" t="s">
        <v>17</v>
      </c>
      <c r="AK2357" s="1" t="s">
        <v>8918</v>
      </c>
      <c r="AL2357" s="1" t="s">
        <v>190</v>
      </c>
      <c r="AM2357" s="1" t="s">
        <v>8852</v>
      </c>
      <c r="AN2357" s="1" t="s">
        <v>2293</v>
      </c>
      <c r="AO2357" s="1" t="s">
        <v>8975</v>
      </c>
      <c r="AP2357" s="1" t="s">
        <v>119</v>
      </c>
      <c r="AQ2357" s="1" t="s">
        <v>6694</v>
      </c>
      <c r="AR2357" s="1" t="s">
        <v>4227</v>
      </c>
      <c r="AS2357" s="1" t="s">
        <v>9111</v>
      </c>
      <c r="AT2357" s="1" t="s">
        <v>180</v>
      </c>
      <c r="AU2357" s="1" t="s">
        <v>11467</v>
      </c>
      <c r="AV2357" s="1" t="s">
        <v>6422</v>
      </c>
      <c r="AW2357" s="1" t="s">
        <v>12190</v>
      </c>
      <c r="BB2357" s="1" t="s">
        <v>171</v>
      </c>
      <c r="BC2357" s="1" t="s">
        <v>6676</v>
      </c>
      <c r="BD2357" s="1" t="s">
        <v>2887</v>
      </c>
      <c r="BE2357" s="1" t="s">
        <v>8071</v>
      </c>
      <c r="BG2357" s="1" t="s">
        <v>44</v>
      </c>
      <c r="BH2357" s="1" t="s">
        <v>6728</v>
      </c>
      <c r="BI2357" s="1" t="s">
        <v>4637</v>
      </c>
      <c r="BJ2357" s="1" t="s">
        <v>10175</v>
      </c>
      <c r="BK2357" s="1" t="s">
        <v>44</v>
      </c>
      <c r="BL2357" s="1" t="s">
        <v>6728</v>
      </c>
      <c r="BM2357" s="1" t="s">
        <v>4638</v>
      </c>
      <c r="BN2357" s="1" t="s">
        <v>10598</v>
      </c>
      <c r="BO2357" s="1" t="s">
        <v>180</v>
      </c>
      <c r="BP2357" s="1" t="s">
        <v>11467</v>
      </c>
      <c r="BQ2357" s="1" t="s">
        <v>6423</v>
      </c>
      <c r="BR2357" s="1" t="s">
        <v>12424</v>
      </c>
      <c r="BS2357" s="1" t="s">
        <v>227</v>
      </c>
      <c r="BT2357" s="1" t="s">
        <v>8859</v>
      </c>
    </row>
    <row r="2358" spans="1:72" ht="13.5" customHeight="1">
      <c r="A2358" s="2" t="str">
        <f t="shared" si="68"/>
        <v>1687_각북면_374</v>
      </c>
      <c r="B2358" s="1">
        <v>1687</v>
      </c>
      <c r="C2358" s="1" t="s">
        <v>11423</v>
      </c>
      <c r="D2358" s="1" t="s">
        <v>11426</v>
      </c>
      <c r="E2358" s="1">
        <v>2357</v>
      </c>
      <c r="F2358" s="1">
        <v>18</v>
      </c>
      <c r="G2358" s="1" t="s">
        <v>4625</v>
      </c>
      <c r="H2358" s="1" t="s">
        <v>6460</v>
      </c>
      <c r="I2358" s="1">
        <v>1</v>
      </c>
      <c r="L2358" s="1">
        <v>2</v>
      </c>
      <c r="M2358" s="1" t="s">
        <v>2798</v>
      </c>
      <c r="N2358" s="1" t="s">
        <v>7122</v>
      </c>
      <c r="S2358" s="1" t="s">
        <v>134</v>
      </c>
      <c r="T2358" s="1" t="s">
        <v>6598</v>
      </c>
      <c r="Y2358" s="1" t="s">
        <v>188</v>
      </c>
      <c r="Z2358" s="1" t="s">
        <v>7421</v>
      </c>
      <c r="AC2358" s="1">
        <v>30</v>
      </c>
      <c r="AD2358" s="1" t="s">
        <v>606</v>
      </c>
      <c r="AE2358" s="1" t="s">
        <v>7034</v>
      </c>
    </row>
    <row r="2359" spans="1:72" ht="13.5" customHeight="1">
      <c r="A2359" s="2" t="str">
        <f t="shared" si="68"/>
        <v>1687_각북면_374</v>
      </c>
      <c r="B2359" s="1">
        <v>1687</v>
      </c>
      <c r="C2359" s="1" t="s">
        <v>11423</v>
      </c>
      <c r="D2359" s="1" t="s">
        <v>11426</v>
      </c>
      <c r="E2359" s="1">
        <v>2358</v>
      </c>
      <c r="F2359" s="1">
        <v>18</v>
      </c>
      <c r="G2359" s="1" t="s">
        <v>4625</v>
      </c>
      <c r="H2359" s="1" t="s">
        <v>6460</v>
      </c>
      <c r="I2359" s="1">
        <v>1</v>
      </c>
      <c r="L2359" s="1">
        <v>2</v>
      </c>
      <c r="M2359" s="1" t="s">
        <v>2798</v>
      </c>
      <c r="N2359" s="1" t="s">
        <v>7122</v>
      </c>
      <c r="S2359" s="1" t="s">
        <v>63</v>
      </c>
      <c r="T2359" s="1" t="s">
        <v>6596</v>
      </c>
      <c r="Y2359" s="1" t="s">
        <v>2295</v>
      </c>
      <c r="Z2359" s="1" t="s">
        <v>7809</v>
      </c>
      <c r="AF2359" s="1" t="s">
        <v>65</v>
      </c>
      <c r="AG2359" s="1" t="s">
        <v>8805</v>
      </c>
      <c r="AH2359" s="1" t="s">
        <v>4639</v>
      </c>
      <c r="AI2359" s="1" t="s">
        <v>8875</v>
      </c>
    </row>
    <row r="2360" spans="1:72" ht="13.5" customHeight="1">
      <c r="A2360" s="2" t="str">
        <f t="shared" si="68"/>
        <v>1687_각북면_374</v>
      </c>
      <c r="B2360" s="1">
        <v>1687</v>
      </c>
      <c r="C2360" s="1" t="s">
        <v>11423</v>
      </c>
      <c r="D2360" s="1" t="s">
        <v>11426</v>
      </c>
      <c r="E2360" s="1">
        <v>2359</v>
      </c>
      <c r="F2360" s="1">
        <v>18</v>
      </c>
      <c r="G2360" s="1" t="s">
        <v>4625</v>
      </c>
      <c r="H2360" s="1" t="s">
        <v>6460</v>
      </c>
      <c r="I2360" s="1">
        <v>1</v>
      </c>
      <c r="L2360" s="1">
        <v>2</v>
      </c>
      <c r="M2360" s="1" t="s">
        <v>2798</v>
      </c>
      <c r="N2360" s="1" t="s">
        <v>7122</v>
      </c>
      <c r="S2360" s="1" t="s">
        <v>72</v>
      </c>
      <c r="T2360" s="1" t="s">
        <v>6595</v>
      </c>
      <c r="U2360" s="1" t="s">
        <v>3555</v>
      </c>
      <c r="V2360" s="1" t="s">
        <v>6669</v>
      </c>
      <c r="Y2360" s="1" t="s">
        <v>2007</v>
      </c>
      <c r="Z2360" s="1" t="s">
        <v>7077</v>
      </c>
      <c r="AC2360" s="1">
        <v>23</v>
      </c>
      <c r="AD2360" s="1" t="s">
        <v>251</v>
      </c>
      <c r="AE2360" s="1" t="s">
        <v>8777</v>
      </c>
    </row>
    <row r="2361" spans="1:72" ht="13.5" customHeight="1">
      <c r="A2361" s="2" t="str">
        <f t="shared" si="68"/>
        <v>1687_각북면_374</v>
      </c>
      <c r="B2361" s="1">
        <v>1687</v>
      </c>
      <c r="C2361" s="1" t="s">
        <v>11423</v>
      </c>
      <c r="D2361" s="1" t="s">
        <v>11426</v>
      </c>
      <c r="E2361" s="1">
        <v>2360</v>
      </c>
      <c r="F2361" s="1">
        <v>18</v>
      </c>
      <c r="G2361" s="1" t="s">
        <v>4625</v>
      </c>
      <c r="H2361" s="1" t="s">
        <v>6460</v>
      </c>
      <c r="I2361" s="1">
        <v>1</v>
      </c>
      <c r="L2361" s="1">
        <v>2</v>
      </c>
      <c r="M2361" s="1" t="s">
        <v>2798</v>
      </c>
      <c r="N2361" s="1" t="s">
        <v>7122</v>
      </c>
      <c r="S2361" s="1" t="s">
        <v>63</v>
      </c>
      <c r="T2361" s="1" t="s">
        <v>6596</v>
      </c>
      <c r="Y2361" s="1" t="s">
        <v>1039</v>
      </c>
      <c r="Z2361" s="1" t="s">
        <v>7241</v>
      </c>
      <c r="AC2361" s="1">
        <v>21</v>
      </c>
      <c r="AD2361" s="1" t="s">
        <v>264</v>
      </c>
      <c r="AE2361" s="1" t="s">
        <v>8750</v>
      </c>
    </row>
    <row r="2362" spans="1:72" ht="13.5" customHeight="1">
      <c r="A2362" s="2" t="str">
        <f t="shared" si="68"/>
        <v>1687_각북면_374</v>
      </c>
      <c r="B2362" s="1">
        <v>1687</v>
      </c>
      <c r="C2362" s="1" t="s">
        <v>11423</v>
      </c>
      <c r="D2362" s="1" t="s">
        <v>11426</v>
      </c>
      <c r="E2362" s="1">
        <v>2361</v>
      </c>
      <c r="F2362" s="1">
        <v>18</v>
      </c>
      <c r="G2362" s="1" t="s">
        <v>4625</v>
      </c>
      <c r="H2362" s="1" t="s">
        <v>6460</v>
      </c>
      <c r="I2362" s="1">
        <v>1</v>
      </c>
      <c r="L2362" s="1">
        <v>2</v>
      </c>
      <c r="M2362" s="1" t="s">
        <v>2798</v>
      </c>
      <c r="N2362" s="1" t="s">
        <v>7122</v>
      </c>
      <c r="S2362" s="1" t="s">
        <v>72</v>
      </c>
      <c r="T2362" s="1" t="s">
        <v>6595</v>
      </c>
      <c r="Y2362" s="1" t="s">
        <v>4640</v>
      </c>
      <c r="Z2362" s="1" t="s">
        <v>7489</v>
      </c>
      <c r="AC2362" s="1">
        <v>4</v>
      </c>
      <c r="AD2362" s="1" t="s">
        <v>103</v>
      </c>
      <c r="AE2362" s="1" t="s">
        <v>8773</v>
      </c>
    </row>
    <row r="2363" spans="1:72" ht="13.5" customHeight="1">
      <c r="A2363" s="2" t="str">
        <f t="shared" si="68"/>
        <v>1687_각북면_374</v>
      </c>
      <c r="B2363" s="1">
        <v>1687</v>
      </c>
      <c r="C2363" s="1" t="s">
        <v>11423</v>
      </c>
      <c r="D2363" s="1" t="s">
        <v>11426</v>
      </c>
      <c r="E2363" s="1">
        <v>2362</v>
      </c>
      <c r="F2363" s="1">
        <v>18</v>
      </c>
      <c r="G2363" s="1" t="s">
        <v>4625</v>
      </c>
      <c r="H2363" s="1" t="s">
        <v>6460</v>
      </c>
      <c r="I2363" s="1">
        <v>1</v>
      </c>
      <c r="L2363" s="1">
        <v>3</v>
      </c>
      <c r="M2363" s="1" t="s">
        <v>1476</v>
      </c>
      <c r="N2363" s="1" t="s">
        <v>12037</v>
      </c>
      <c r="T2363" s="1" t="s">
        <v>11527</v>
      </c>
      <c r="U2363" s="1" t="s">
        <v>4641</v>
      </c>
      <c r="V2363" s="1" t="s">
        <v>6764</v>
      </c>
      <c r="W2363" s="1" t="s">
        <v>167</v>
      </c>
      <c r="X2363" s="1" t="s">
        <v>8644</v>
      </c>
      <c r="Y2363" s="1" t="s">
        <v>385</v>
      </c>
      <c r="Z2363" s="1" t="s">
        <v>7808</v>
      </c>
      <c r="AC2363" s="1">
        <v>22</v>
      </c>
      <c r="AD2363" s="1" t="s">
        <v>203</v>
      </c>
      <c r="AE2363" s="1" t="s">
        <v>8760</v>
      </c>
      <c r="AJ2363" s="1" t="s">
        <v>17</v>
      </c>
      <c r="AK2363" s="1" t="s">
        <v>8918</v>
      </c>
      <c r="AL2363" s="1" t="s">
        <v>227</v>
      </c>
      <c r="AM2363" s="1" t="s">
        <v>8859</v>
      </c>
      <c r="AT2363" s="1" t="s">
        <v>180</v>
      </c>
      <c r="AU2363" s="1" t="s">
        <v>11467</v>
      </c>
      <c r="AV2363" s="1" t="s">
        <v>2491</v>
      </c>
      <c r="AW2363" s="1" t="s">
        <v>7214</v>
      </c>
      <c r="BG2363" s="1" t="s">
        <v>44</v>
      </c>
      <c r="BH2363" s="1" t="s">
        <v>6728</v>
      </c>
      <c r="BI2363" s="1" t="s">
        <v>181</v>
      </c>
      <c r="BJ2363" s="1" t="s">
        <v>7054</v>
      </c>
      <c r="BK2363" s="1" t="s">
        <v>44</v>
      </c>
      <c r="BL2363" s="1" t="s">
        <v>6728</v>
      </c>
      <c r="BM2363" s="1" t="s">
        <v>1176</v>
      </c>
      <c r="BN2363" s="1" t="s">
        <v>8609</v>
      </c>
      <c r="BO2363" s="1" t="s">
        <v>180</v>
      </c>
      <c r="BP2363" s="1" t="s">
        <v>11467</v>
      </c>
      <c r="BQ2363" s="1" t="s">
        <v>4628</v>
      </c>
      <c r="BR2363" s="1" t="s">
        <v>12506</v>
      </c>
      <c r="BS2363" s="1" t="s">
        <v>1001</v>
      </c>
      <c r="BT2363" s="1" t="s">
        <v>8923</v>
      </c>
    </row>
    <row r="2364" spans="1:72" ht="13.5" customHeight="1">
      <c r="A2364" s="2" t="str">
        <f t="shared" si="68"/>
        <v>1687_각북면_374</v>
      </c>
      <c r="B2364" s="1">
        <v>1687</v>
      </c>
      <c r="C2364" s="1" t="s">
        <v>11423</v>
      </c>
      <c r="D2364" s="1" t="s">
        <v>11426</v>
      </c>
      <c r="E2364" s="1">
        <v>2363</v>
      </c>
      <c r="F2364" s="1">
        <v>18</v>
      </c>
      <c r="G2364" s="1" t="s">
        <v>4625</v>
      </c>
      <c r="H2364" s="1" t="s">
        <v>6460</v>
      </c>
      <c r="I2364" s="1">
        <v>1</v>
      </c>
      <c r="L2364" s="1">
        <v>3</v>
      </c>
      <c r="M2364" s="1" t="s">
        <v>1476</v>
      </c>
      <c r="N2364" s="1" t="s">
        <v>12037</v>
      </c>
      <c r="S2364" s="1" t="s">
        <v>49</v>
      </c>
      <c r="T2364" s="1" t="s">
        <v>4842</v>
      </c>
      <c r="U2364" s="1" t="s">
        <v>5057</v>
      </c>
      <c r="V2364" s="1" t="s">
        <v>11706</v>
      </c>
      <c r="Y2364" s="1" t="s">
        <v>4642</v>
      </c>
      <c r="Z2364" s="1" t="s">
        <v>7807</v>
      </c>
      <c r="AC2364" s="1">
        <v>28</v>
      </c>
      <c r="AD2364" s="1" t="s">
        <v>703</v>
      </c>
      <c r="AE2364" s="1" t="s">
        <v>8759</v>
      </c>
      <c r="AT2364" s="1" t="s">
        <v>186</v>
      </c>
      <c r="AU2364" s="1" t="s">
        <v>12111</v>
      </c>
      <c r="AV2364" s="1" t="s">
        <v>184</v>
      </c>
      <c r="AW2364" s="1" t="s">
        <v>7296</v>
      </c>
      <c r="BB2364" s="1" t="s">
        <v>182</v>
      </c>
      <c r="BC2364" s="1" t="s">
        <v>12214</v>
      </c>
      <c r="BD2364" s="1" t="s">
        <v>298</v>
      </c>
      <c r="BE2364" s="1" t="s">
        <v>8715</v>
      </c>
      <c r="BG2364" s="1" t="s">
        <v>121</v>
      </c>
      <c r="BH2364" s="1" t="s">
        <v>6667</v>
      </c>
      <c r="BI2364" s="1" t="s">
        <v>1868</v>
      </c>
      <c r="BJ2364" s="1" t="s">
        <v>7692</v>
      </c>
      <c r="BK2364" s="1" t="s">
        <v>121</v>
      </c>
      <c r="BL2364" s="1" t="s">
        <v>6667</v>
      </c>
      <c r="BM2364" s="1" t="s">
        <v>4643</v>
      </c>
      <c r="BN2364" s="1" t="s">
        <v>10591</v>
      </c>
      <c r="BO2364" s="1" t="s">
        <v>121</v>
      </c>
      <c r="BP2364" s="1" t="s">
        <v>6667</v>
      </c>
      <c r="BQ2364" s="1" t="s">
        <v>2491</v>
      </c>
      <c r="BR2364" s="1" t="s">
        <v>7214</v>
      </c>
      <c r="BS2364" s="1" t="s">
        <v>190</v>
      </c>
      <c r="BT2364" s="1" t="s">
        <v>8852</v>
      </c>
    </row>
    <row r="2365" spans="1:72" ht="13.5" customHeight="1">
      <c r="A2365" s="2" t="str">
        <f t="shared" si="68"/>
        <v>1687_각북면_374</v>
      </c>
      <c r="B2365" s="1">
        <v>1687</v>
      </c>
      <c r="C2365" s="1" t="s">
        <v>11423</v>
      </c>
      <c r="D2365" s="1" t="s">
        <v>11426</v>
      </c>
      <c r="E2365" s="1">
        <v>2364</v>
      </c>
      <c r="F2365" s="1">
        <v>18</v>
      </c>
      <c r="G2365" s="1" t="s">
        <v>4625</v>
      </c>
      <c r="H2365" s="1" t="s">
        <v>6460</v>
      </c>
      <c r="I2365" s="1">
        <v>1</v>
      </c>
      <c r="L2365" s="1">
        <v>3</v>
      </c>
      <c r="M2365" s="1" t="s">
        <v>1476</v>
      </c>
      <c r="N2365" s="1" t="s">
        <v>12037</v>
      </c>
      <c r="S2365" s="1" t="s">
        <v>2189</v>
      </c>
      <c r="T2365" s="1" t="s">
        <v>6614</v>
      </c>
      <c r="U2365" s="1" t="s">
        <v>4173</v>
      </c>
      <c r="V2365" s="1" t="s">
        <v>11704</v>
      </c>
      <c r="Y2365" s="1" t="s">
        <v>184</v>
      </c>
      <c r="Z2365" s="1" t="s">
        <v>7296</v>
      </c>
      <c r="AC2365" s="1">
        <v>66</v>
      </c>
      <c r="AD2365" s="1" t="s">
        <v>217</v>
      </c>
      <c r="AE2365" s="1" t="s">
        <v>8765</v>
      </c>
    </row>
    <row r="2366" spans="1:72" ht="13.5" customHeight="1">
      <c r="A2366" s="2" t="str">
        <f t="shared" si="68"/>
        <v>1687_각북면_374</v>
      </c>
      <c r="B2366" s="1">
        <v>1687</v>
      </c>
      <c r="C2366" s="1" t="s">
        <v>11423</v>
      </c>
      <c r="D2366" s="1" t="s">
        <v>11426</v>
      </c>
      <c r="E2366" s="1">
        <v>2365</v>
      </c>
      <c r="F2366" s="1">
        <v>18</v>
      </c>
      <c r="G2366" s="1" t="s">
        <v>4625</v>
      </c>
      <c r="H2366" s="1" t="s">
        <v>6460</v>
      </c>
      <c r="I2366" s="1">
        <v>1</v>
      </c>
      <c r="L2366" s="1">
        <v>3</v>
      </c>
      <c r="M2366" s="1" t="s">
        <v>1476</v>
      </c>
      <c r="N2366" s="1" t="s">
        <v>12037</v>
      </c>
      <c r="S2366" s="1" t="s">
        <v>72</v>
      </c>
      <c r="T2366" s="1" t="s">
        <v>6595</v>
      </c>
      <c r="U2366" s="1" t="s">
        <v>186</v>
      </c>
      <c r="V2366" s="1" t="s">
        <v>11656</v>
      </c>
      <c r="Y2366" s="1" t="s">
        <v>430</v>
      </c>
      <c r="Z2366" s="1" t="s">
        <v>7102</v>
      </c>
      <c r="AC2366" s="1">
        <v>8</v>
      </c>
      <c r="AD2366" s="1" t="s">
        <v>503</v>
      </c>
      <c r="AE2366" s="1" t="s">
        <v>8136</v>
      </c>
    </row>
    <row r="2367" spans="1:72" ht="13.5" customHeight="1">
      <c r="A2367" s="2" t="str">
        <f t="shared" si="68"/>
        <v>1687_각북면_374</v>
      </c>
      <c r="B2367" s="1">
        <v>1687</v>
      </c>
      <c r="C2367" s="1" t="s">
        <v>11423</v>
      </c>
      <c r="D2367" s="1" t="s">
        <v>11426</v>
      </c>
      <c r="E2367" s="1">
        <v>2366</v>
      </c>
      <c r="F2367" s="1">
        <v>18</v>
      </c>
      <c r="G2367" s="1" t="s">
        <v>4625</v>
      </c>
      <c r="H2367" s="1" t="s">
        <v>6460</v>
      </c>
      <c r="I2367" s="1">
        <v>1</v>
      </c>
      <c r="L2367" s="1">
        <v>4</v>
      </c>
      <c r="M2367" s="1" t="s">
        <v>13254</v>
      </c>
      <c r="N2367" s="1" t="s">
        <v>13255</v>
      </c>
      <c r="T2367" s="1" t="s">
        <v>11527</v>
      </c>
      <c r="U2367" s="1" t="s">
        <v>1077</v>
      </c>
      <c r="V2367" s="1" t="s">
        <v>6708</v>
      </c>
      <c r="W2367" s="1" t="s">
        <v>2043</v>
      </c>
      <c r="X2367" s="1" t="s">
        <v>6998</v>
      </c>
      <c r="Y2367" s="1" t="s">
        <v>4644</v>
      </c>
      <c r="Z2367" s="1" t="s">
        <v>7806</v>
      </c>
      <c r="AC2367" s="1">
        <v>67</v>
      </c>
      <c r="AD2367" s="1" t="s">
        <v>475</v>
      </c>
      <c r="AE2367" s="1" t="s">
        <v>8747</v>
      </c>
      <c r="AJ2367" s="1" t="s">
        <v>17</v>
      </c>
      <c r="AK2367" s="1" t="s">
        <v>8918</v>
      </c>
      <c r="AL2367" s="1" t="s">
        <v>704</v>
      </c>
      <c r="AM2367" s="1" t="s">
        <v>8951</v>
      </c>
      <c r="AT2367" s="1" t="s">
        <v>4645</v>
      </c>
      <c r="AU2367" s="1" t="s">
        <v>9241</v>
      </c>
      <c r="AV2367" s="1" t="s">
        <v>4646</v>
      </c>
      <c r="AW2367" s="1" t="s">
        <v>9439</v>
      </c>
      <c r="BG2367" s="1" t="s">
        <v>647</v>
      </c>
      <c r="BH2367" s="1" t="s">
        <v>11628</v>
      </c>
      <c r="BI2367" s="1" t="s">
        <v>4647</v>
      </c>
      <c r="BJ2367" s="1" t="s">
        <v>10157</v>
      </c>
      <c r="BK2367" s="1" t="s">
        <v>4648</v>
      </c>
      <c r="BL2367" s="1" t="s">
        <v>10421</v>
      </c>
      <c r="BM2367" s="1" t="s">
        <v>4649</v>
      </c>
      <c r="BN2367" s="1" t="s">
        <v>8181</v>
      </c>
      <c r="BO2367" s="1" t="s">
        <v>515</v>
      </c>
      <c r="BP2367" s="1" t="s">
        <v>10425</v>
      </c>
      <c r="BQ2367" s="1" t="s">
        <v>4650</v>
      </c>
      <c r="BR2367" s="1" t="s">
        <v>12504</v>
      </c>
      <c r="BS2367" s="1" t="s">
        <v>41</v>
      </c>
      <c r="BT2367" s="1" t="s">
        <v>11911</v>
      </c>
    </row>
    <row r="2368" spans="1:72" ht="13.5" customHeight="1">
      <c r="A2368" s="2" t="str">
        <f t="shared" si="68"/>
        <v>1687_각북면_374</v>
      </c>
      <c r="B2368" s="1">
        <v>1687</v>
      </c>
      <c r="C2368" s="1" t="s">
        <v>11423</v>
      </c>
      <c r="D2368" s="1" t="s">
        <v>11426</v>
      </c>
      <c r="E2368" s="1">
        <v>2367</v>
      </c>
      <c r="F2368" s="1">
        <v>18</v>
      </c>
      <c r="G2368" s="1" t="s">
        <v>4625</v>
      </c>
      <c r="H2368" s="1" t="s">
        <v>6460</v>
      </c>
      <c r="I2368" s="1">
        <v>1</v>
      </c>
      <c r="L2368" s="1">
        <v>4</v>
      </c>
      <c r="M2368" s="1" t="s">
        <v>13254</v>
      </c>
      <c r="N2368" s="1" t="s">
        <v>13255</v>
      </c>
      <c r="S2368" s="1" t="s">
        <v>49</v>
      </c>
      <c r="T2368" s="1" t="s">
        <v>4842</v>
      </c>
      <c r="W2368" s="1" t="s">
        <v>152</v>
      </c>
      <c r="X2368" s="1" t="s">
        <v>6978</v>
      </c>
      <c r="Y2368" s="1" t="s">
        <v>140</v>
      </c>
      <c r="Z2368" s="1" t="s">
        <v>7100</v>
      </c>
      <c r="AC2368" s="1">
        <v>52</v>
      </c>
      <c r="AD2368" s="1" t="s">
        <v>230</v>
      </c>
      <c r="AE2368" s="1" t="s">
        <v>8790</v>
      </c>
      <c r="AJ2368" s="1" t="s">
        <v>17</v>
      </c>
      <c r="AK2368" s="1" t="s">
        <v>8918</v>
      </c>
      <c r="AL2368" s="1" t="s">
        <v>227</v>
      </c>
      <c r="AM2368" s="1" t="s">
        <v>8859</v>
      </c>
      <c r="AT2368" s="1" t="s">
        <v>759</v>
      </c>
      <c r="AU2368" s="1" t="s">
        <v>9026</v>
      </c>
      <c r="AV2368" s="1" t="s">
        <v>4651</v>
      </c>
      <c r="AW2368" s="1" t="s">
        <v>9466</v>
      </c>
      <c r="BG2368" s="1" t="s">
        <v>761</v>
      </c>
      <c r="BH2368" s="1" t="s">
        <v>6938</v>
      </c>
      <c r="BI2368" s="1" t="s">
        <v>762</v>
      </c>
      <c r="BJ2368" s="1" t="s">
        <v>9731</v>
      </c>
      <c r="BK2368" s="1" t="s">
        <v>763</v>
      </c>
      <c r="BL2368" s="1" t="s">
        <v>10424</v>
      </c>
      <c r="BM2368" s="1" t="s">
        <v>764</v>
      </c>
      <c r="BN2368" s="1" t="s">
        <v>10351</v>
      </c>
      <c r="BO2368" s="1" t="s">
        <v>759</v>
      </c>
      <c r="BP2368" s="1" t="s">
        <v>9026</v>
      </c>
      <c r="BQ2368" s="1" t="s">
        <v>3981</v>
      </c>
      <c r="BR2368" s="1" t="s">
        <v>12605</v>
      </c>
      <c r="BS2368" s="1" t="s">
        <v>158</v>
      </c>
      <c r="BT2368" s="1" t="s">
        <v>8931</v>
      </c>
    </row>
    <row r="2369" spans="1:72" ht="13.5" customHeight="1">
      <c r="A2369" s="2" t="str">
        <f t="shared" si="68"/>
        <v>1687_각북면_374</v>
      </c>
      <c r="B2369" s="1">
        <v>1687</v>
      </c>
      <c r="C2369" s="1" t="s">
        <v>11423</v>
      </c>
      <c r="D2369" s="1" t="s">
        <v>11426</v>
      </c>
      <c r="E2369" s="1">
        <v>2368</v>
      </c>
      <c r="F2369" s="1">
        <v>18</v>
      </c>
      <c r="G2369" s="1" t="s">
        <v>4625</v>
      </c>
      <c r="H2369" s="1" t="s">
        <v>6460</v>
      </c>
      <c r="I2369" s="1">
        <v>1</v>
      </c>
      <c r="L2369" s="1">
        <v>4</v>
      </c>
      <c r="M2369" s="1" t="s">
        <v>13254</v>
      </c>
      <c r="N2369" s="1" t="s">
        <v>13255</v>
      </c>
      <c r="T2369" s="1" t="s">
        <v>11563</v>
      </c>
      <c r="U2369" s="1" t="s">
        <v>581</v>
      </c>
      <c r="V2369" s="1" t="s">
        <v>6699</v>
      </c>
      <c r="Y2369" s="1" t="s">
        <v>2088</v>
      </c>
      <c r="Z2369" s="1" t="s">
        <v>11784</v>
      </c>
      <c r="AC2369" s="1">
        <v>10</v>
      </c>
      <c r="AD2369" s="1" t="s">
        <v>212</v>
      </c>
      <c r="AE2369" s="1" t="s">
        <v>8778</v>
      </c>
      <c r="AF2369" s="1" t="s">
        <v>156</v>
      </c>
      <c r="AG2369" s="1" t="s">
        <v>8798</v>
      </c>
      <c r="AT2369" s="1" t="s">
        <v>285</v>
      </c>
      <c r="AU2369" s="1" t="s">
        <v>9218</v>
      </c>
      <c r="AV2369" s="1" t="s">
        <v>4652</v>
      </c>
      <c r="AW2369" s="1" t="s">
        <v>7787</v>
      </c>
      <c r="BB2369" s="1" t="s">
        <v>50</v>
      </c>
      <c r="BC2369" s="1" t="s">
        <v>11472</v>
      </c>
      <c r="BD2369" s="1" t="s">
        <v>2315</v>
      </c>
      <c r="BE2369" s="1" t="s">
        <v>7515</v>
      </c>
    </row>
    <row r="2370" spans="1:72" ht="13.5" customHeight="1">
      <c r="A2370" s="2" t="str">
        <f t="shared" si="68"/>
        <v>1687_각북면_374</v>
      </c>
      <c r="B2370" s="1">
        <v>1687</v>
      </c>
      <c r="C2370" s="1" t="s">
        <v>11423</v>
      </c>
      <c r="D2370" s="1" t="s">
        <v>11426</v>
      </c>
      <c r="E2370" s="1">
        <v>2369</v>
      </c>
      <c r="F2370" s="1">
        <v>18</v>
      </c>
      <c r="G2370" s="1" t="s">
        <v>4625</v>
      </c>
      <c r="H2370" s="1" t="s">
        <v>6460</v>
      </c>
      <c r="I2370" s="1">
        <v>1</v>
      </c>
      <c r="L2370" s="1">
        <v>5</v>
      </c>
      <c r="M2370" s="1" t="s">
        <v>13256</v>
      </c>
      <c r="N2370" s="1" t="s">
        <v>13257</v>
      </c>
      <c r="T2370" s="1" t="s">
        <v>11527</v>
      </c>
      <c r="U2370" s="1" t="s">
        <v>587</v>
      </c>
      <c r="V2370" s="1" t="s">
        <v>6710</v>
      </c>
      <c r="W2370" s="1" t="s">
        <v>38</v>
      </c>
      <c r="X2370" s="1" t="s">
        <v>11733</v>
      </c>
      <c r="Y2370" s="1" t="s">
        <v>4653</v>
      </c>
      <c r="Z2370" s="1" t="s">
        <v>7805</v>
      </c>
      <c r="AC2370" s="1">
        <v>58</v>
      </c>
      <c r="AD2370" s="1" t="s">
        <v>440</v>
      </c>
      <c r="AE2370" s="1" t="s">
        <v>8791</v>
      </c>
      <c r="AJ2370" s="1" t="s">
        <v>17</v>
      </c>
      <c r="AK2370" s="1" t="s">
        <v>8918</v>
      </c>
      <c r="AL2370" s="1" t="s">
        <v>41</v>
      </c>
      <c r="AM2370" s="1" t="s">
        <v>11911</v>
      </c>
      <c r="AT2370" s="1" t="s">
        <v>4654</v>
      </c>
      <c r="AU2370" s="1" t="s">
        <v>9240</v>
      </c>
      <c r="AV2370" s="1" t="s">
        <v>4655</v>
      </c>
      <c r="AW2370" s="1" t="s">
        <v>9465</v>
      </c>
      <c r="BG2370" s="1" t="s">
        <v>1214</v>
      </c>
      <c r="BH2370" s="1" t="s">
        <v>11629</v>
      </c>
      <c r="BI2370" s="1" t="s">
        <v>4656</v>
      </c>
      <c r="BJ2370" s="1" t="s">
        <v>9468</v>
      </c>
      <c r="BK2370" s="1" t="s">
        <v>4657</v>
      </c>
      <c r="BL2370" s="1" t="s">
        <v>12096</v>
      </c>
      <c r="BM2370" s="1" t="s">
        <v>4658</v>
      </c>
      <c r="BN2370" s="1" t="s">
        <v>10597</v>
      </c>
      <c r="BO2370" s="1" t="s">
        <v>47</v>
      </c>
      <c r="BP2370" s="1" t="s">
        <v>9039</v>
      </c>
      <c r="BQ2370" s="1" t="s">
        <v>4659</v>
      </c>
      <c r="BR2370" s="1" t="s">
        <v>12552</v>
      </c>
      <c r="BS2370" s="1" t="s">
        <v>766</v>
      </c>
      <c r="BT2370" s="1" t="s">
        <v>8922</v>
      </c>
    </row>
    <row r="2371" spans="1:72" ht="13.5" customHeight="1">
      <c r="A2371" s="2" t="str">
        <f t="shared" si="68"/>
        <v>1687_각북면_374</v>
      </c>
      <c r="B2371" s="1">
        <v>1687</v>
      </c>
      <c r="C2371" s="1" t="s">
        <v>11423</v>
      </c>
      <c r="D2371" s="1" t="s">
        <v>11426</v>
      </c>
      <c r="E2371" s="1">
        <v>2370</v>
      </c>
      <c r="F2371" s="1">
        <v>18</v>
      </c>
      <c r="G2371" s="1" t="s">
        <v>4625</v>
      </c>
      <c r="H2371" s="1" t="s">
        <v>6460</v>
      </c>
      <c r="I2371" s="1">
        <v>1</v>
      </c>
      <c r="L2371" s="1">
        <v>5</v>
      </c>
      <c r="M2371" s="1" t="s">
        <v>13256</v>
      </c>
      <c r="N2371" s="1" t="s">
        <v>13257</v>
      </c>
      <c r="S2371" s="1" t="s">
        <v>245</v>
      </c>
      <c r="T2371" s="1" t="s">
        <v>6625</v>
      </c>
      <c r="U2371" s="1" t="s">
        <v>4380</v>
      </c>
      <c r="V2371" s="1" t="s">
        <v>6763</v>
      </c>
      <c r="W2371" s="1" t="s">
        <v>38</v>
      </c>
      <c r="X2371" s="1" t="s">
        <v>11733</v>
      </c>
      <c r="Y2371" s="1" t="s">
        <v>273</v>
      </c>
      <c r="Z2371" s="1" t="s">
        <v>7193</v>
      </c>
      <c r="AC2371" s="1">
        <v>61</v>
      </c>
      <c r="AD2371" s="1" t="s">
        <v>274</v>
      </c>
      <c r="AE2371" s="1" t="s">
        <v>8770</v>
      </c>
    </row>
    <row r="2372" spans="1:72" ht="13.5" customHeight="1">
      <c r="A2372" s="2" t="str">
        <f t="shared" si="68"/>
        <v>1687_각북면_374</v>
      </c>
      <c r="B2372" s="1">
        <v>1687</v>
      </c>
      <c r="C2372" s="1" t="s">
        <v>11423</v>
      </c>
      <c r="D2372" s="1" t="s">
        <v>11426</v>
      </c>
      <c r="E2372" s="1">
        <v>2371</v>
      </c>
      <c r="F2372" s="1">
        <v>18</v>
      </c>
      <c r="G2372" s="1" t="s">
        <v>4625</v>
      </c>
      <c r="H2372" s="1" t="s">
        <v>6460</v>
      </c>
      <c r="I2372" s="1">
        <v>1</v>
      </c>
      <c r="L2372" s="1">
        <v>5</v>
      </c>
      <c r="M2372" s="1" t="s">
        <v>13256</v>
      </c>
      <c r="N2372" s="1" t="s">
        <v>13257</v>
      </c>
      <c r="T2372" s="1" t="s">
        <v>11563</v>
      </c>
      <c r="U2372" s="1" t="s">
        <v>278</v>
      </c>
      <c r="V2372" s="1" t="s">
        <v>6692</v>
      </c>
      <c r="Y2372" s="1" t="s">
        <v>11322</v>
      </c>
      <c r="Z2372" s="1" t="s">
        <v>11679</v>
      </c>
      <c r="AC2372" s="1">
        <v>28</v>
      </c>
      <c r="AD2372" s="1" t="s">
        <v>703</v>
      </c>
      <c r="AE2372" s="1" t="s">
        <v>8759</v>
      </c>
      <c r="AF2372" s="1" t="s">
        <v>156</v>
      </c>
      <c r="AG2372" s="1" t="s">
        <v>8798</v>
      </c>
    </row>
    <row r="2373" spans="1:72" ht="13.5" customHeight="1">
      <c r="A2373" s="2" t="str">
        <f t="shared" si="68"/>
        <v>1687_각북면_374</v>
      </c>
      <c r="B2373" s="1">
        <v>1687</v>
      </c>
      <c r="C2373" s="1" t="s">
        <v>11423</v>
      </c>
      <c r="D2373" s="1" t="s">
        <v>11426</v>
      </c>
      <c r="E2373" s="1">
        <v>2372</v>
      </c>
      <c r="F2373" s="1">
        <v>18</v>
      </c>
      <c r="G2373" s="1" t="s">
        <v>4625</v>
      </c>
      <c r="H2373" s="1" t="s">
        <v>6460</v>
      </c>
      <c r="I2373" s="1">
        <v>1</v>
      </c>
      <c r="L2373" s="1">
        <v>5</v>
      </c>
      <c r="M2373" s="1" t="s">
        <v>13256</v>
      </c>
      <c r="N2373" s="1" t="s">
        <v>13257</v>
      </c>
      <c r="T2373" s="1" t="s">
        <v>11563</v>
      </c>
      <c r="U2373" s="1" t="s">
        <v>275</v>
      </c>
      <c r="V2373" s="1" t="s">
        <v>6693</v>
      </c>
      <c r="Y2373" s="1" t="s">
        <v>2998</v>
      </c>
      <c r="Z2373" s="1" t="s">
        <v>7328</v>
      </c>
      <c r="AC2373" s="1">
        <v>5</v>
      </c>
      <c r="AD2373" s="1" t="s">
        <v>76</v>
      </c>
      <c r="AE2373" s="1" t="s">
        <v>8744</v>
      </c>
      <c r="AF2373" s="1" t="s">
        <v>156</v>
      </c>
      <c r="AG2373" s="1" t="s">
        <v>8798</v>
      </c>
      <c r="AV2373" s="1" t="s">
        <v>164</v>
      </c>
      <c r="AW2373" s="1" t="s">
        <v>10510</v>
      </c>
      <c r="BB2373" s="1" t="s">
        <v>171</v>
      </c>
      <c r="BC2373" s="1" t="s">
        <v>6676</v>
      </c>
      <c r="BD2373" s="1" t="s">
        <v>11322</v>
      </c>
      <c r="BE2373" s="1" t="s">
        <v>11679</v>
      </c>
    </row>
    <row r="2374" spans="1:72" ht="13.5" customHeight="1">
      <c r="A2374" s="2" t="str">
        <f t="shared" si="68"/>
        <v>1687_각북면_374</v>
      </c>
      <c r="B2374" s="1">
        <v>1687</v>
      </c>
      <c r="C2374" s="1" t="s">
        <v>11423</v>
      </c>
      <c r="D2374" s="1" t="s">
        <v>11426</v>
      </c>
      <c r="E2374" s="1">
        <v>2373</v>
      </c>
      <c r="F2374" s="1">
        <v>18</v>
      </c>
      <c r="G2374" s="1" t="s">
        <v>4625</v>
      </c>
      <c r="H2374" s="1" t="s">
        <v>6460</v>
      </c>
      <c r="I2374" s="1">
        <v>2</v>
      </c>
      <c r="J2374" s="1" t="s">
        <v>4660</v>
      </c>
      <c r="K2374" s="1" t="s">
        <v>6513</v>
      </c>
      <c r="L2374" s="1">
        <v>1</v>
      </c>
      <c r="M2374" s="1" t="s">
        <v>13258</v>
      </c>
      <c r="N2374" s="1" t="s">
        <v>13259</v>
      </c>
      <c r="T2374" s="1" t="s">
        <v>11527</v>
      </c>
      <c r="U2374" s="1" t="s">
        <v>4283</v>
      </c>
      <c r="V2374" s="1" t="s">
        <v>6757</v>
      </c>
      <c r="W2374" s="1" t="s">
        <v>330</v>
      </c>
      <c r="X2374" s="1" t="s">
        <v>6985</v>
      </c>
      <c r="Y2374" s="1" t="s">
        <v>2682</v>
      </c>
      <c r="Z2374" s="1" t="s">
        <v>7804</v>
      </c>
      <c r="AC2374" s="1">
        <v>44</v>
      </c>
      <c r="AD2374" s="1" t="s">
        <v>401</v>
      </c>
      <c r="AE2374" s="1" t="s">
        <v>8782</v>
      </c>
      <c r="AJ2374" s="1" t="s">
        <v>17</v>
      </c>
      <c r="AK2374" s="1" t="s">
        <v>8918</v>
      </c>
      <c r="AL2374" s="1" t="s">
        <v>158</v>
      </c>
      <c r="AM2374" s="1" t="s">
        <v>8931</v>
      </c>
      <c r="AT2374" s="1" t="s">
        <v>82</v>
      </c>
      <c r="AU2374" s="1" t="s">
        <v>9231</v>
      </c>
      <c r="AV2374" s="1" t="s">
        <v>4661</v>
      </c>
      <c r="AW2374" s="1" t="s">
        <v>8362</v>
      </c>
      <c r="BG2374" s="1" t="s">
        <v>82</v>
      </c>
      <c r="BH2374" s="1" t="s">
        <v>9231</v>
      </c>
      <c r="BI2374" s="1" t="s">
        <v>2633</v>
      </c>
      <c r="BJ2374" s="1" t="s">
        <v>10174</v>
      </c>
      <c r="BK2374" s="1" t="s">
        <v>82</v>
      </c>
      <c r="BL2374" s="1" t="s">
        <v>9231</v>
      </c>
      <c r="BM2374" s="1" t="s">
        <v>2634</v>
      </c>
      <c r="BN2374" s="1" t="s">
        <v>10596</v>
      </c>
      <c r="BO2374" s="1" t="s">
        <v>82</v>
      </c>
      <c r="BP2374" s="1" t="s">
        <v>9231</v>
      </c>
      <c r="BQ2374" s="1" t="s">
        <v>4662</v>
      </c>
      <c r="BR2374" s="1" t="s">
        <v>11956</v>
      </c>
      <c r="BS2374" s="1" t="s">
        <v>729</v>
      </c>
      <c r="BT2374" s="1" t="s">
        <v>8886</v>
      </c>
    </row>
    <row r="2375" spans="1:72" ht="13.5" customHeight="1">
      <c r="A2375" s="2" t="str">
        <f t="shared" si="68"/>
        <v>1687_각북면_374</v>
      </c>
      <c r="B2375" s="1">
        <v>1687</v>
      </c>
      <c r="C2375" s="1" t="s">
        <v>11423</v>
      </c>
      <c r="D2375" s="1" t="s">
        <v>11426</v>
      </c>
      <c r="E2375" s="1">
        <v>2374</v>
      </c>
      <c r="F2375" s="1">
        <v>18</v>
      </c>
      <c r="G2375" s="1" t="s">
        <v>4625</v>
      </c>
      <c r="H2375" s="1" t="s">
        <v>6460</v>
      </c>
      <c r="I2375" s="1">
        <v>2</v>
      </c>
      <c r="L2375" s="1">
        <v>1</v>
      </c>
      <c r="M2375" s="1" t="s">
        <v>13258</v>
      </c>
      <c r="N2375" s="1" t="s">
        <v>13259</v>
      </c>
      <c r="S2375" s="1" t="s">
        <v>49</v>
      </c>
      <c r="T2375" s="1" t="s">
        <v>4842</v>
      </c>
      <c r="W2375" s="1" t="s">
        <v>152</v>
      </c>
      <c r="X2375" s="1" t="s">
        <v>6978</v>
      </c>
      <c r="Y2375" s="1" t="s">
        <v>140</v>
      </c>
      <c r="Z2375" s="1" t="s">
        <v>7100</v>
      </c>
      <c r="AC2375" s="1">
        <v>44</v>
      </c>
      <c r="AD2375" s="1" t="s">
        <v>401</v>
      </c>
      <c r="AE2375" s="1" t="s">
        <v>8782</v>
      </c>
      <c r="AJ2375" s="1" t="s">
        <v>17</v>
      </c>
      <c r="AK2375" s="1" t="s">
        <v>8918</v>
      </c>
      <c r="AL2375" s="1" t="s">
        <v>227</v>
      </c>
      <c r="AM2375" s="1" t="s">
        <v>8859</v>
      </c>
      <c r="AT2375" s="1" t="s">
        <v>4663</v>
      </c>
      <c r="AU2375" s="1" t="s">
        <v>11612</v>
      </c>
      <c r="AV2375" s="1" t="s">
        <v>13642</v>
      </c>
      <c r="AW2375" s="1" t="s">
        <v>12158</v>
      </c>
      <c r="BG2375" s="1" t="s">
        <v>44</v>
      </c>
      <c r="BH2375" s="1" t="s">
        <v>6728</v>
      </c>
      <c r="BI2375" s="1" t="s">
        <v>4664</v>
      </c>
      <c r="BJ2375" s="1" t="s">
        <v>10173</v>
      </c>
      <c r="BK2375" s="1" t="s">
        <v>759</v>
      </c>
      <c r="BL2375" s="1" t="s">
        <v>9026</v>
      </c>
      <c r="BM2375" s="1" t="s">
        <v>13643</v>
      </c>
      <c r="BN2375" s="1" t="s">
        <v>12360</v>
      </c>
      <c r="BO2375" s="1" t="s">
        <v>144</v>
      </c>
      <c r="BP2375" s="1" t="s">
        <v>6759</v>
      </c>
      <c r="BQ2375" s="1" t="s">
        <v>4665</v>
      </c>
      <c r="BR2375" s="1" t="s">
        <v>12526</v>
      </c>
      <c r="BS2375" s="1" t="s">
        <v>41</v>
      </c>
      <c r="BT2375" s="1" t="s">
        <v>11911</v>
      </c>
    </row>
    <row r="2376" spans="1:72" ht="13.5" customHeight="1">
      <c r="A2376" s="2" t="str">
        <f t="shared" si="68"/>
        <v>1687_각북면_374</v>
      </c>
      <c r="B2376" s="1">
        <v>1687</v>
      </c>
      <c r="C2376" s="1" t="s">
        <v>11423</v>
      </c>
      <c r="D2376" s="1" t="s">
        <v>11426</v>
      </c>
      <c r="E2376" s="1">
        <v>2375</v>
      </c>
      <c r="F2376" s="1">
        <v>18</v>
      </c>
      <c r="G2376" s="1" t="s">
        <v>4625</v>
      </c>
      <c r="H2376" s="1" t="s">
        <v>6460</v>
      </c>
      <c r="I2376" s="1">
        <v>2</v>
      </c>
      <c r="L2376" s="1">
        <v>1</v>
      </c>
      <c r="M2376" s="1" t="s">
        <v>13258</v>
      </c>
      <c r="N2376" s="1" t="s">
        <v>13259</v>
      </c>
      <c r="S2376" s="1" t="s">
        <v>67</v>
      </c>
      <c r="T2376" s="1" t="s">
        <v>6597</v>
      </c>
      <c r="Y2376" s="1" t="s">
        <v>3541</v>
      </c>
      <c r="Z2376" s="1" t="s">
        <v>7803</v>
      </c>
      <c r="AF2376" s="1" t="s">
        <v>1742</v>
      </c>
      <c r="AG2376" s="1" t="s">
        <v>8816</v>
      </c>
    </row>
    <row r="2377" spans="1:72" ht="13.5" customHeight="1">
      <c r="A2377" s="2" t="str">
        <f t="shared" si="68"/>
        <v>1687_각북면_374</v>
      </c>
      <c r="B2377" s="1">
        <v>1687</v>
      </c>
      <c r="C2377" s="1" t="s">
        <v>11423</v>
      </c>
      <c r="D2377" s="1" t="s">
        <v>11426</v>
      </c>
      <c r="E2377" s="1">
        <v>2376</v>
      </c>
      <c r="F2377" s="1">
        <v>18</v>
      </c>
      <c r="G2377" s="1" t="s">
        <v>4625</v>
      </c>
      <c r="H2377" s="1" t="s">
        <v>6460</v>
      </c>
      <c r="I2377" s="1">
        <v>2</v>
      </c>
      <c r="L2377" s="1">
        <v>1</v>
      </c>
      <c r="M2377" s="1" t="s">
        <v>13258</v>
      </c>
      <c r="N2377" s="1" t="s">
        <v>13259</v>
      </c>
      <c r="S2377" s="1" t="s">
        <v>329</v>
      </c>
      <c r="T2377" s="1" t="s">
        <v>6594</v>
      </c>
      <c r="W2377" s="1" t="s">
        <v>38</v>
      </c>
      <c r="X2377" s="1" t="s">
        <v>11733</v>
      </c>
      <c r="Y2377" s="1" t="s">
        <v>140</v>
      </c>
      <c r="Z2377" s="1" t="s">
        <v>7100</v>
      </c>
      <c r="AC2377" s="1">
        <v>30</v>
      </c>
      <c r="AD2377" s="1" t="s">
        <v>606</v>
      </c>
      <c r="AE2377" s="1" t="s">
        <v>7034</v>
      </c>
      <c r="AJ2377" s="1" t="s">
        <v>17</v>
      </c>
      <c r="AK2377" s="1" t="s">
        <v>8918</v>
      </c>
      <c r="AL2377" s="1" t="s">
        <v>41</v>
      </c>
      <c r="AM2377" s="1" t="s">
        <v>11911</v>
      </c>
    </row>
    <row r="2378" spans="1:72" ht="13.5" customHeight="1">
      <c r="A2378" s="2" t="str">
        <f t="shared" si="68"/>
        <v>1687_각북면_374</v>
      </c>
      <c r="B2378" s="1">
        <v>1687</v>
      </c>
      <c r="C2378" s="1" t="s">
        <v>11423</v>
      </c>
      <c r="D2378" s="1" t="s">
        <v>11426</v>
      </c>
      <c r="E2378" s="1">
        <v>2377</v>
      </c>
      <c r="F2378" s="1">
        <v>18</v>
      </c>
      <c r="G2378" s="1" t="s">
        <v>4625</v>
      </c>
      <c r="H2378" s="1" t="s">
        <v>6460</v>
      </c>
      <c r="I2378" s="1">
        <v>2</v>
      </c>
      <c r="L2378" s="1">
        <v>1</v>
      </c>
      <c r="M2378" s="1" t="s">
        <v>13258</v>
      </c>
      <c r="N2378" s="1" t="s">
        <v>13259</v>
      </c>
      <c r="S2378" s="1" t="s">
        <v>72</v>
      </c>
      <c r="T2378" s="1" t="s">
        <v>6595</v>
      </c>
      <c r="U2378" s="1" t="s">
        <v>54</v>
      </c>
      <c r="V2378" s="1" t="s">
        <v>6714</v>
      </c>
      <c r="Y2378" s="1" t="s">
        <v>4666</v>
      </c>
      <c r="Z2378" s="1" t="s">
        <v>7802</v>
      </c>
      <c r="AC2378" s="1">
        <v>15</v>
      </c>
      <c r="AD2378" s="1" t="s">
        <v>210</v>
      </c>
      <c r="AE2378" s="1" t="s">
        <v>7181</v>
      </c>
    </row>
    <row r="2379" spans="1:72" ht="13.5" customHeight="1">
      <c r="A2379" s="2" t="str">
        <f t="shared" si="68"/>
        <v>1687_각북면_374</v>
      </c>
      <c r="B2379" s="1">
        <v>1687</v>
      </c>
      <c r="C2379" s="1" t="s">
        <v>11423</v>
      </c>
      <c r="D2379" s="1" t="s">
        <v>11426</v>
      </c>
      <c r="E2379" s="1">
        <v>2378</v>
      </c>
      <c r="F2379" s="1">
        <v>18</v>
      </c>
      <c r="G2379" s="1" t="s">
        <v>4625</v>
      </c>
      <c r="H2379" s="1" t="s">
        <v>6460</v>
      </c>
      <c r="I2379" s="1">
        <v>2</v>
      </c>
      <c r="L2379" s="1">
        <v>1</v>
      </c>
      <c r="M2379" s="1" t="s">
        <v>13258</v>
      </c>
      <c r="N2379" s="1" t="s">
        <v>13259</v>
      </c>
      <c r="S2379" s="1" t="s">
        <v>63</v>
      </c>
      <c r="T2379" s="1" t="s">
        <v>6596</v>
      </c>
      <c r="Y2379" s="1" t="s">
        <v>4667</v>
      </c>
      <c r="Z2379" s="1" t="s">
        <v>6762</v>
      </c>
      <c r="AC2379" s="1">
        <v>9</v>
      </c>
      <c r="AD2379" s="1" t="s">
        <v>253</v>
      </c>
      <c r="AE2379" s="1" t="s">
        <v>8793</v>
      </c>
    </row>
    <row r="2380" spans="1:72" ht="13.5" customHeight="1">
      <c r="A2380" s="2" t="str">
        <f t="shared" si="68"/>
        <v>1687_각북면_374</v>
      </c>
      <c r="B2380" s="1">
        <v>1687</v>
      </c>
      <c r="C2380" s="1" t="s">
        <v>11423</v>
      </c>
      <c r="D2380" s="1" t="s">
        <v>11426</v>
      </c>
      <c r="E2380" s="1">
        <v>2379</v>
      </c>
      <c r="F2380" s="1">
        <v>18</v>
      </c>
      <c r="G2380" s="1" t="s">
        <v>4625</v>
      </c>
      <c r="H2380" s="1" t="s">
        <v>6460</v>
      </c>
      <c r="I2380" s="1">
        <v>2</v>
      </c>
      <c r="L2380" s="1">
        <v>1</v>
      </c>
      <c r="M2380" s="1" t="s">
        <v>13258</v>
      </c>
      <c r="N2380" s="1" t="s">
        <v>13259</v>
      </c>
      <c r="S2380" s="1" t="s">
        <v>63</v>
      </c>
      <c r="T2380" s="1" t="s">
        <v>6596</v>
      </c>
      <c r="Y2380" s="1" t="s">
        <v>4443</v>
      </c>
      <c r="Z2380" s="1" t="s">
        <v>7801</v>
      </c>
      <c r="AC2380" s="1">
        <v>3</v>
      </c>
      <c r="AD2380" s="1" t="s">
        <v>138</v>
      </c>
      <c r="AE2380" s="1" t="s">
        <v>8754</v>
      </c>
      <c r="AF2380" s="1" t="s">
        <v>156</v>
      </c>
      <c r="AG2380" s="1" t="s">
        <v>8798</v>
      </c>
    </row>
    <row r="2381" spans="1:72" ht="13.5" customHeight="1">
      <c r="A2381" s="2" t="str">
        <f t="shared" si="68"/>
        <v>1687_각북면_374</v>
      </c>
      <c r="B2381" s="1">
        <v>1687</v>
      </c>
      <c r="C2381" s="1" t="s">
        <v>11423</v>
      </c>
      <c r="D2381" s="1" t="s">
        <v>11426</v>
      </c>
      <c r="E2381" s="1">
        <v>2380</v>
      </c>
      <c r="F2381" s="1">
        <v>18</v>
      </c>
      <c r="G2381" s="1" t="s">
        <v>4625</v>
      </c>
      <c r="H2381" s="1" t="s">
        <v>6460</v>
      </c>
      <c r="I2381" s="1">
        <v>2</v>
      </c>
      <c r="L2381" s="1">
        <v>2</v>
      </c>
      <c r="M2381" s="1" t="s">
        <v>2998</v>
      </c>
      <c r="N2381" s="1" t="s">
        <v>7328</v>
      </c>
      <c r="T2381" s="1" t="s">
        <v>11527</v>
      </c>
      <c r="U2381" s="1" t="s">
        <v>121</v>
      </c>
      <c r="V2381" s="1" t="s">
        <v>6667</v>
      </c>
      <c r="Y2381" s="1" t="s">
        <v>2998</v>
      </c>
      <c r="Z2381" s="1" t="s">
        <v>7328</v>
      </c>
      <c r="AC2381" s="1">
        <v>28</v>
      </c>
      <c r="AD2381" s="1" t="s">
        <v>703</v>
      </c>
      <c r="AE2381" s="1" t="s">
        <v>8759</v>
      </c>
      <c r="AJ2381" s="1" t="s">
        <v>17</v>
      </c>
      <c r="AK2381" s="1" t="s">
        <v>8918</v>
      </c>
      <c r="AL2381" s="1" t="s">
        <v>199</v>
      </c>
      <c r="AM2381" s="1" t="s">
        <v>8930</v>
      </c>
      <c r="AN2381" s="1" t="s">
        <v>1129</v>
      </c>
      <c r="AO2381" s="1" t="s">
        <v>9002</v>
      </c>
      <c r="AP2381" s="1" t="s">
        <v>119</v>
      </c>
      <c r="AQ2381" s="1" t="s">
        <v>6694</v>
      </c>
      <c r="AR2381" s="1" t="s">
        <v>13644</v>
      </c>
      <c r="AS2381" s="1" t="s">
        <v>11964</v>
      </c>
      <c r="AT2381" s="1" t="s">
        <v>285</v>
      </c>
      <c r="AU2381" s="1" t="s">
        <v>9218</v>
      </c>
      <c r="AV2381" s="1" t="s">
        <v>2788</v>
      </c>
      <c r="AW2381" s="1" t="s">
        <v>7286</v>
      </c>
      <c r="BB2381" s="1" t="s">
        <v>50</v>
      </c>
      <c r="BC2381" s="1" t="s">
        <v>11472</v>
      </c>
      <c r="BD2381" s="1" t="s">
        <v>6424</v>
      </c>
      <c r="BE2381" s="1" t="s">
        <v>9869</v>
      </c>
      <c r="BG2381" s="1" t="s">
        <v>121</v>
      </c>
      <c r="BH2381" s="1" t="s">
        <v>6667</v>
      </c>
      <c r="BI2381" s="1" t="s">
        <v>2485</v>
      </c>
      <c r="BJ2381" s="1" t="s">
        <v>8390</v>
      </c>
      <c r="BK2381" s="1" t="s">
        <v>121</v>
      </c>
      <c r="BL2381" s="1" t="s">
        <v>6667</v>
      </c>
      <c r="BM2381" s="1" t="s">
        <v>1411</v>
      </c>
      <c r="BN2381" s="1" t="s">
        <v>8583</v>
      </c>
      <c r="BO2381" s="1" t="s">
        <v>44</v>
      </c>
      <c r="BP2381" s="1" t="s">
        <v>6728</v>
      </c>
      <c r="BQ2381" s="1" t="s">
        <v>4668</v>
      </c>
      <c r="BR2381" s="1" t="s">
        <v>10967</v>
      </c>
      <c r="BS2381" s="1" t="s">
        <v>1582</v>
      </c>
      <c r="BT2381" s="1" t="s">
        <v>8948</v>
      </c>
    </row>
    <row r="2382" spans="1:72" ht="13.5" customHeight="1">
      <c r="A2382" s="2" t="str">
        <f t="shared" si="68"/>
        <v>1687_각북면_374</v>
      </c>
      <c r="B2382" s="1">
        <v>1687</v>
      </c>
      <c r="C2382" s="1" t="s">
        <v>11423</v>
      </c>
      <c r="D2382" s="1" t="s">
        <v>11426</v>
      </c>
      <c r="E2382" s="1">
        <v>2381</v>
      </c>
      <c r="F2382" s="1">
        <v>18</v>
      </c>
      <c r="G2382" s="1" t="s">
        <v>4625</v>
      </c>
      <c r="H2382" s="1" t="s">
        <v>6460</v>
      </c>
      <c r="I2382" s="1">
        <v>2</v>
      </c>
      <c r="L2382" s="1">
        <v>2</v>
      </c>
      <c r="M2382" s="1" t="s">
        <v>2998</v>
      </c>
      <c r="N2382" s="1" t="s">
        <v>7328</v>
      </c>
      <c r="S2382" s="1" t="s">
        <v>49</v>
      </c>
      <c r="T2382" s="1" t="s">
        <v>4842</v>
      </c>
      <c r="U2382" s="1" t="s">
        <v>115</v>
      </c>
      <c r="V2382" s="1" t="s">
        <v>6665</v>
      </c>
      <c r="Y2382" s="1" t="s">
        <v>2166</v>
      </c>
      <c r="Z2382" s="1" t="s">
        <v>7503</v>
      </c>
      <c r="AC2382" s="1">
        <v>25</v>
      </c>
      <c r="AD2382" s="1" t="s">
        <v>210</v>
      </c>
      <c r="AE2382" s="1" t="s">
        <v>7181</v>
      </c>
      <c r="AJ2382" s="1" t="s">
        <v>17</v>
      </c>
      <c r="AK2382" s="1" t="s">
        <v>8918</v>
      </c>
      <c r="AL2382" s="1" t="s">
        <v>190</v>
      </c>
      <c r="AM2382" s="1" t="s">
        <v>8852</v>
      </c>
      <c r="AN2382" s="1" t="s">
        <v>191</v>
      </c>
      <c r="AO2382" s="1" t="s">
        <v>9003</v>
      </c>
      <c r="AR2382" s="1" t="s">
        <v>4669</v>
      </c>
      <c r="AS2382" s="1" t="s">
        <v>12008</v>
      </c>
      <c r="AT2382" s="1" t="s">
        <v>121</v>
      </c>
      <c r="AU2382" s="1" t="s">
        <v>6667</v>
      </c>
      <c r="AV2382" s="1" t="s">
        <v>4670</v>
      </c>
      <c r="AW2382" s="1" t="s">
        <v>9331</v>
      </c>
      <c r="BB2382" s="1" t="s">
        <v>171</v>
      </c>
      <c r="BC2382" s="1" t="s">
        <v>6676</v>
      </c>
      <c r="BD2382" s="1" t="s">
        <v>4671</v>
      </c>
      <c r="BE2382" s="1" t="s">
        <v>7750</v>
      </c>
      <c r="BG2382" s="1" t="s">
        <v>44</v>
      </c>
      <c r="BH2382" s="1" t="s">
        <v>6728</v>
      </c>
      <c r="BI2382" s="1" t="s">
        <v>4672</v>
      </c>
      <c r="BJ2382" s="1" t="s">
        <v>12308</v>
      </c>
      <c r="BK2382" s="1" t="s">
        <v>44</v>
      </c>
      <c r="BL2382" s="1" t="s">
        <v>6728</v>
      </c>
      <c r="BM2382" s="1" t="s">
        <v>1657</v>
      </c>
      <c r="BN2382" s="1" t="s">
        <v>7128</v>
      </c>
      <c r="BO2382" s="1" t="s">
        <v>121</v>
      </c>
      <c r="BP2382" s="1" t="s">
        <v>6667</v>
      </c>
      <c r="BQ2382" s="1" t="s">
        <v>2140</v>
      </c>
      <c r="BR2382" s="1" t="s">
        <v>7170</v>
      </c>
      <c r="BS2382" s="1" t="s">
        <v>190</v>
      </c>
      <c r="BT2382" s="1" t="s">
        <v>8852</v>
      </c>
    </row>
    <row r="2383" spans="1:72" ht="13.5" customHeight="1">
      <c r="A2383" s="2" t="str">
        <f t="shared" si="68"/>
        <v>1687_각북면_374</v>
      </c>
      <c r="B2383" s="1">
        <v>1687</v>
      </c>
      <c r="C2383" s="1" t="s">
        <v>11423</v>
      </c>
      <c r="D2383" s="1" t="s">
        <v>11426</v>
      </c>
      <c r="E2383" s="1">
        <v>2382</v>
      </c>
      <c r="F2383" s="1">
        <v>18</v>
      </c>
      <c r="G2383" s="1" t="s">
        <v>4625</v>
      </c>
      <c r="H2383" s="1" t="s">
        <v>6460</v>
      </c>
      <c r="I2383" s="1">
        <v>2</v>
      </c>
      <c r="L2383" s="1">
        <v>2</v>
      </c>
      <c r="M2383" s="1" t="s">
        <v>2998</v>
      </c>
      <c r="N2383" s="1" t="s">
        <v>7328</v>
      </c>
      <c r="S2383" s="1" t="s">
        <v>134</v>
      </c>
      <c r="T2383" s="1" t="s">
        <v>6598</v>
      </c>
      <c r="Y2383" s="1" t="s">
        <v>1240</v>
      </c>
      <c r="Z2383" s="1" t="s">
        <v>7800</v>
      </c>
      <c r="AC2383" s="1">
        <v>5</v>
      </c>
      <c r="AD2383" s="1" t="s">
        <v>76</v>
      </c>
      <c r="AE2383" s="1" t="s">
        <v>8744</v>
      </c>
    </row>
    <row r="2384" spans="1:72" ht="13.5" customHeight="1">
      <c r="A2384" s="2" t="str">
        <f t="shared" si="68"/>
        <v>1687_각북면_374</v>
      </c>
      <c r="B2384" s="1">
        <v>1687</v>
      </c>
      <c r="C2384" s="1" t="s">
        <v>11423</v>
      </c>
      <c r="D2384" s="1" t="s">
        <v>11426</v>
      </c>
      <c r="E2384" s="1">
        <v>2383</v>
      </c>
      <c r="F2384" s="1">
        <v>18</v>
      </c>
      <c r="G2384" s="1" t="s">
        <v>4625</v>
      </c>
      <c r="H2384" s="1" t="s">
        <v>6460</v>
      </c>
      <c r="I2384" s="1">
        <v>2</v>
      </c>
      <c r="L2384" s="1">
        <v>3</v>
      </c>
      <c r="M2384" s="1" t="s">
        <v>1328</v>
      </c>
      <c r="N2384" s="1" t="s">
        <v>7272</v>
      </c>
      <c r="T2384" s="1" t="s">
        <v>11527</v>
      </c>
      <c r="U2384" s="1" t="s">
        <v>3724</v>
      </c>
      <c r="V2384" s="1" t="s">
        <v>11711</v>
      </c>
      <c r="Y2384" s="1" t="s">
        <v>1328</v>
      </c>
      <c r="Z2384" s="1" t="s">
        <v>7272</v>
      </c>
      <c r="AC2384" s="1">
        <v>60</v>
      </c>
      <c r="AD2384" s="1" t="s">
        <v>220</v>
      </c>
      <c r="AE2384" s="1" t="s">
        <v>8764</v>
      </c>
      <c r="AJ2384" s="1" t="s">
        <v>17</v>
      </c>
      <c r="AK2384" s="1" t="s">
        <v>8918</v>
      </c>
      <c r="AL2384" s="1" t="s">
        <v>227</v>
      </c>
      <c r="AM2384" s="1" t="s">
        <v>8859</v>
      </c>
      <c r="AT2384" s="1" t="s">
        <v>121</v>
      </c>
      <c r="AU2384" s="1" t="s">
        <v>6667</v>
      </c>
      <c r="AV2384" s="1" t="s">
        <v>339</v>
      </c>
      <c r="AW2384" s="1" t="s">
        <v>6610</v>
      </c>
      <c r="BB2384" s="1" t="s">
        <v>182</v>
      </c>
      <c r="BC2384" s="1" t="s">
        <v>12214</v>
      </c>
      <c r="BD2384" s="1" t="s">
        <v>3140</v>
      </c>
      <c r="BE2384" s="1" t="s">
        <v>7352</v>
      </c>
      <c r="BG2384" s="1" t="s">
        <v>121</v>
      </c>
      <c r="BH2384" s="1" t="s">
        <v>6667</v>
      </c>
      <c r="BI2384" s="1" t="s">
        <v>2603</v>
      </c>
      <c r="BJ2384" s="1" t="s">
        <v>10172</v>
      </c>
      <c r="BK2384" s="1" t="s">
        <v>44</v>
      </c>
      <c r="BL2384" s="1" t="s">
        <v>6728</v>
      </c>
      <c r="BM2384" s="1" t="s">
        <v>4673</v>
      </c>
      <c r="BN2384" s="1" t="s">
        <v>10595</v>
      </c>
      <c r="BQ2384" s="1" t="s">
        <v>4674</v>
      </c>
      <c r="BR2384" s="1" t="s">
        <v>12602</v>
      </c>
      <c r="BS2384" s="1" t="s">
        <v>729</v>
      </c>
      <c r="BT2384" s="1" t="s">
        <v>8886</v>
      </c>
    </row>
    <row r="2385" spans="1:72" ht="13.5" customHeight="1">
      <c r="A2385" s="2" t="str">
        <f t="shared" si="68"/>
        <v>1687_각북면_374</v>
      </c>
      <c r="B2385" s="1">
        <v>1687</v>
      </c>
      <c r="C2385" s="1" t="s">
        <v>11423</v>
      </c>
      <c r="D2385" s="1" t="s">
        <v>11426</v>
      </c>
      <c r="E2385" s="1">
        <v>2384</v>
      </c>
      <c r="F2385" s="1">
        <v>18</v>
      </c>
      <c r="G2385" s="1" t="s">
        <v>4625</v>
      </c>
      <c r="H2385" s="1" t="s">
        <v>6460</v>
      </c>
      <c r="I2385" s="1">
        <v>2</v>
      </c>
      <c r="L2385" s="1">
        <v>3</v>
      </c>
      <c r="M2385" s="1" t="s">
        <v>1328</v>
      </c>
      <c r="N2385" s="1" t="s">
        <v>7272</v>
      </c>
      <c r="S2385" s="1" t="s">
        <v>49</v>
      </c>
      <c r="T2385" s="1" t="s">
        <v>4842</v>
      </c>
      <c r="U2385" s="1" t="s">
        <v>4675</v>
      </c>
      <c r="V2385" s="1" t="s">
        <v>11713</v>
      </c>
      <c r="Y2385" s="1" t="s">
        <v>925</v>
      </c>
      <c r="Z2385" s="1" t="s">
        <v>7095</v>
      </c>
      <c r="AC2385" s="1">
        <v>54</v>
      </c>
      <c r="AD2385" s="1" t="s">
        <v>80</v>
      </c>
      <c r="AE2385" s="1" t="s">
        <v>8749</v>
      </c>
      <c r="AJ2385" s="1" t="s">
        <v>17</v>
      </c>
      <c r="AK2385" s="1" t="s">
        <v>8918</v>
      </c>
      <c r="AL2385" s="1" t="s">
        <v>227</v>
      </c>
      <c r="AM2385" s="1" t="s">
        <v>8859</v>
      </c>
      <c r="AT2385" s="1" t="s">
        <v>44</v>
      </c>
      <c r="AU2385" s="1" t="s">
        <v>6728</v>
      </c>
      <c r="AV2385" s="1" t="s">
        <v>4676</v>
      </c>
      <c r="AW2385" s="1" t="s">
        <v>12187</v>
      </c>
      <c r="BB2385" s="1" t="s">
        <v>182</v>
      </c>
      <c r="BC2385" s="1" t="s">
        <v>12214</v>
      </c>
      <c r="BD2385" s="1" t="s">
        <v>4064</v>
      </c>
      <c r="BE2385" s="1" t="s">
        <v>7650</v>
      </c>
      <c r="BG2385" s="1" t="s">
        <v>44</v>
      </c>
      <c r="BH2385" s="1" t="s">
        <v>6728</v>
      </c>
      <c r="BI2385" s="1" t="s">
        <v>4677</v>
      </c>
      <c r="BJ2385" s="1" t="s">
        <v>10171</v>
      </c>
      <c r="BK2385" s="1" t="s">
        <v>44</v>
      </c>
      <c r="BL2385" s="1" t="s">
        <v>6728</v>
      </c>
      <c r="BM2385" s="1" t="s">
        <v>4234</v>
      </c>
      <c r="BN2385" s="1" t="s">
        <v>7349</v>
      </c>
      <c r="BO2385" s="1" t="s">
        <v>121</v>
      </c>
      <c r="BP2385" s="1" t="s">
        <v>6667</v>
      </c>
      <c r="BQ2385" s="1" t="s">
        <v>4678</v>
      </c>
      <c r="BR2385" s="1" t="s">
        <v>10963</v>
      </c>
      <c r="BS2385" s="1" t="s">
        <v>158</v>
      </c>
      <c r="BT2385" s="1" t="s">
        <v>8931</v>
      </c>
    </row>
    <row r="2386" spans="1:72" ht="13.5" customHeight="1">
      <c r="A2386" s="2" t="str">
        <f t="shared" si="68"/>
        <v>1687_각북면_374</v>
      </c>
      <c r="B2386" s="1">
        <v>1687</v>
      </c>
      <c r="C2386" s="1" t="s">
        <v>11423</v>
      </c>
      <c r="D2386" s="1" t="s">
        <v>11426</v>
      </c>
      <c r="E2386" s="1">
        <v>2385</v>
      </c>
      <c r="F2386" s="1">
        <v>18</v>
      </c>
      <c r="G2386" s="1" t="s">
        <v>4625</v>
      </c>
      <c r="H2386" s="1" t="s">
        <v>6460</v>
      </c>
      <c r="I2386" s="1">
        <v>2</v>
      </c>
      <c r="L2386" s="1">
        <v>3</v>
      </c>
      <c r="M2386" s="1" t="s">
        <v>1328</v>
      </c>
      <c r="N2386" s="1" t="s">
        <v>7272</v>
      </c>
      <c r="S2386" s="1" t="s">
        <v>67</v>
      </c>
      <c r="T2386" s="1" t="s">
        <v>6597</v>
      </c>
      <c r="Y2386" s="1" t="s">
        <v>3185</v>
      </c>
      <c r="Z2386" s="1" t="s">
        <v>7799</v>
      </c>
      <c r="AC2386" s="1">
        <v>27</v>
      </c>
      <c r="AD2386" s="1" t="s">
        <v>379</v>
      </c>
      <c r="AE2386" s="1" t="s">
        <v>8768</v>
      </c>
      <c r="AF2386" s="1" t="s">
        <v>4679</v>
      </c>
      <c r="AG2386" s="1" t="s">
        <v>8823</v>
      </c>
      <c r="AH2386" s="1" t="s">
        <v>190</v>
      </c>
      <c r="AI2386" s="1" t="s">
        <v>8852</v>
      </c>
    </row>
    <row r="2387" spans="1:72" ht="13.5" customHeight="1">
      <c r="A2387" s="2" t="str">
        <f t="shared" si="68"/>
        <v>1687_각북면_374</v>
      </c>
      <c r="B2387" s="1">
        <v>1687</v>
      </c>
      <c r="C2387" s="1" t="s">
        <v>11423</v>
      </c>
      <c r="D2387" s="1" t="s">
        <v>11426</v>
      </c>
      <c r="E2387" s="1">
        <v>2386</v>
      </c>
      <c r="F2387" s="1">
        <v>18</v>
      </c>
      <c r="G2387" s="1" t="s">
        <v>4625</v>
      </c>
      <c r="H2387" s="1" t="s">
        <v>6460</v>
      </c>
      <c r="I2387" s="1">
        <v>2</v>
      </c>
      <c r="L2387" s="1">
        <v>3</v>
      </c>
      <c r="M2387" s="1" t="s">
        <v>1328</v>
      </c>
      <c r="N2387" s="1" t="s">
        <v>7272</v>
      </c>
      <c r="S2387" s="1" t="s">
        <v>329</v>
      </c>
      <c r="T2387" s="1" t="s">
        <v>6594</v>
      </c>
      <c r="U2387" s="1" t="s">
        <v>182</v>
      </c>
      <c r="V2387" s="1" t="s">
        <v>11663</v>
      </c>
      <c r="Y2387" s="1" t="s">
        <v>4680</v>
      </c>
      <c r="Z2387" s="1" t="s">
        <v>7314</v>
      </c>
      <c r="AC2387" s="1">
        <v>30</v>
      </c>
      <c r="AD2387" s="1" t="s">
        <v>606</v>
      </c>
      <c r="AE2387" s="1" t="s">
        <v>7034</v>
      </c>
      <c r="AJ2387" s="1" t="s">
        <v>17</v>
      </c>
      <c r="AK2387" s="1" t="s">
        <v>8918</v>
      </c>
      <c r="AL2387" s="1" t="s">
        <v>190</v>
      </c>
      <c r="AM2387" s="1" t="s">
        <v>8852</v>
      </c>
    </row>
    <row r="2388" spans="1:72" ht="13.5" customHeight="1">
      <c r="A2388" s="2" t="str">
        <f t="shared" ref="A2388:A2410" si="69">HYPERLINK("http://kyu.snu.ac.kr/sdhj/index.jsp?type=hj/GK14817_00IH_0001_0374.jpg","1687_각북면_374")</f>
        <v>1687_각북면_374</v>
      </c>
      <c r="B2388" s="1">
        <v>1687</v>
      </c>
      <c r="C2388" s="1" t="s">
        <v>11423</v>
      </c>
      <c r="D2388" s="1" t="s">
        <v>11426</v>
      </c>
      <c r="E2388" s="1">
        <v>2387</v>
      </c>
      <c r="F2388" s="1">
        <v>18</v>
      </c>
      <c r="G2388" s="1" t="s">
        <v>4625</v>
      </c>
      <c r="H2388" s="1" t="s">
        <v>6460</v>
      </c>
      <c r="I2388" s="1">
        <v>2</v>
      </c>
      <c r="L2388" s="1">
        <v>4</v>
      </c>
      <c r="M2388" s="1" t="s">
        <v>13260</v>
      </c>
      <c r="N2388" s="1" t="s">
        <v>13261</v>
      </c>
      <c r="T2388" s="1" t="s">
        <v>11527</v>
      </c>
      <c r="U2388" s="1" t="s">
        <v>1077</v>
      </c>
      <c r="V2388" s="1" t="s">
        <v>6708</v>
      </c>
      <c r="W2388" s="1" t="s">
        <v>2043</v>
      </c>
      <c r="X2388" s="1" t="s">
        <v>6998</v>
      </c>
      <c r="Y2388" s="1" t="s">
        <v>4681</v>
      </c>
      <c r="Z2388" s="1" t="s">
        <v>7798</v>
      </c>
      <c r="AC2388" s="1">
        <v>46</v>
      </c>
      <c r="AD2388" s="1" t="s">
        <v>550</v>
      </c>
      <c r="AE2388" s="1" t="s">
        <v>8787</v>
      </c>
      <c r="AJ2388" s="1" t="s">
        <v>17</v>
      </c>
      <c r="AK2388" s="1" t="s">
        <v>8918</v>
      </c>
      <c r="AL2388" s="1" t="s">
        <v>704</v>
      </c>
      <c r="AM2388" s="1" t="s">
        <v>8951</v>
      </c>
      <c r="AT2388" s="1" t="s">
        <v>4682</v>
      </c>
      <c r="AU2388" s="1" t="s">
        <v>9239</v>
      </c>
      <c r="AV2388" s="1" t="s">
        <v>4683</v>
      </c>
      <c r="AW2388" s="1" t="s">
        <v>8001</v>
      </c>
      <c r="BG2388" s="1" t="s">
        <v>3029</v>
      </c>
      <c r="BH2388" s="1" t="s">
        <v>9246</v>
      </c>
      <c r="BI2388" s="1" t="s">
        <v>4646</v>
      </c>
      <c r="BJ2388" s="1" t="s">
        <v>9439</v>
      </c>
      <c r="BK2388" s="1" t="s">
        <v>647</v>
      </c>
      <c r="BL2388" s="1" t="s">
        <v>11628</v>
      </c>
      <c r="BM2388" s="1" t="s">
        <v>4647</v>
      </c>
      <c r="BN2388" s="1" t="s">
        <v>10157</v>
      </c>
      <c r="BO2388" s="1" t="s">
        <v>4684</v>
      </c>
      <c r="BP2388" s="1" t="s">
        <v>10768</v>
      </c>
      <c r="BQ2388" s="1" t="s">
        <v>4685</v>
      </c>
      <c r="BR2388" s="1" t="s">
        <v>10966</v>
      </c>
      <c r="BS2388" s="1" t="s">
        <v>1101</v>
      </c>
      <c r="BT2388" s="1" t="s">
        <v>8929</v>
      </c>
    </row>
    <row r="2389" spans="1:72" ht="13.5" customHeight="1">
      <c r="A2389" s="2" t="str">
        <f t="shared" si="69"/>
        <v>1687_각북면_374</v>
      </c>
      <c r="B2389" s="1">
        <v>1687</v>
      </c>
      <c r="C2389" s="1" t="s">
        <v>11423</v>
      </c>
      <c r="D2389" s="1" t="s">
        <v>11426</v>
      </c>
      <c r="E2389" s="1">
        <v>2388</v>
      </c>
      <c r="F2389" s="1">
        <v>18</v>
      </c>
      <c r="G2389" s="1" t="s">
        <v>4625</v>
      </c>
      <c r="H2389" s="1" t="s">
        <v>6460</v>
      </c>
      <c r="I2389" s="1">
        <v>2</v>
      </c>
      <c r="L2389" s="1">
        <v>4</v>
      </c>
      <c r="M2389" s="1" t="s">
        <v>13260</v>
      </c>
      <c r="N2389" s="1" t="s">
        <v>13261</v>
      </c>
      <c r="S2389" s="1" t="s">
        <v>49</v>
      </c>
      <c r="T2389" s="1" t="s">
        <v>4842</v>
      </c>
      <c r="W2389" s="1" t="s">
        <v>167</v>
      </c>
      <c r="X2389" s="1" t="s">
        <v>8644</v>
      </c>
      <c r="Y2389" s="1" t="s">
        <v>273</v>
      </c>
      <c r="Z2389" s="1" t="s">
        <v>7193</v>
      </c>
      <c r="AC2389" s="1">
        <v>47</v>
      </c>
      <c r="AD2389" s="1" t="s">
        <v>89</v>
      </c>
      <c r="AE2389" s="1" t="s">
        <v>8784</v>
      </c>
      <c r="AJ2389" s="1" t="s">
        <v>17</v>
      </c>
      <c r="AK2389" s="1" t="s">
        <v>8918</v>
      </c>
      <c r="AL2389" s="1" t="s">
        <v>3325</v>
      </c>
      <c r="AM2389" s="1" t="s">
        <v>8965</v>
      </c>
      <c r="AT2389" s="1" t="s">
        <v>4059</v>
      </c>
      <c r="AU2389" s="1" t="s">
        <v>9023</v>
      </c>
      <c r="AV2389" s="1" t="s">
        <v>4686</v>
      </c>
      <c r="AW2389" s="1" t="s">
        <v>9464</v>
      </c>
      <c r="BG2389" s="1" t="s">
        <v>4687</v>
      </c>
      <c r="BH2389" s="1" t="s">
        <v>10006</v>
      </c>
      <c r="BI2389" s="1" t="s">
        <v>4688</v>
      </c>
      <c r="BJ2389" s="1" t="s">
        <v>6865</v>
      </c>
      <c r="BK2389" s="1" t="s">
        <v>4689</v>
      </c>
      <c r="BL2389" s="1" t="s">
        <v>10423</v>
      </c>
      <c r="BM2389" s="1" t="s">
        <v>4690</v>
      </c>
      <c r="BN2389" s="1" t="s">
        <v>10594</v>
      </c>
      <c r="BO2389" s="1" t="s">
        <v>761</v>
      </c>
      <c r="BP2389" s="1" t="s">
        <v>6938</v>
      </c>
      <c r="BQ2389" s="1" t="s">
        <v>4691</v>
      </c>
      <c r="BR2389" s="1" t="s">
        <v>10965</v>
      </c>
      <c r="BS2389" s="1" t="s">
        <v>2597</v>
      </c>
      <c r="BT2389" s="1" t="s">
        <v>11943</v>
      </c>
    </row>
    <row r="2390" spans="1:72" ht="13.5" customHeight="1">
      <c r="A2390" s="2" t="str">
        <f t="shared" si="69"/>
        <v>1687_각북면_374</v>
      </c>
      <c r="B2390" s="1">
        <v>1687</v>
      </c>
      <c r="C2390" s="1" t="s">
        <v>11423</v>
      </c>
      <c r="D2390" s="1" t="s">
        <v>11426</v>
      </c>
      <c r="E2390" s="1">
        <v>2389</v>
      </c>
      <c r="F2390" s="1">
        <v>18</v>
      </c>
      <c r="G2390" s="1" t="s">
        <v>4625</v>
      </c>
      <c r="H2390" s="1" t="s">
        <v>6460</v>
      </c>
      <c r="I2390" s="1">
        <v>2</v>
      </c>
      <c r="L2390" s="1">
        <v>4</v>
      </c>
      <c r="M2390" s="1" t="s">
        <v>13260</v>
      </c>
      <c r="N2390" s="1" t="s">
        <v>13261</v>
      </c>
      <c r="S2390" s="1" t="s">
        <v>261</v>
      </c>
      <c r="T2390" s="1" t="s">
        <v>6605</v>
      </c>
      <c r="W2390" s="1" t="s">
        <v>420</v>
      </c>
      <c r="X2390" s="1" t="s">
        <v>6979</v>
      </c>
      <c r="Y2390" s="1" t="s">
        <v>273</v>
      </c>
      <c r="Z2390" s="1" t="s">
        <v>7193</v>
      </c>
      <c r="AC2390" s="1">
        <v>62</v>
      </c>
      <c r="AD2390" s="1" t="s">
        <v>168</v>
      </c>
      <c r="AE2390" s="1" t="s">
        <v>6664</v>
      </c>
      <c r="AJ2390" s="1" t="s">
        <v>17</v>
      </c>
      <c r="AK2390" s="1" t="s">
        <v>8918</v>
      </c>
      <c r="AL2390" s="1" t="s">
        <v>1101</v>
      </c>
      <c r="AM2390" s="1" t="s">
        <v>8929</v>
      </c>
    </row>
    <row r="2391" spans="1:72" ht="13.5" customHeight="1">
      <c r="A2391" s="2" t="str">
        <f t="shared" si="69"/>
        <v>1687_각북면_374</v>
      </c>
      <c r="B2391" s="1">
        <v>1687</v>
      </c>
      <c r="C2391" s="1" t="s">
        <v>11423</v>
      </c>
      <c r="D2391" s="1" t="s">
        <v>11426</v>
      </c>
      <c r="E2391" s="1">
        <v>2390</v>
      </c>
      <c r="F2391" s="1">
        <v>18</v>
      </c>
      <c r="G2391" s="1" t="s">
        <v>4625</v>
      </c>
      <c r="H2391" s="1" t="s">
        <v>6460</v>
      </c>
      <c r="I2391" s="1">
        <v>2</v>
      </c>
      <c r="L2391" s="1">
        <v>4</v>
      </c>
      <c r="M2391" s="1" t="s">
        <v>13260</v>
      </c>
      <c r="N2391" s="1" t="s">
        <v>13261</v>
      </c>
      <c r="S2391" s="1" t="s">
        <v>67</v>
      </c>
      <c r="T2391" s="1" t="s">
        <v>6597</v>
      </c>
      <c r="U2391" s="1" t="s">
        <v>1718</v>
      </c>
      <c r="V2391" s="1" t="s">
        <v>6709</v>
      </c>
      <c r="Y2391" s="1" t="s">
        <v>4692</v>
      </c>
      <c r="Z2391" s="1" t="s">
        <v>7797</v>
      </c>
      <c r="AC2391" s="1">
        <v>7</v>
      </c>
      <c r="AD2391" s="1" t="s">
        <v>475</v>
      </c>
      <c r="AE2391" s="1" t="s">
        <v>8747</v>
      </c>
      <c r="AF2391" s="1" t="s">
        <v>156</v>
      </c>
      <c r="AG2391" s="1" t="s">
        <v>8798</v>
      </c>
    </row>
    <row r="2392" spans="1:72" ht="13.5" customHeight="1">
      <c r="A2392" s="2" t="str">
        <f t="shared" si="69"/>
        <v>1687_각북면_374</v>
      </c>
      <c r="B2392" s="1">
        <v>1687</v>
      </c>
      <c r="C2392" s="1" t="s">
        <v>11423</v>
      </c>
      <c r="D2392" s="1" t="s">
        <v>11426</v>
      </c>
      <c r="E2392" s="1">
        <v>2391</v>
      </c>
      <c r="F2392" s="1">
        <v>18</v>
      </c>
      <c r="G2392" s="1" t="s">
        <v>4625</v>
      </c>
      <c r="H2392" s="1" t="s">
        <v>6460</v>
      </c>
      <c r="I2392" s="1">
        <v>2</v>
      </c>
      <c r="L2392" s="1">
        <v>4</v>
      </c>
      <c r="M2392" s="1" t="s">
        <v>13260</v>
      </c>
      <c r="N2392" s="1" t="s">
        <v>13261</v>
      </c>
      <c r="T2392" s="1" t="s">
        <v>11563</v>
      </c>
      <c r="U2392" s="1" t="s">
        <v>278</v>
      </c>
      <c r="V2392" s="1" t="s">
        <v>6692</v>
      </c>
      <c r="Y2392" s="1" t="s">
        <v>4693</v>
      </c>
      <c r="Z2392" s="1" t="s">
        <v>7796</v>
      </c>
      <c r="AC2392" s="1">
        <v>34</v>
      </c>
      <c r="AD2392" s="1" t="s">
        <v>207</v>
      </c>
      <c r="AE2392" s="1" t="s">
        <v>8762</v>
      </c>
      <c r="AT2392" s="1" t="s">
        <v>180</v>
      </c>
      <c r="AU2392" s="1" t="s">
        <v>11467</v>
      </c>
      <c r="AV2392" s="1" t="s">
        <v>4694</v>
      </c>
      <c r="AW2392" s="1" t="s">
        <v>9463</v>
      </c>
      <c r="BB2392" s="1" t="s">
        <v>171</v>
      </c>
      <c r="BC2392" s="1" t="s">
        <v>6676</v>
      </c>
      <c r="BD2392" s="1" t="s">
        <v>4370</v>
      </c>
      <c r="BE2392" s="1" t="s">
        <v>7906</v>
      </c>
    </row>
    <row r="2393" spans="1:72" ht="13.5" customHeight="1">
      <c r="A2393" s="2" t="str">
        <f t="shared" si="69"/>
        <v>1687_각북면_374</v>
      </c>
      <c r="B2393" s="1">
        <v>1687</v>
      </c>
      <c r="C2393" s="1" t="s">
        <v>11423</v>
      </c>
      <c r="D2393" s="1" t="s">
        <v>11426</v>
      </c>
      <c r="E2393" s="1">
        <v>2392</v>
      </c>
      <c r="F2393" s="1">
        <v>18</v>
      </c>
      <c r="G2393" s="1" t="s">
        <v>4625</v>
      </c>
      <c r="H2393" s="1" t="s">
        <v>6460</v>
      </c>
      <c r="I2393" s="1">
        <v>2</v>
      </c>
      <c r="L2393" s="1">
        <v>4</v>
      </c>
      <c r="M2393" s="1" t="s">
        <v>13260</v>
      </c>
      <c r="N2393" s="1" t="s">
        <v>13261</v>
      </c>
      <c r="T2393" s="1" t="s">
        <v>11563</v>
      </c>
      <c r="U2393" s="1" t="s">
        <v>278</v>
      </c>
      <c r="V2393" s="1" t="s">
        <v>6692</v>
      </c>
      <c r="Y2393" s="1" t="s">
        <v>3790</v>
      </c>
      <c r="Z2393" s="1" t="s">
        <v>7795</v>
      </c>
      <c r="AC2393" s="1">
        <v>42</v>
      </c>
      <c r="AD2393" s="1" t="s">
        <v>618</v>
      </c>
      <c r="AE2393" s="1" t="s">
        <v>8771</v>
      </c>
      <c r="AT2393" s="1" t="s">
        <v>121</v>
      </c>
      <c r="AU2393" s="1" t="s">
        <v>6667</v>
      </c>
      <c r="AV2393" s="1" t="s">
        <v>1015</v>
      </c>
      <c r="AW2393" s="1" t="s">
        <v>8615</v>
      </c>
      <c r="BB2393" s="1" t="s">
        <v>171</v>
      </c>
      <c r="BC2393" s="1" t="s">
        <v>6676</v>
      </c>
      <c r="BD2393" s="1" t="s">
        <v>4695</v>
      </c>
      <c r="BE2393" s="1" t="s">
        <v>7643</v>
      </c>
    </row>
    <row r="2394" spans="1:72" ht="13.5" customHeight="1">
      <c r="A2394" s="2" t="str">
        <f t="shared" si="69"/>
        <v>1687_각북면_374</v>
      </c>
      <c r="B2394" s="1">
        <v>1687</v>
      </c>
      <c r="C2394" s="1" t="s">
        <v>11423</v>
      </c>
      <c r="D2394" s="1" t="s">
        <v>11426</v>
      </c>
      <c r="E2394" s="1">
        <v>2393</v>
      </c>
      <c r="F2394" s="1">
        <v>18</v>
      </c>
      <c r="G2394" s="1" t="s">
        <v>4625</v>
      </c>
      <c r="H2394" s="1" t="s">
        <v>6460</v>
      </c>
      <c r="I2394" s="1">
        <v>2</v>
      </c>
      <c r="L2394" s="1">
        <v>4</v>
      </c>
      <c r="M2394" s="1" t="s">
        <v>13260</v>
      </c>
      <c r="N2394" s="1" t="s">
        <v>13261</v>
      </c>
      <c r="T2394" s="1" t="s">
        <v>11563</v>
      </c>
      <c r="U2394" s="1" t="s">
        <v>4165</v>
      </c>
      <c r="V2394" s="1" t="s">
        <v>6761</v>
      </c>
      <c r="Y2394" s="1" t="s">
        <v>1120</v>
      </c>
      <c r="Z2394" s="1" t="s">
        <v>7060</v>
      </c>
      <c r="AC2394" s="1">
        <v>38</v>
      </c>
      <c r="AD2394" s="1" t="s">
        <v>294</v>
      </c>
      <c r="AE2394" s="1" t="s">
        <v>8781</v>
      </c>
      <c r="AT2394" s="1" t="s">
        <v>180</v>
      </c>
      <c r="AU2394" s="1" t="s">
        <v>11467</v>
      </c>
      <c r="AV2394" s="1" t="s">
        <v>4696</v>
      </c>
      <c r="AW2394" s="1" t="s">
        <v>12144</v>
      </c>
      <c r="BB2394" s="1" t="s">
        <v>115</v>
      </c>
      <c r="BC2394" s="1" t="s">
        <v>6665</v>
      </c>
      <c r="BD2394" s="1" t="s">
        <v>1010</v>
      </c>
      <c r="BE2394" s="1" t="s">
        <v>7102</v>
      </c>
    </row>
    <row r="2395" spans="1:72" ht="13.5" customHeight="1">
      <c r="A2395" s="2" t="str">
        <f t="shared" si="69"/>
        <v>1687_각북면_374</v>
      </c>
      <c r="B2395" s="1">
        <v>1687</v>
      </c>
      <c r="C2395" s="1" t="s">
        <v>11423</v>
      </c>
      <c r="D2395" s="1" t="s">
        <v>11426</v>
      </c>
      <c r="E2395" s="1">
        <v>2394</v>
      </c>
      <c r="F2395" s="1">
        <v>18</v>
      </c>
      <c r="G2395" s="1" t="s">
        <v>4625</v>
      </c>
      <c r="H2395" s="1" t="s">
        <v>6460</v>
      </c>
      <c r="I2395" s="1">
        <v>2</v>
      </c>
      <c r="L2395" s="1">
        <v>4</v>
      </c>
      <c r="M2395" s="1" t="s">
        <v>13260</v>
      </c>
      <c r="N2395" s="1" t="s">
        <v>13261</v>
      </c>
      <c r="T2395" s="1" t="s">
        <v>11563</v>
      </c>
      <c r="U2395" s="1" t="s">
        <v>275</v>
      </c>
      <c r="V2395" s="1" t="s">
        <v>6693</v>
      </c>
      <c r="Y2395" s="1" t="s">
        <v>924</v>
      </c>
      <c r="Z2395" s="1" t="s">
        <v>7104</v>
      </c>
      <c r="AC2395" s="1">
        <v>21</v>
      </c>
      <c r="AD2395" s="1" t="s">
        <v>264</v>
      </c>
      <c r="AE2395" s="1" t="s">
        <v>8750</v>
      </c>
      <c r="AT2395" s="1" t="s">
        <v>121</v>
      </c>
      <c r="AU2395" s="1" t="s">
        <v>6667</v>
      </c>
      <c r="AV2395" s="1" t="s">
        <v>4697</v>
      </c>
      <c r="AW2395" s="1" t="s">
        <v>8544</v>
      </c>
      <c r="BB2395" s="1" t="s">
        <v>115</v>
      </c>
      <c r="BC2395" s="1" t="s">
        <v>6665</v>
      </c>
      <c r="BD2395" s="1" t="s">
        <v>1569</v>
      </c>
      <c r="BE2395" s="1" t="s">
        <v>7832</v>
      </c>
    </row>
    <row r="2396" spans="1:72" ht="13.5" customHeight="1">
      <c r="A2396" s="2" t="str">
        <f t="shared" si="69"/>
        <v>1687_각북면_374</v>
      </c>
      <c r="B2396" s="1">
        <v>1687</v>
      </c>
      <c r="C2396" s="1" t="s">
        <v>11423</v>
      </c>
      <c r="D2396" s="1" t="s">
        <v>11426</v>
      </c>
      <c r="E2396" s="1">
        <v>2395</v>
      </c>
      <c r="F2396" s="1">
        <v>18</v>
      </c>
      <c r="G2396" s="1" t="s">
        <v>4625</v>
      </c>
      <c r="H2396" s="1" t="s">
        <v>6460</v>
      </c>
      <c r="I2396" s="1">
        <v>2</v>
      </c>
      <c r="L2396" s="1">
        <v>4</v>
      </c>
      <c r="M2396" s="1" t="s">
        <v>13260</v>
      </c>
      <c r="N2396" s="1" t="s">
        <v>13261</v>
      </c>
      <c r="T2396" s="1" t="s">
        <v>11563</v>
      </c>
      <c r="U2396" s="1" t="s">
        <v>278</v>
      </c>
      <c r="V2396" s="1" t="s">
        <v>6692</v>
      </c>
      <c r="Y2396" s="1" t="s">
        <v>4698</v>
      </c>
      <c r="Z2396" s="1" t="s">
        <v>7794</v>
      </c>
      <c r="AC2396" s="1">
        <v>24</v>
      </c>
      <c r="AD2396" s="1" t="s">
        <v>297</v>
      </c>
      <c r="AE2396" s="1" t="s">
        <v>8761</v>
      </c>
      <c r="AT2396" s="1" t="s">
        <v>121</v>
      </c>
      <c r="AU2396" s="1" t="s">
        <v>6667</v>
      </c>
      <c r="AV2396" s="1" t="s">
        <v>4699</v>
      </c>
      <c r="AW2396" s="1" t="s">
        <v>7704</v>
      </c>
      <c r="BB2396" s="1" t="s">
        <v>50</v>
      </c>
      <c r="BC2396" s="1" t="s">
        <v>11472</v>
      </c>
      <c r="BD2396" s="1" t="s">
        <v>4700</v>
      </c>
      <c r="BE2396" s="1" t="s">
        <v>7703</v>
      </c>
    </row>
    <row r="2397" spans="1:72" ht="13.5" customHeight="1">
      <c r="A2397" s="2" t="str">
        <f t="shared" si="69"/>
        <v>1687_각북면_374</v>
      </c>
      <c r="B2397" s="1">
        <v>1687</v>
      </c>
      <c r="C2397" s="1" t="s">
        <v>11423</v>
      </c>
      <c r="D2397" s="1" t="s">
        <v>11426</v>
      </c>
      <c r="E2397" s="1">
        <v>2396</v>
      </c>
      <c r="F2397" s="1">
        <v>18</v>
      </c>
      <c r="G2397" s="1" t="s">
        <v>4625</v>
      </c>
      <c r="H2397" s="1" t="s">
        <v>6460</v>
      </c>
      <c r="I2397" s="1">
        <v>2</v>
      </c>
      <c r="L2397" s="1">
        <v>4</v>
      </c>
      <c r="M2397" s="1" t="s">
        <v>13260</v>
      </c>
      <c r="N2397" s="1" t="s">
        <v>13261</v>
      </c>
      <c r="T2397" s="1" t="s">
        <v>11563</v>
      </c>
      <c r="U2397" s="1" t="s">
        <v>278</v>
      </c>
      <c r="V2397" s="1" t="s">
        <v>6692</v>
      </c>
      <c r="Y2397" s="1" t="s">
        <v>4701</v>
      </c>
      <c r="Z2397" s="1" t="s">
        <v>7793</v>
      </c>
      <c r="AC2397" s="1">
        <v>12</v>
      </c>
      <c r="AD2397" s="1" t="s">
        <v>135</v>
      </c>
      <c r="AE2397" s="1" t="s">
        <v>8742</v>
      </c>
      <c r="AT2397" s="1" t="s">
        <v>201</v>
      </c>
      <c r="AU2397" s="1" t="s">
        <v>11464</v>
      </c>
      <c r="AV2397" s="1" t="s">
        <v>4702</v>
      </c>
      <c r="AW2397" s="1" t="s">
        <v>9462</v>
      </c>
      <c r="BB2397" s="1" t="s">
        <v>171</v>
      </c>
      <c r="BC2397" s="1" t="s">
        <v>6676</v>
      </c>
      <c r="BD2397" s="1" t="s">
        <v>4703</v>
      </c>
      <c r="BE2397" s="1" t="s">
        <v>7796</v>
      </c>
    </row>
    <row r="2398" spans="1:72" ht="13.5" customHeight="1">
      <c r="A2398" s="2" t="str">
        <f t="shared" si="69"/>
        <v>1687_각북면_374</v>
      </c>
      <c r="B2398" s="1">
        <v>1687</v>
      </c>
      <c r="C2398" s="1" t="s">
        <v>11423</v>
      </c>
      <c r="D2398" s="1" t="s">
        <v>11426</v>
      </c>
      <c r="E2398" s="1">
        <v>2397</v>
      </c>
      <c r="F2398" s="1">
        <v>18</v>
      </c>
      <c r="G2398" s="1" t="s">
        <v>4625</v>
      </c>
      <c r="H2398" s="1" t="s">
        <v>6460</v>
      </c>
      <c r="I2398" s="1">
        <v>2</v>
      </c>
      <c r="L2398" s="1">
        <v>4</v>
      </c>
      <c r="M2398" s="1" t="s">
        <v>13260</v>
      </c>
      <c r="N2398" s="1" t="s">
        <v>13261</v>
      </c>
      <c r="T2398" s="1" t="s">
        <v>11563</v>
      </c>
      <c r="U2398" s="1" t="s">
        <v>278</v>
      </c>
      <c r="V2398" s="1" t="s">
        <v>6692</v>
      </c>
      <c r="Y2398" s="1" t="s">
        <v>4010</v>
      </c>
      <c r="Z2398" s="1" t="s">
        <v>7658</v>
      </c>
      <c r="AC2398" s="1">
        <v>23</v>
      </c>
      <c r="AD2398" s="1" t="s">
        <v>251</v>
      </c>
      <c r="AE2398" s="1" t="s">
        <v>8777</v>
      </c>
      <c r="AF2398" s="1" t="s">
        <v>156</v>
      </c>
      <c r="AG2398" s="1" t="s">
        <v>8798</v>
      </c>
      <c r="AV2398" s="1" t="s">
        <v>164</v>
      </c>
      <c r="AW2398" s="1" t="s">
        <v>10510</v>
      </c>
      <c r="BB2398" s="1" t="s">
        <v>115</v>
      </c>
      <c r="BC2398" s="1" t="s">
        <v>6665</v>
      </c>
      <c r="BD2398" s="1" t="s">
        <v>1499</v>
      </c>
      <c r="BE2398" s="1" t="s">
        <v>7236</v>
      </c>
    </row>
    <row r="2399" spans="1:72" ht="13.5" customHeight="1">
      <c r="A2399" s="2" t="str">
        <f t="shared" si="69"/>
        <v>1687_각북면_374</v>
      </c>
      <c r="B2399" s="1">
        <v>1687</v>
      </c>
      <c r="C2399" s="1" t="s">
        <v>11423</v>
      </c>
      <c r="D2399" s="1" t="s">
        <v>11426</v>
      </c>
      <c r="E2399" s="1">
        <v>2398</v>
      </c>
      <c r="F2399" s="1">
        <v>18</v>
      </c>
      <c r="G2399" s="1" t="s">
        <v>4625</v>
      </c>
      <c r="H2399" s="1" t="s">
        <v>6460</v>
      </c>
      <c r="I2399" s="1">
        <v>2</v>
      </c>
      <c r="L2399" s="1">
        <v>4</v>
      </c>
      <c r="M2399" s="1" t="s">
        <v>13260</v>
      </c>
      <c r="N2399" s="1" t="s">
        <v>13261</v>
      </c>
      <c r="T2399" s="1" t="s">
        <v>11563</v>
      </c>
      <c r="U2399" s="1" t="s">
        <v>278</v>
      </c>
      <c r="V2399" s="1" t="s">
        <v>6692</v>
      </c>
      <c r="Y2399" s="1" t="s">
        <v>4704</v>
      </c>
      <c r="Z2399" s="1" t="s">
        <v>7792</v>
      </c>
      <c r="AC2399" s="1">
        <v>34</v>
      </c>
      <c r="AD2399" s="1" t="s">
        <v>207</v>
      </c>
      <c r="AE2399" s="1" t="s">
        <v>8762</v>
      </c>
      <c r="AF2399" s="1" t="s">
        <v>156</v>
      </c>
      <c r="AG2399" s="1" t="s">
        <v>8798</v>
      </c>
      <c r="AT2399" s="1" t="s">
        <v>121</v>
      </c>
      <c r="AU2399" s="1" t="s">
        <v>6667</v>
      </c>
      <c r="AV2399" s="1" t="s">
        <v>1090</v>
      </c>
      <c r="AW2399" s="1" t="s">
        <v>9461</v>
      </c>
      <c r="BB2399" s="1" t="s">
        <v>171</v>
      </c>
      <c r="BC2399" s="1" t="s">
        <v>6676</v>
      </c>
      <c r="BD2399" s="1" t="s">
        <v>2740</v>
      </c>
      <c r="BE2399" s="1" t="s">
        <v>7455</v>
      </c>
    </row>
    <row r="2400" spans="1:72" ht="13.5" customHeight="1">
      <c r="A2400" s="2" t="str">
        <f t="shared" si="69"/>
        <v>1687_각북면_374</v>
      </c>
      <c r="B2400" s="1">
        <v>1687</v>
      </c>
      <c r="C2400" s="1" t="s">
        <v>11423</v>
      </c>
      <c r="D2400" s="1" t="s">
        <v>11426</v>
      </c>
      <c r="E2400" s="1">
        <v>2399</v>
      </c>
      <c r="F2400" s="1">
        <v>18</v>
      </c>
      <c r="G2400" s="1" t="s">
        <v>4625</v>
      </c>
      <c r="H2400" s="1" t="s">
        <v>6460</v>
      </c>
      <c r="I2400" s="1">
        <v>2</v>
      </c>
      <c r="L2400" s="1">
        <v>4</v>
      </c>
      <c r="M2400" s="1" t="s">
        <v>13260</v>
      </c>
      <c r="N2400" s="1" t="s">
        <v>13261</v>
      </c>
      <c r="T2400" s="1" t="s">
        <v>11563</v>
      </c>
      <c r="U2400" s="1" t="s">
        <v>278</v>
      </c>
      <c r="V2400" s="1" t="s">
        <v>6692</v>
      </c>
      <c r="Y2400" s="1" t="s">
        <v>292</v>
      </c>
      <c r="Z2400" s="1" t="s">
        <v>7162</v>
      </c>
      <c r="AC2400" s="1">
        <v>6</v>
      </c>
      <c r="AD2400" s="1" t="s">
        <v>217</v>
      </c>
      <c r="AE2400" s="1" t="s">
        <v>8765</v>
      </c>
      <c r="AF2400" s="1" t="s">
        <v>156</v>
      </c>
      <c r="AG2400" s="1" t="s">
        <v>8798</v>
      </c>
      <c r="AT2400" s="1" t="s">
        <v>201</v>
      </c>
      <c r="AU2400" s="1" t="s">
        <v>11464</v>
      </c>
      <c r="AV2400" s="1" t="s">
        <v>4705</v>
      </c>
      <c r="AW2400" s="1" t="s">
        <v>9460</v>
      </c>
      <c r="BB2400" s="1" t="s">
        <v>171</v>
      </c>
      <c r="BC2400" s="1" t="s">
        <v>6676</v>
      </c>
      <c r="BD2400" s="1" t="s">
        <v>4706</v>
      </c>
      <c r="BE2400" s="1" t="s">
        <v>12255</v>
      </c>
    </row>
    <row r="2401" spans="1:72" ht="13.5" customHeight="1">
      <c r="A2401" s="2" t="str">
        <f t="shared" si="69"/>
        <v>1687_각북면_374</v>
      </c>
      <c r="B2401" s="1">
        <v>1687</v>
      </c>
      <c r="C2401" s="1" t="s">
        <v>11423</v>
      </c>
      <c r="D2401" s="1" t="s">
        <v>11426</v>
      </c>
      <c r="E2401" s="1">
        <v>2400</v>
      </c>
      <c r="F2401" s="1">
        <v>18</v>
      </c>
      <c r="G2401" s="1" t="s">
        <v>4625</v>
      </c>
      <c r="H2401" s="1" t="s">
        <v>6460</v>
      </c>
      <c r="I2401" s="1">
        <v>2</v>
      </c>
      <c r="L2401" s="1">
        <v>4</v>
      </c>
      <c r="M2401" s="1" t="s">
        <v>13260</v>
      </c>
      <c r="N2401" s="1" t="s">
        <v>13261</v>
      </c>
      <c r="T2401" s="1" t="s">
        <v>11563</v>
      </c>
      <c r="U2401" s="1" t="s">
        <v>278</v>
      </c>
      <c r="V2401" s="1" t="s">
        <v>6692</v>
      </c>
      <c r="Y2401" s="1" t="s">
        <v>4707</v>
      </c>
      <c r="Z2401" s="1" t="s">
        <v>7791</v>
      </c>
      <c r="AG2401" s="1" t="s">
        <v>8818</v>
      </c>
    </row>
    <row r="2402" spans="1:72" ht="13.5" customHeight="1">
      <c r="A2402" s="2" t="str">
        <f t="shared" si="69"/>
        <v>1687_각북면_374</v>
      </c>
      <c r="B2402" s="1">
        <v>1687</v>
      </c>
      <c r="C2402" s="1" t="s">
        <v>11423</v>
      </c>
      <c r="D2402" s="1" t="s">
        <v>11426</v>
      </c>
      <c r="E2402" s="1">
        <v>2401</v>
      </c>
      <c r="F2402" s="1">
        <v>18</v>
      </c>
      <c r="G2402" s="1" t="s">
        <v>4625</v>
      </c>
      <c r="H2402" s="1" t="s">
        <v>6460</v>
      </c>
      <c r="I2402" s="1">
        <v>2</v>
      </c>
      <c r="L2402" s="1">
        <v>4</v>
      </c>
      <c r="M2402" s="1" t="s">
        <v>13260</v>
      </c>
      <c r="N2402" s="1" t="s">
        <v>13261</v>
      </c>
      <c r="T2402" s="1" t="s">
        <v>11563</v>
      </c>
      <c r="U2402" s="1" t="s">
        <v>275</v>
      </c>
      <c r="V2402" s="1" t="s">
        <v>6693</v>
      </c>
      <c r="Y2402" s="1" t="s">
        <v>4708</v>
      </c>
      <c r="Z2402" s="1" t="s">
        <v>7790</v>
      </c>
      <c r="AG2402" s="1" t="s">
        <v>8818</v>
      </c>
    </row>
    <row r="2403" spans="1:72" ht="13.5" customHeight="1">
      <c r="A2403" s="2" t="str">
        <f t="shared" si="69"/>
        <v>1687_각북면_374</v>
      </c>
      <c r="B2403" s="1">
        <v>1687</v>
      </c>
      <c r="C2403" s="1" t="s">
        <v>11423</v>
      </c>
      <c r="D2403" s="1" t="s">
        <v>11426</v>
      </c>
      <c r="E2403" s="1">
        <v>2402</v>
      </c>
      <c r="F2403" s="1">
        <v>18</v>
      </c>
      <c r="G2403" s="1" t="s">
        <v>4625</v>
      </c>
      <c r="H2403" s="1" t="s">
        <v>6460</v>
      </c>
      <c r="I2403" s="1">
        <v>2</v>
      </c>
      <c r="L2403" s="1">
        <v>4</v>
      </c>
      <c r="M2403" s="1" t="s">
        <v>13260</v>
      </c>
      <c r="N2403" s="1" t="s">
        <v>13261</v>
      </c>
      <c r="T2403" s="1" t="s">
        <v>11563</v>
      </c>
      <c r="U2403" s="1" t="s">
        <v>275</v>
      </c>
      <c r="V2403" s="1" t="s">
        <v>6693</v>
      </c>
      <c r="Y2403" s="1" t="s">
        <v>4709</v>
      </c>
      <c r="Z2403" s="1" t="s">
        <v>11839</v>
      </c>
      <c r="AF2403" s="1" t="s">
        <v>3914</v>
      </c>
      <c r="AG2403" s="1" t="s">
        <v>8818</v>
      </c>
    </row>
    <row r="2404" spans="1:72" ht="13.5" customHeight="1">
      <c r="A2404" s="2" t="str">
        <f t="shared" si="69"/>
        <v>1687_각북면_374</v>
      </c>
      <c r="B2404" s="1">
        <v>1687</v>
      </c>
      <c r="C2404" s="1" t="s">
        <v>11423</v>
      </c>
      <c r="D2404" s="1" t="s">
        <v>11426</v>
      </c>
      <c r="E2404" s="1">
        <v>2403</v>
      </c>
      <c r="F2404" s="1">
        <v>18</v>
      </c>
      <c r="G2404" s="1" t="s">
        <v>4625</v>
      </c>
      <c r="H2404" s="1" t="s">
        <v>6460</v>
      </c>
      <c r="I2404" s="1">
        <v>2</v>
      </c>
      <c r="L2404" s="1">
        <v>4</v>
      </c>
      <c r="M2404" s="1" t="s">
        <v>13260</v>
      </c>
      <c r="N2404" s="1" t="s">
        <v>13261</v>
      </c>
      <c r="T2404" s="1" t="s">
        <v>11563</v>
      </c>
      <c r="U2404" s="1" t="s">
        <v>275</v>
      </c>
      <c r="V2404" s="1" t="s">
        <v>6693</v>
      </c>
      <c r="Y2404" s="1" t="s">
        <v>1270</v>
      </c>
      <c r="Z2404" s="1" t="s">
        <v>7789</v>
      </c>
      <c r="AG2404" s="1" t="s">
        <v>8822</v>
      </c>
    </row>
    <row r="2405" spans="1:72" ht="13.5" customHeight="1">
      <c r="A2405" s="2" t="str">
        <f t="shared" si="69"/>
        <v>1687_각북면_374</v>
      </c>
      <c r="B2405" s="1">
        <v>1687</v>
      </c>
      <c r="C2405" s="1" t="s">
        <v>11423</v>
      </c>
      <c r="D2405" s="1" t="s">
        <v>11426</v>
      </c>
      <c r="E2405" s="1">
        <v>2404</v>
      </c>
      <c r="F2405" s="1">
        <v>18</v>
      </c>
      <c r="G2405" s="1" t="s">
        <v>4625</v>
      </c>
      <c r="H2405" s="1" t="s">
        <v>6460</v>
      </c>
      <c r="I2405" s="1">
        <v>2</v>
      </c>
      <c r="L2405" s="1">
        <v>4</v>
      </c>
      <c r="M2405" s="1" t="s">
        <v>13260</v>
      </c>
      <c r="N2405" s="1" t="s">
        <v>13261</v>
      </c>
      <c r="T2405" s="1" t="s">
        <v>11563</v>
      </c>
      <c r="U2405" s="1" t="s">
        <v>278</v>
      </c>
      <c r="V2405" s="1" t="s">
        <v>6692</v>
      </c>
      <c r="Y2405" s="1" t="s">
        <v>287</v>
      </c>
      <c r="Z2405" s="1" t="s">
        <v>7157</v>
      </c>
      <c r="AG2405" s="1" t="s">
        <v>8822</v>
      </c>
    </row>
    <row r="2406" spans="1:72" ht="13.5" customHeight="1">
      <c r="A2406" s="2" t="str">
        <f t="shared" si="69"/>
        <v>1687_각북면_374</v>
      </c>
      <c r="B2406" s="1">
        <v>1687</v>
      </c>
      <c r="C2406" s="1" t="s">
        <v>11423</v>
      </c>
      <c r="D2406" s="1" t="s">
        <v>11426</v>
      </c>
      <c r="E2406" s="1">
        <v>2405</v>
      </c>
      <c r="F2406" s="1">
        <v>18</v>
      </c>
      <c r="G2406" s="1" t="s">
        <v>4625</v>
      </c>
      <c r="H2406" s="1" t="s">
        <v>6460</v>
      </c>
      <c r="I2406" s="1">
        <v>2</v>
      </c>
      <c r="L2406" s="1">
        <v>4</v>
      </c>
      <c r="M2406" s="1" t="s">
        <v>13260</v>
      </c>
      <c r="N2406" s="1" t="s">
        <v>13261</v>
      </c>
      <c r="T2406" s="1" t="s">
        <v>11563</v>
      </c>
      <c r="U2406" s="1" t="s">
        <v>275</v>
      </c>
      <c r="V2406" s="1" t="s">
        <v>6693</v>
      </c>
      <c r="Y2406" s="1" t="s">
        <v>6425</v>
      </c>
      <c r="Z2406" s="1" t="s">
        <v>7788</v>
      </c>
      <c r="AF2406" s="1" t="s">
        <v>2725</v>
      </c>
      <c r="AG2406" s="1" t="s">
        <v>8822</v>
      </c>
    </row>
    <row r="2407" spans="1:72" ht="13.5" customHeight="1">
      <c r="A2407" s="2" t="str">
        <f t="shared" si="69"/>
        <v>1687_각북면_374</v>
      </c>
      <c r="B2407" s="1">
        <v>1687</v>
      </c>
      <c r="C2407" s="1" t="s">
        <v>11423</v>
      </c>
      <c r="D2407" s="1" t="s">
        <v>11426</v>
      </c>
      <c r="E2407" s="1">
        <v>2406</v>
      </c>
      <c r="F2407" s="1">
        <v>18</v>
      </c>
      <c r="G2407" s="1" t="s">
        <v>4625</v>
      </c>
      <c r="H2407" s="1" t="s">
        <v>6460</v>
      </c>
      <c r="I2407" s="1">
        <v>2</v>
      </c>
      <c r="L2407" s="1">
        <v>4</v>
      </c>
      <c r="M2407" s="1" t="s">
        <v>13260</v>
      </c>
      <c r="N2407" s="1" t="s">
        <v>13261</v>
      </c>
      <c r="T2407" s="1" t="s">
        <v>11563</v>
      </c>
      <c r="U2407" s="1" t="s">
        <v>275</v>
      </c>
      <c r="V2407" s="1" t="s">
        <v>6693</v>
      </c>
      <c r="Y2407" s="1" t="s">
        <v>4652</v>
      </c>
      <c r="Z2407" s="1" t="s">
        <v>7787</v>
      </c>
      <c r="AF2407" s="1" t="s">
        <v>4710</v>
      </c>
      <c r="AG2407" s="1" t="s">
        <v>8821</v>
      </c>
    </row>
    <row r="2408" spans="1:72" ht="13.5" customHeight="1">
      <c r="A2408" s="2" t="str">
        <f t="shared" si="69"/>
        <v>1687_각북면_374</v>
      </c>
      <c r="B2408" s="1">
        <v>1687</v>
      </c>
      <c r="C2408" s="1" t="s">
        <v>11423</v>
      </c>
      <c r="D2408" s="1" t="s">
        <v>11426</v>
      </c>
      <c r="E2408" s="1">
        <v>2407</v>
      </c>
      <c r="F2408" s="1">
        <v>18</v>
      </c>
      <c r="G2408" s="1" t="s">
        <v>4625</v>
      </c>
      <c r="H2408" s="1" t="s">
        <v>6460</v>
      </c>
      <c r="I2408" s="1">
        <v>2</v>
      </c>
      <c r="L2408" s="1">
        <v>4</v>
      </c>
      <c r="M2408" s="1" t="s">
        <v>13260</v>
      </c>
      <c r="N2408" s="1" t="s">
        <v>13261</v>
      </c>
      <c r="T2408" s="1" t="s">
        <v>11563</v>
      </c>
      <c r="U2408" s="1" t="s">
        <v>278</v>
      </c>
      <c r="V2408" s="1" t="s">
        <v>6692</v>
      </c>
      <c r="Y2408" s="1" t="s">
        <v>4711</v>
      </c>
      <c r="Z2408" s="1" t="s">
        <v>7786</v>
      </c>
      <c r="AC2408" s="1">
        <v>49</v>
      </c>
      <c r="AD2408" s="1" t="s">
        <v>372</v>
      </c>
      <c r="AE2408" s="1" t="s">
        <v>8788</v>
      </c>
    </row>
    <row r="2409" spans="1:72" ht="13.5" customHeight="1">
      <c r="A2409" s="2" t="str">
        <f t="shared" si="69"/>
        <v>1687_각북면_374</v>
      </c>
      <c r="B2409" s="1">
        <v>1687</v>
      </c>
      <c r="C2409" s="1" t="s">
        <v>11423</v>
      </c>
      <c r="D2409" s="1" t="s">
        <v>11426</v>
      </c>
      <c r="E2409" s="1">
        <v>2408</v>
      </c>
      <c r="F2409" s="1">
        <v>18</v>
      </c>
      <c r="G2409" s="1" t="s">
        <v>4625</v>
      </c>
      <c r="H2409" s="1" t="s">
        <v>6460</v>
      </c>
      <c r="I2409" s="1">
        <v>2</v>
      </c>
      <c r="L2409" s="1">
        <v>4</v>
      </c>
      <c r="M2409" s="1" t="s">
        <v>13260</v>
      </c>
      <c r="N2409" s="1" t="s">
        <v>13261</v>
      </c>
      <c r="S2409" s="1" t="s">
        <v>1896</v>
      </c>
      <c r="T2409" s="1" t="s">
        <v>6634</v>
      </c>
      <c r="U2409" s="1" t="s">
        <v>121</v>
      </c>
      <c r="V2409" s="1" t="s">
        <v>6667</v>
      </c>
      <c r="Y2409" s="1" t="s">
        <v>1803</v>
      </c>
      <c r="Z2409" s="1" t="s">
        <v>7764</v>
      </c>
      <c r="AC2409" s="1">
        <v>58</v>
      </c>
      <c r="AD2409" s="1" t="s">
        <v>440</v>
      </c>
      <c r="AE2409" s="1" t="s">
        <v>8791</v>
      </c>
    </row>
    <row r="2410" spans="1:72" ht="13.5" customHeight="1">
      <c r="A2410" s="2" t="str">
        <f t="shared" si="69"/>
        <v>1687_각북면_374</v>
      </c>
      <c r="B2410" s="1">
        <v>1687</v>
      </c>
      <c r="C2410" s="1" t="s">
        <v>11423</v>
      </c>
      <c r="D2410" s="1" t="s">
        <v>11426</v>
      </c>
      <c r="E2410" s="1">
        <v>2409</v>
      </c>
      <c r="F2410" s="1">
        <v>18</v>
      </c>
      <c r="G2410" s="1" t="s">
        <v>4625</v>
      </c>
      <c r="H2410" s="1" t="s">
        <v>6460</v>
      </c>
      <c r="I2410" s="1">
        <v>2</v>
      </c>
      <c r="L2410" s="1">
        <v>4</v>
      </c>
      <c r="M2410" s="1" t="s">
        <v>13260</v>
      </c>
      <c r="N2410" s="1" t="s">
        <v>13261</v>
      </c>
      <c r="T2410" s="1" t="s">
        <v>11563</v>
      </c>
      <c r="U2410" s="1" t="s">
        <v>275</v>
      </c>
      <c r="V2410" s="1" t="s">
        <v>6693</v>
      </c>
      <c r="Y2410" s="1" t="s">
        <v>1143</v>
      </c>
      <c r="Z2410" s="1" t="s">
        <v>7199</v>
      </c>
      <c r="AC2410" s="1">
        <v>11</v>
      </c>
      <c r="AD2410" s="1" t="s">
        <v>71</v>
      </c>
      <c r="AE2410" s="1" t="s">
        <v>8756</v>
      </c>
    </row>
    <row r="2411" spans="1:72" ht="13.5" customHeight="1">
      <c r="A2411" s="2" t="str">
        <f t="shared" ref="A2411:A2458" si="70">HYPERLINK("http://kyu.snu.ac.kr/sdhj/index.jsp?type=hj/GK14817_00IH_0001_0375.jpg","1687_각북면_375")</f>
        <v>1687_각북면_375</v>
      </c>
      <c r="B2411" s="1">
        <v>1687</v>
      </c>
      <c r="C2411" s="1" t="s">
        <v>11423</v>
      </c>
      <c r="D2411" s="1" t="s">
        <v>11426</v>
      </c>
      <c r="E2411" s="1">
        <v>2410</v>
      </c>
      <c r="F2411" s="1">
        <v>18</v>
      </c>
      <c r="G2411" s="1" t="s">
        <v>4625</v>
      </c>
      <c r="H2411" s="1" t="s">
        <v>6460</v>
      </c>
      <c r="I2411" s="1">
        <v>2</v>
      </c>
      <c r="L2411" s="1">
        <v>5</v>
      </c>
      <c r="M2411" s="1" t="s">
        <v>13645</v>
      </c>
      <c r="N2411" s="1" t="s">
        <v>7785</v>
      </c>
      <c r="T2411" s="1" t="s">
        <v>11527</v>
      </c>
      <c r="U2411" s="1" t="s">
        <v>3555</v>
      </c>
      <c r="V2411" s="1" t="s">
        <v>6669</v>
      </c>
      <c r="Y2411" s="1" t="s">
        <v>13646</v>
      </c>
      <c r="Z2411" s="1" t="s">
        <v>7785</v>
      </c>
      <c r="AC2411" s="1">
        <v>50</v>
      </c>
      <c r="AD2411" s="1" t="s">
        <v>536</v>
      </c>
      <c r="AE2411" s="1" t="s">
        <v>8446</v>
      </c>
      <c r="AJ2411" s="1" t="s">
        <v>17</v>
      </c>
      <c r="AK2411" s="1" t="s">
        <v>8918</v>
      </c>
      <c r="AL2411" s="1" t="s">
        <v>3847</v>
      </c>
      <c r="AM2411" s="1" t="s">
        <v>8947</v>
      </c>
      <c r="AN2411" s="1" t="s">
        <v>888</v>
      </c>
      <c r="AO2411" s="1" t="s">
        <v>8953</v>
      </c>
      <c r="AP2411" s="1" t="s">
        <v>119</v>
      </c>
      <c r="AQ2411" s="1" t="s">
        <v>6694</v>
      </c>
      <c r="AR2411" s="1" t="s">
        <v>4712</v>
      </c>
      <c r="AS2411" s="1" t="s">
        <v>9110</v>
      </c>
      <c r="AT2411" s="1" t="s">
        <v>121</v>
      </c>
      <c r="AU2411" s="1" t="s">
        <v>6667</v>
      </c>
      <c r="AV2411" s="1" t="s">
        <v>4713</v>
      </c>
      <c r="AW2411" s="1" t="s">
        <v>9459</v>
      </c>
      <c r="BB2411" s="1" t="s">
        <v>50</v>
      </c>
      <c r="BC2411" s="1" t="s">
        <v>11472</v>
      </c>
      <c r="BD2411" s="1" t="s">
        <v>4714</v>
      </c>
      <c r="BE2411" s="1" t="s">
        <v>9868</v>
      </c>
      <c r="BG2411" s="1" t="s">
        <v>1081</v>
      </c>
      <c r="BH2411" s="1" t="s">
        <v>10005</v>
      </c>
      <c r="BI2411" s="1" t="s">
        <v>4715</v>
      </c>
      <c r="BJ2411" s="1" t="s">
        <v>12282</v>
      </c>
      <c r="BK2411" s="1" t="s">
        <v>1710</v>
      </c>
      <c r="BL2411" s="1" t="s">
        <v>10422</v>
      </c>
      <c r="BM2411" s="1" t="s">
        <v>6426</v>
      </c>
      <c r="BN2411" s="1" t="s">
        <v>10593</v>
      </c>
      <c r="BO2411" s="1" t="s">
        <v>44</v>
      </c>
      <c r="BP2411" s="1" t="s">
        <v>6728</v>
      </c>
      <c r="BQ2411" s="1" t="s">
        <v>4716</v>
      </c>
      <c r="BR2411" s="1" t="s">
        <v>10964</v>
      </c>
      <c r="BS2411" s="1" t="s">
        <v>158</v>
      </c>
      <c r="BT2411" s="1" t="s">
        <v>8931</v>
      </c>
    </row>
    <row r="2412" spans="1:72" ht="13.5" customHeight="1">
      <c r="A2412" s="2" t="str">
        <f t="shared" si="70"/>
        <v>1687_각북면_375</v>
      </c>
      <c r="B2412" s="1">
        <v>1687</v>
      </c>
      <c r="C2412" s="1" t="s">
        <v>11423</v>
      </c>
      <c r="D2412" s="1" t="s">
        <v>11426</v>
      </c>
      <c r="E2412" s="1">
        <v>2411</v>
      </c>
      <c r="F2412" s="1">
        <v>18</v>
      </c>
      <c r="G2412" s="1" t="s">
        <v>4625</v>
      </c>
      <c r="H2412" s="1" t="s">
        <v>6460</v>
      </c>
      <c r="I2412" s="1">
        <v>2</v>
      </c>
      <c r="L2412" s="1">
        <v>5</v>
      </c>
      <c r="M2412" s="1" t="s">
        <v>13645</v>
      </c>
      <c r="N2412" s="1" t="s">
        <v>7785</v>
      </c>
      <c r="S2412" s="1" t="s">
        <v>49</v>
      </c>
      <c r="T2412" s="1" t="s">
        <v>4842</v>
      </c>
      <c r="U2412" s="1" t="s">
        <v>115</v>
      </c>
      <c r="V2412" s="1" t="s">
        <v>6665</v>
      </c>
      <c r="Y2412" s="1" t="s">
        <v>11350</v>
      </c>
      <c r="Z2412" s="1" t="s">
        <v>11351</v>
      </c>
      <c r="AC2412" s="1">
        <v>42</v>
      </c>
      <c r="AD2412" s="1" t="s">
        <v>618</v>
      </c>
      <c r="AE2412" s="1" t="s">
        <v>8771</v>
      </c>
      <c r="AJ2412" s="1" t="s">
        <v>17</v>
      </c>
      <c r="AK2412" s="1" t="s">
        <v>8918</v>
      </c>
      <c r="AL2412" s="1" t="s">
        <v>227</v>
      </c>
      <c r="AM2412" s="1" t="s">
        <v>8859</v>
      </c>
      <c r="AN2412" s="1" t="s">
        <v>711</v>
      </c>
      <c r="AO2412" s="1" t="s">
        <v>8943</v>
      </c>
      <c r="AP2412" s="1" t="s">
        <v>119</v>
      </c>
      <c r="AQ2412" s="1" t="s">
        <v>6694</v>
      </c>
      <c r="AR2412" s="1" t="s">
        <v>4717</v>
      </c>
      <c r="AS2412" s="1" t="s">
        <v>9109</v>
      </c>
      <c r="AT2412" s="1" t="s">
        <v>144</v>
      </c>
      <c r="AU2412" s="1" t="s">
        <v>6759</v>
      </c>
      <c r="AV2412" s="1" t="s">
        <v>4718</v>
      </c>
      <c r="AW2412" s="1" t="s">
        <v>9458</v>
      </c>
      <c r="BB2412" s="1" t="s">
        <v>171</v>
      </c>
      <c r="BC2412" s="1" t="s">
        <v>6676</v>
      </c>
      <c r="BD2412" s="1" t="s">
        <v>1260</v>
      </c>
      <c r="BE2412" s="1" t="s">
        <v>7556</v>
      </c>
      <c r="BG2412" s="1" t="s">
        <v>121</v>
      </c>
      <c r="BH2412" s="1" t="s">
        <v>6667</v>
      </c>
      <c r="BI2412" s="1" t="s">
        <v>286</v>
      </c>
      <c r="BJ2412" s="1" t="s">
        <v>7692</v>
      </c>
      <c r="BK2412" s="1" t="s">
        <v>121</v>
      </c>
      <c r="BL2412" s="1" t="s">
        <v>6667</v>
      </c>
      <c r="BM2412" s="1" t="s">
        <v>4643</v>
      </c>
      <c r="BN2412" s="1" t="s">
        <v>10591</v>
      </c>
      <c r="BO2412" s="1" t="s">
        <v>121</v>
      </c>
      <c r="BP2412" s="1" t="s">
        <v>6667</v>
      </c>
      <c r="BQ2412" s="1" t="s">
        <v>1092</v>
      </c>
      <c r="BR2412" s="1" t="s">
        <v>9319</v>
      </c>
    </row>
    <row r="2413" spans="1:72" ht="13.5" customHeight="1">
      <c r="A2413" s="2" t="str">
        <f t="shared" si="70"/>
        <v>1687_각북면_375</v>
      </c>
      <c r="B2413" s="1">
        <v>1687</v>
      </c>
      <c r="C2413" s="1" t="s">
        <v>11423</v>
      </c>
      <c r="D2413" s="1" t="s">
        <v>11426</v>
      </c>
      <c r="E2413" s="1">
        <v>2412</v>
      </c>
      <c r="F2413" s="1">
        <v>18</v>
      </c>
      <c r="G2413" s="1" t="s">
        <v>4625</v>
      </c>
      <c r="H2413" s="1" t="s">
        <v>6460</v>
      </c>
      <c r="I2413" s="1">
        <v>2</v>
      </c>
      <c r="L2413" s="1">
        <v>5</v>
      </c>
      <c r="M2413" s="1" t="s">
        <v>13645</v>
      </c>
      <c r="N2413" s="1" t="s">
        <v>7785</v>
      </c>
      <c r="S2413" s="1" t="s">
        <v>67</v>
      </c>
      <c r="T2413" s="1" t="s">
        <v>6597</v>
      </c>
      <c r="U2413" s="1" t="s">
        <v>3555</v>
      </c>
      <c r="V2413" s="1" t="s">
        <v>6669</v>
      </c>
      <c r="Y2413" s="1" t="s">
        <v>1363</v>
      </c>
      <c r="Z2413" s="1" t="s">
        <v>7784</v>
      </c>
      <c r="AC2413" s="1">
        <v>19</v>
      </c>
      <c r="AD2413" s="1" t="s">
        <v>331</v>
      </c>
      <c r="AE2413" s="1" t="s">
        <v>8743</v>
      </c>
    </row>
    <row r="2414" spans="1:72" ht="13.5" customHeight="1">
      <c r="A2414" s="2" t="str">
        <f t="shared" si="70"/>
        <v>1687_각북면_375</v>
      </c>
      <c r="B2414" s="1">
        <v>1687</v>
      </c>
      <c r="C2414" s="1" t="s">
        <v>11423</v>
      </c>
      <c r="D2414" s="1" t="s">
        <v>11426</v>
      </c>
      <c r="E2414" s="1">
        <v>2413</v>
      </c>
      <c r="F2414" s="1">
        <v>18</v>
      </c>
      <c r="G2414" s="1" t="s">
        <v>4625</v>
      </c>
      <c r="H2414" s="1" t="s">
        <v>6460</v>
      </c>
      <c r="I2414" s="1">
        <v>2</v>
      </c>
      <c r="L2414" s="1">
        <v>5</v>
      </c>
      <c r="M2414" s="1" t="s">
        <v>13645</v>
      </c>
      <c r="N2414" s="1" t="s">
        <v>7785</v>
      </c>
      <c r="S2414" s="1" t="s">
        <v>63</v>
      </c>
      <c r="T2414" s="1" t="s">
        <v>6596</v>
      </c>
      <c r="Y2414" s="1" t="s">
        <v>277</v>
      </c>
      <c r="Z2414" s="1" t="s">
        <v>7783</v>
      </c>
      <c r="AC2414" s="1" t="s">
        <v>11859</v>
      </c>
      <c r="AD2414" s="1" t="s">
        <v>251</v>
      </c>
      <c r="AE2414" s="1" t="s">
        <v>8777</v>
      </c>
    </row>
    <row r="2415" spans="1:72" ht="13.5" customHeight="1">
      <c r="A2415" s="2" t="str">
        <f t="shared" si="70"/>
        <v>1687_각북면_375</v>
      </c>
      <c r="B2415" s="1">
        <v>1687</v>
      </c>
      <c r="C2415" s="1" t="s">
        <v>11423</v>
      </c>
      <c r="D2415" s="1" t="s">
        <v>11426</v>
      </c>
      <c r="E2415" s="1">
        <v>2414</v>
      </c>
      <c r="F2415" s="1">
        <v>18</v>
      </c>
      <c r="G2415" s="1" t="s">
        <v>4625</v>
      </c>
      <c r="H2415" s="1" t="s">
        <v>6460</v>
      </c>
      <c r="I2415" s="1">
        <v>2</v>
      </c>
      <c r="L2415" s="1">
        <v>5</v>
      </c>
      <c r="M2415" s="1" t="s">
        <v>13645</v>
      </c>
      <c r="N2415" s="1" t="s">
        <v>7785</v>
      </c>
      <c r="S2415" s="1" t="s">
        <v>72</v>
      </c>
      <c r="T2415" s="1" t="s">
        <v>6595</v>
      </c>
      <c r="Y2415" s="1" t="s">
        <v>3683</v>
      </c>
      <c r="Z2415" s="1" t="s">
        <v>7514</v>
      </c>
      <c r="AC2415" s="1">
        <v>9</v>
      </c>
      <c r="AD2415" s="1" t="s">
        <v>253</v>
      </c>
      <c r="AE2415" s="1" t="s">
        <v>8793</v>
      </c>
    </row>
    <row r="2416" spans="1:72" ht="13.5" customHeight="1">
      <c r="A2416" s="2" t="str">
        <f t="shared" si="70"/>
        <v>1687_각북면_375</v>
      </c>
      <c r="B2416" s="1">
        <v>1687</v>
      </c>
      <c r="C2416" s="1" t="s">
        <v>11423</v>
      </c>
      <c r="D2416" s="1" t="s">
        <v>11426</v>
      </c>
      <c r="E2416" s="1">
        <v>2415</v>
      </c>
      <c r="F2416" s="1">
        <v>18</v>
      </c>
      <c r="G2416" s="1" t="s">
        <v>4625</v>
      </c>
      <c r="H2416" s="1" t="s">
        <v>6460</v>
      </c>
      <c r="I2416" s="1">
        <v>2</v>
      </c>
      <c r="L2416" s="1">
        <v>5</v>
      </c>
      <c r="M2416" s="1" t="s">
        <v>13645</v>
      </c>
      <c r="N2416" s="1" t="s">
        <v>7785</v>
      </c>
      <c r="S2416" s="1" t="s">
        <v>72</v>
      </c>
      <c r="T2416" s="1" t="s">
        <v>6595</v>
      </c>
      <c r="Y2416" s="1" t="s">
        <v>1109</v>
      </c>
      <c r="Z2416" s="1" t="s">
        <v>7782</v>
      </c>
      <c r="AC2416" s="1">
        <v>5</v>
      </c>
      <c r="AD2416" s="1" t="s">
        <v>76</v>
      </c>
      <c r="AE2416" s="1" t="s">
        <v>8744</v>
      </c>
    </row>
    <row r="2417" spans="1:72" ht="13.5" customHeight="1">
      <c r="A2417" s="2" t="str">
        <f t="shared" si="70"/>
        <v>1687_각북면_375</v>
      </c>
      <c r="B2417" s="1">
        <v>1687</v>
      </c>
      <c r="C2417" s="1" t="s">
        <v>11423</v>
      </c>
      <c r="D2417" s="1" t="s">
        <v>11426</v>
      </c>
      <c r="E2417" s="1">
        <v>2416</v>
      </c>
      <c r="F2417" s="1">
        <v>18</v>
      </c>
      <c r="G2417" s="1" t="s">
        <v>4625</v>
      </c>
      <c r="H2417" s="1" t="s">
        <v>6460</v>
      </c>
      <c r="I2417" s="1">
        <v>3</v>
      </c>
      <c r="J2417" s="1" t="s">
        <v>4719</v>
      </c>
      <c r="K2417" s="1" t="s">
        <v>11485</v>
      </c>
      <c r="L2417" s="1">
        <v>1</v>
      </c>
      <c r="M2417" s="1" t="s">
        <v>1204</v>
      </c>
      <c r="N2417" s="1" t="s">
        <v>7781</v>
      </c>
      <c r="T2417" s="1" t="s">
        <v>11527</v>
      </c>
      <c r="U2417" s="1" t="s">
        <v>4720</v>
      </c>
      <c r="V2417" s="1" t="s">
        <v>11714</v>
      </c>
      <c r="Y2417" s="1" t="s">
        <v>1204</v>
      </c>
      <c r="Z2417" s="1" t="s">
        <v>7781</v>
      </c>
      <c r="AC2417" s="1">
        <v>45</v>
      </c>
      <c r="AD2417" s="1" t="s">
        <v>141</v>
      </c>
      <c r="AE2417" s="1" t="s">
        <v>8758</v>
      </c>
      <c r="AJ2417" s="1" t="s">
        <v>17</v>
      </c>
      <c r="AK2417" s="1" t="s">
        <v>8918</v>
      </c>
      <c r="AL2417" s="1" t="s">
        <v>227</v>
      </c>
      <c r="AM2417" s="1" t="s">
        <v>8859</v>
      </c>
      <c r="AT2417" s="1" t="s">
        <v>44</v>
      </c>
      <c r="AU2417" s="1" t="s">
        <v>6728</v>
      </c>
      <c r="AV2417" s="1" t="s">
        <v>4676</v>
      </c>
      <c r="AW2417" s="1" t="s">
        <v>12187</v>
      </c>
      <c r="BB2417" s="1" t="s">
        <v>182</v>
      </c>
      <c r="BC2417" s="1" t="s">
        <v>12214</v>
      </c>
      <c r="BD2417" s="1" t="s">
        <v>4064</v>
      </c>
      <c r="BE2417" s="1" t="s">
        <v>7650</v>
      </c>
      <c r="BG2417" s="1" t="s">
        <v>44</v>
      </c>
      <c r="BH2417" s="1" t="s">
        <v>6728</v>
      </c>
      <c r="BI2417" s="1" t="s">
        <v>13568</v>
      </c>
      <c r="BJ2417" s="1" t="s">
        <v>10171</v>
      </c>
      <c r="BK2417" s="1" t="s">
        <v>44</v>
      </c>
      <c r="BL2417" s="1" t="s">
        <v>6728</v>
      </c>
      <c r="BM2417" s="1" t="s">
        <v>4234</v>
      </c>
      <c r="BN2417" s="1" t="s">
        <v>7349</v>
      </c>
      <c r="BO2417" s="1" t="s">
        <v>121</v>
      </c>
      <c r="BP2417" s="1" t="s">
        <v>6667</v>
      </c>
      <c r="BQ2417" s="1" t="s">
        <v>4721</v>
      </c>
      <c r="BR2417" s="1" t="s">
        <v>10963</v>
      </c>
      <c r="BS2417" s="1" t="s">
        <v>158</v>
      </c>
      <c r="BT2417" s="1" t="s">
        <v>8931</v>
      </c>
    </row>
    <row r="2418" spans="1:72" ht="13.5" customHeight="1">
      <c r="A2418" s="2" t="str">
        <f t="shared" si="70"/>
        <v>1687_각북면_375</v>
      </c>
      <c r="B2418" s="1">
        <v>1687</v>
      </c>
      <c r="C2418" s="1" t="s">
        <v>11423</v>
      </c>
      <c r="D2418" s="1" t="s">
        <v>11426</v>
      </c>
      <c r="E2418" s="1">
        <v>2417</v>
      </c>
      <c r="F2418" s="1">
        <v>18</v>
      </c>
      <c r="G2418" s="1" t="s">
        <v>4625</v>
      </c>
      <c r="H2418" s="1" t="s">
        <v>6460</v>
      </c>
      <c r="I2418" s="1">
        <v>3</v>
      </c>
      <c r="L2418" s="1">
        <v>1</v>
      </c>
      <c r="M2418" s="1" t="s">
        <v>1204</v>
      </c>
      <c r="N2418" s="1" t="s">
        <v>7781</v>
      </c>
      <c r="S2418" s="1" t="s">
        <v>49</v>
      </c>
      <c r="T2418" s="1" t="s">
        <v>4842</v>
      </c>
      <c r="U2418" s="1" t="s">
        <v>1549</v>
      </c>
      <c r="V2418" s="1" t="s">
        <v>11535</v>
      </c>
      <c r="Y2418" s="1" t="s">
        <v>4722</v>
      </c>
      <c r="Z2418" s="1" t="s">
        <v>7780</v>
      </c>
      <c r="AC2418" s="1">
        <v>48</v>
      </c>
      <c r="AD2418" s="1" t="s">
        <v>351</v>
      </c>
      <c r="AE2418" s="1" t="s">
        <v>7146</v>
      </c>
      <c r="AJ2418" s="1" t="s">
        <v>17</v>
      </c>
      <c r="AK2418" s="1" t="s">
        <v>8918</v>
      </c>
      <c r="AL2418" s="1" t="s">
        <v>227</v>
      </c>
      <c r="AM2418" s="1" t="s">
        <v>8859</v>
      </c>
      <c r="AT2418" s="1" t="s">
        <v>2147</v>
      </c>
      <c r="AU2418" s="1" t="s">
        <v>6673</v>
      </c>
      <c r="AV2418" s="1" t="s">
        <v>4723</v>
      </c>
      <c r="AW2418" s="1" t="s">
        <v>9340</v>
      </c>
      <c r="BB2418" s="1" t="s">
        <v>182</v>
      </c>
      <c r="BC2418" s="1" t="s">
        <v>12214</v>
      </c>
      <c r="BD2418" s="1" t="s">
        <v>4724</v>
      </c>
      <c r="BE2418" s="1" t="s">
        <v>7059</v>
      </c>
      <c r="BG2418" s="1" t="s">
        <v>44</v>
      </c>
      <c r="BH2418" s="1" t="s">
        <v>6728</v>
      </c>
      <c r="BI2418" s="1" t="s">
        <v>3713</v>
      </c>
      <c r="BJ2418" s="1" t="s">
        <v>9328</v>
      </c>
      <c r="BK2418" s="1" t="s">
        <v>759</v>
      </c>
      <c r="BL2418" s="1" t="s">
        <v>9026</v>
      </c>
      <c r="BM2418" s="1" t="s">
        <v>4725</v>
      </c>
      <c r="BN2418" s="1" t="s">
        <v>10592</v>
      </c>
      <c r="BO2418" s="1" t="s">
        <v>121</v>
      </c>
      <c r="BP2418" s="1" t="s">
        <v>6667</v>
      </c>
      <c r="BQ2418" s="1" t="s">
        <v>3364</v>
      </c>
      <c r="BR2418" s="1" t="s">
        <v>9598</v>
      </c>
      <c r="BS2418" s="1" t="s">
        <v>227</v>
      </c>
      <c r="BT2418" s="1" t="s">
        <v>8859</v>
      </c>
    </row>
    <row r="2419" spans="1:72" ht="13.5" customHeight="1">
      <c r="A2419" s="2" t="str">
        <f t="shared" si="70"/>
        <v>1687_각북면_375</v>
      </c>
      <c r="B2419" s="1">
        <v>1687</v>
      </c>
      <c r="C2419" s="1" t="s">
        <v>11423</v>
      </c>
      <c r="D2419" s="1" t="s">
        <v>11426</v>
      </c>
      <c r="E2419" s="1">
        <v>2418</v>
      </c>
      <c r="F2419" s="1">
        <v>18</v>
      </c>
      <c r="G2419" s="1" t="s">
        <v>4625</v>
      </c>
      <c r="H2419" s="1" t="s">
        <v>6460</v>
      </c>
      <c r="I2419" s="1">
        <v>3</v>
      </c>
      <c r="L2419" s="1">
        <v>1</v>
      </c>
      <c r="M2419" s="1" t="s">
        <v>1204</v>
      </c>
      <c r="N2419" s="1" t="s">
        <v>7781</v>
      </c>
      <c r="S2419" s="1" t="s">
        <v>67</v>
      </c>
      <c r="T2419" s="1" t="s">
        <v>6597</v>
      </c>
      <c r="U2419" s="1" t="s">
        <v>3822</v>
      </c>
      <c r="V2419" s="1" t="s">
        <v>6663</v>
      </c>
      <c r="Y2419" s="1" t="s">
        <v>4726</v>
      </c>
      <c r="Z2419" s="1" t="s">
        <v>7779</v>
      </c>
      <c r="AC2419" s="1">
        <v>17</v>
      </c>
      <c r="AD2419" s="1" t="s">
        <v>773</v>
      </c>
      <c r="AE2419" s="1" t="s">
        <v>8783</v>
      </c>
    </row>
    <row r="2420" spans="1:72" ht="13.5" customHeight="1">
      <c r="A2420" s="2" t="str">
        <f t="shared" si="70"/>
        <v>1687_각북면_375</v>
      </c>
      <c r="B2420" s="1">
        <v>1687</v>
      </c>
      <c r="C2420" s="1" t="s">
        <v>11423</v>
      </c>
      <c r="D2420" s="1" t="s">
        <v>11426</v>
      </c>
      <c r="E2420" s="1">
        <v>2419</v>
      </c>
      <c r="F2420" s="1">
        <v>18</v>
      </c>
      <c r="G2420" s="1" t="s">
        <v>4625</v>
      </c>
      <c r="H2420" s="1" t="s">
        <v>6460</v>
      </c>
      <c r="I2420" s="1">
        <v>3</v>
      </c>
      <c r="L2420" s="1">
        <v>1</v>
      </c>
      <c r="M2420" s="1" t="s">
        <v>1204</v>
      </c>
      <c r="N2420" s="1" t="s">
        <v>7781</v>
      </c>
      <c r="S2420" s="1" t="s">
        <v>63</v>
      </c>
      <c r="T2420" s="1" t="s">
        <v>6596</v>
      </c>
      <c r="U2420" s="1" t="s">
        <v>182</v>
      </c>
      <c r="V2420" s="1" t="s">
        <v>11663</v>
      </c>
      <c r="Y2420" s="1" t="s">
        <v>4727</v>
      </c>
      <c r="Z2420" s="1" t="s">
        <v>7445</v>
      </c>
      <c r="AC2420" s="1">
        <v>13</v>
      </c>
      <c r="AD2420" s="1" t="s">
        <v>149</v>
      </c>
      <c r="AE2420" s="1" t="s">
        <v>8757</v>
      </c>
      <c r="AF2420" s="1" t="s">
        <v>678</v>
      </c>
      <c r="AG2420" s="1" t="s">
        <v>6998</v>
      </c>
    </row>
    <row r="2421" spans="1:72" ht="13.5" customHeight="1">
      <c r="A2421" s="2" t="str">
        <f t="shared" si="70"/>
        <v>1687_각북면_375</v>
      </c>
      <c r="B2421" s="1">
        <v>1687</v>
      </c>
      <c r="C2421" s="1" t="s">
        <v>11423</v>
      </c>
      <c r="D2421" s="1" t="s">
        <v>11426</v>
      </c>
      <c r="E2421" s="1">
        <v>2420</v>
      </c>
      <c r="F2421" s="1">
        <v>18</v>
      </c>
      <c r="G2421" s="1" t="s">
        <v>4625</v>
      </c>
      <c r="H2421" s="1" t="s">
        <v>6460</v>
      </c>
      <c r="I2421" s="1">
        <v>3</v>
      </c>
      <c r="L2421" s="1">
        <v>1</v>
      </c>
      <c r="M2421" s="1" t="s">
        <v>1204</v>
      </c>
      <c r="N2421" s="1" t="s">
        <v>7781</v>
      </c>
      <c r="S2421" s="1" t="s">
        <v>72</v>
      </c>
      <c r="T2421" s="1" t="s">
        <v>6595</v>
      </c>
      <c r="Y2421" s="1" t="s">
        <v>4728</v>
      </c>
      <c r="Z2421" s="1" t="s">
        <v>7067</v>
      </c>
      <c r="AF2421" s="1" t="s">
        <v>3489</v>
      </c>
      <c r="AG2421" s="1" t="s">
        <v>8812</v>
      </c>
    </row>
    <row r="2422" spans="1:72" ht="13.5" customHeight="1">
      <c r="A2422" s="2" t="str">
        <f t="shared" si="70"/>
        <v>1687_각북면_375</v>
      </c>
      <c r="B2422" s="1">
        <v>1687</v>
      </c>
      <c r="C2422" s="1" t="s">
        <v>11423</v>
      </c>
      <c r="D2422" s="1" t="s">
        <v>11426</v>
      </c>
      <c r="E2422" s="1">
        <v>2421</v>
      </c>
      <c r="F2422" s="1">
        <v>18</v>
      </c>
      <c r="G2422" s="1" t="s">
        <v>4625</v>
      </c>
      <c r="H2422" s="1" t="s">
        <v>6460</v>
      </c>
      <c r="I2422" s="1">
        <v>3</v>
      </c>
      <c r="L2422" s="1">
        <v>2</v>
      </c>
      <c r="M2422" s="1" t="s">
        <v>1120</v>
      </c>
      <c r="N2422" s="1" t="s">
        <v>7060</v>
      </c>
      <c r="T2422" s="1" t="s">
        <v>11527</v>
      </c>
      <c r="U2422" s="1" t="s">
        <v>3613</v>
      </c>
      <c r="V2422" s="1" t="s">
        <v>6701</v>
      </c>
      <c r="Y2422" s="1" t="s">
        <v>1120</v>
      </c>
      <c r="Z2422" s="1" t="s">
        <v>7060</v>
      </c>
      <c r="AC2422" s="1">
        <v>40</v>
      </c>
      <c r="AD2422" s="1" t="s">
        <v>189</v>
      </c>
      <c r="AE2422" s="1" t="s">
        <v>8767</v>
      </c>
      <c r="AJ2422" s="1" t="s">
        <v>17</v>
      </c>
      <c r="AK2422" s="1" t="s">
        <v>8918</v>
      </c>
      <c r="AL2422" s="1" t="s">
        <v>227</v>
      </c>
      <c r="AM2422" s="1" t="s">
        <v>8859</v>
      </c>
      <c r="AN2422" s="1" t="s">
        <v>239</v>
      </c>
      <c r="AO2422" s="1" t="s">
        <v>8877</v>
      </c>
      <c r="AP2422" s="1" t="s">
        <v>119</v>
      </c>
      <c r="AQ2422" s="1" t="s">
        <v>6694</v>
      </c>
      <c r="AR2422" s="1" t="s">
        <v>3592</v>
      </c>
      <c r="AS2422" s="1" t="s">
        <v>12055</v>
      </c>
      <c r="AT2422" s="1" t="s">
        <v>121</v>
      </c>
      <c r="AU2422" s="1" t="s">
        <v>6667</v>
      </c>
      <c r="AV2422" s="1" t="s">
        <v>601</v>
      </c>
      <c r="AW2422" s="1" t="s">
        <v>7064</v>
      </c>
      <c r="BB2422" s="1" t="s">
        <v>171</v>
      </c>
      <c r="BC2422" s="1" t="s">
        <v>6676</v>
      </c>
      <c r="BD2422" s="1" t="s">
        <v>3716</v>
      </c>
      <c r="BE2422" s="1" t="s">
        <v>7981</v>
      </c>
      <c r="BG2422" s="1" t="s">
        <v>121</v>
      </c>
      <c r="BH2422" s="1" t="s">
        <v>6667</v>
      </c>
      <c r="BI2422" s="1" t="s">
        <v>609</v>
      </c>
      <c r="BJ2422" s="1" t="s">
        <v>7351</v>
      </c>
      <c r="BK2422" s="1" t="s">
        <v>121</v>
      </c>
      <c r="BL2422" s="1" t="s">
        <v>6667</v>
      </c>
      <c r="BM2422" s="1" t="s">
        <v>4643</v>
      </c>
      <c r="BN2422" s="1" t="s">
        <v>10591</v>
      </c>
      <c r="BO2422" s="1" t="s">
        <v>121</v>
      </c>
      <c r="BP2422" s="1" t="s">
        <v>6667</v>
      </c>
      <c r="BQ2422" s="1" t="s">
        <v>181</v>
      </c>
      <c r="BR2422" s="1" t="s">
        <v>7054</v>
      </c>
      <c r="BS2422" s="1" t="s">
        <v>227</v>
      </c>
      <c r="BT2422" s="1" t="s">
        <v>8859</v>
      </c>
    </row>
    <row r="2423" spans="1:72" ht="13.5" customHeight="1">
      <c r="A2423" s="2" t="str">
        <f t="shared" si="70"/>
        <v>1687_각북면_375</v>
      </c>
      <c r="B2423" s="1">
        <v>1687</v>
      </c>
      <c r="C2423" s="1" t="s">
        <v>11423</v>
      </c>
      <c r="D2423" s="1" t="s">
        <v>11426</v>
      </c>
      <c r="E2423" s="1">
        <v>2422</v>
      </c>
      <c r="F2423" s="1">
        <v>18</v>
      </c>
      <c r="G2423" s="1" t="s">
        <v>4625</v>
      </c>
      <c r="H2423" s="1" t="s">
        <v>6460</v>
      </c>
      <c r="I2423" s="1">
        <v>3</v>
      </c>
      <c r="L2423" s="1">
        <v>2</v>
      </c>
      <c r="M2423" s="1" t="s">
        <v>1120</v>
      </c>
      <c r="N2423" s="1" t="s">
        <v>7060</v>
      </c>
      <c r="S2423" s="1" t="s">
        <v>49</v>
      </c>
      <c r="T2423" s="1" t="s">
        <v>4842</v>
      </c>
      <c r="U2423" s="1" t="s">
        <v>115</v>
      </c>
      <c r="V2423" s="1" t="s">
        <v>6665</v>
      </c>
      <c r="Y2423" s="1" t="s">
        <v>4729</v>
      </c>
      <c r="Z2423" s="1" t="s">
        <v>7778</v>
      </c>
      <c r="AC2423" s="1">
        <v>37</v>
      </c>
      <c r="AD2423" s="1" t="s">
        <v>215</v>
      </c>
      <c r="AE2423" s="1" t="s">
        <v>8786</v>
      </c>
      <c r="AJ2423" s="1" t="s">
        <v>17</v>
      </c>
      <c r="AK2423" s="1" t="s">
        <v>8918</v>
      </c>
      <c r="AL2423" s="1" t="s">
        <v>109</v>
      </c>
      <c r="AM2423" s="1" t="s">
        <v>8937</v>
      </c>
      <c r="AN2423" s="1" t="s">
        <v>199</v>
      </c>
      <c r="AO2423" s="1" t="s">
        <v>8930</v>
      </c>
      <c r="AP2423" s="1" t="s">
        <v>119</v>
      </c>
      <c r="AQ2423" s="1" t="s">
        <v>6694</v>
      </c>
      <c r="AR2423" s="1" t="s">
        <v>4730</v>
      </c>
      <c r="AS2423" s="1" t="s">
        <v>9108</v>
      </c>
      <c r="AT2423" s="1" t="s">
        <v>121</v>
      </c>
      <c r="AU2423" s="1" t="s">
        <v>6667</v>
      </c>
      <c r="AV2423" s="1" t="s">
        <v>4731</v>
      </c>
      <c r="AW2423" s="1" t="s">
        <v>9457</v>
      </c>
      <c r="BB2423" s="1" t="s">
        <v>171</v>
      </c>
      <c r="BC2423" s="1" t="s">
        <v>6676</v>
      </c>
      <c r="BD2423" s="1" t="s">
        <v>732</v>
      </c>
      <c r="BE2423" s="1" t="s">
        <v>7749</v>
      </c>
      <c r="BG2423" s="1" t="s">
        <v>121</v>
      </c>
      <c r="BH2423" s="1" t="s">
        <v>6667</v>
      </c>
      <c r="BI2423" s="1" t="s">
        <v>4732</v>
      </c>
      <c r="BJ2423" s="1" t="s">
        <v>10170</v>
      </c>
      <c r="BM2423" s="1" t="s">
        <v>164</v>
      </c>
      <c r="BN2423" s="1" t="s">
        <v>10510</v>
      </c>
      <c r="BO2423" s="1" t="s">
        <v>121</v>
      </c>
      <c r="BP2423" s="1" t="s">
        <v>6667</v>
      </c>
      <c r="BQ2423" s="1" t="s">
        <v>6427</v>
      </c>
      <c r="BR2423" s="1" t="s">
        <v>10962</v>
      </c>
      <c r="BS2423" s="1" t="s">
        <v>227</v>
      </c>
      <c r="BT2423" s="1" t="s">
        <v>8859</v>
      </c>
    </row>
    <row r="2424" spans="1:72" ht="13.5" customHeight="1">
      <c r="A2424" s="2" t="str">
        <f t="shared" si="70"/>
        <v>1687_각북면_375</v>
      </c>
      <c r="B2424" s="1">
        <v>1687</v>
      </c>
      <c r="C2424" s="1" t="s">
        <v>11423</v>
      </c>
      <c r="D2424" s="1" t="s">
        <v>11426</v>
      </c>
      <c r="E2424" s="1">
        <v>2423</v>
      </c>
      <c r="F2424" s="1">
        <v>18</v>
      </c>
      <c r="G2424" s="1" t="s">
        <v>4625</v>
      </c>
      <c r="H2424" s="1" t="s">
        <v>6460</v>
      </c>
      <c r="I2424" s="1">
        <v>3</v>
      </c>
      <c r="L2424" s="1">
        <v>2</v>
      </c>
      <c r="M2424" s="1" t="s">
        <v>1120</v>
      </c>
      <c r="N2424" s="1" t="s">
        <v>7060</v>
      </c>
      <c r="S2424" s="1" t="s">
        <v>134</v>
      </c>
      <c r="T2424" s="1" t="s">
        <v>6598</v>
      </c>
      <c r="Y2424" s="1" t="s">
        <v>4733</v>
      </c>
      <c r="Z2424" s="1" t="s">
        <v>7206</v>
      </c>
      <c r="AC2424" s="1">
        <v>5</v>
      </c>
      <c r="AD2424" s="1" t="s">
        <v>76</v>
      </c>
      <c r="AE2424" s="1" t="s">
        <v>8744</v>
      </c>
    </row>
    <row r="2425" spans="1:72" ht="13.5" customHeight="1">
      <c r="A2425" s="2" t="str">
        <f t="shared" si="70"/>
        <v>1687_각북면_375</v>
      </c>
      <c r="B2425" s="1">
        <v>1687</v>
      </c>
      <c r="C2425" s="1" t="s">
        <v>11423</v>
      </c>
      <c r="D2425" s="1" t="s">
        <v>11426</v>
      </c>
      <c r="E2425" s="1">
        <v>2424</v>
      </c>
      <c r="F2425" s="1">
        <v>18</v>
      </c>
      <c r="G2425" s="1" t="s">
        <v>4625</v>
      </c>
      <c r="H2425" s="1" t="s">
        <v>6460</v>
      </c>
      <c r="I2425" s="1">
        <v>3</v>
      </c>
      <c r="L2425" s="1">
        <v>3</v>
      </c>
      <c r="M2425" s="1" t="s">
        <v>13647</v>
      </c>
      <c r="N2425" s="1" t="s">
        <v>7777</v>
      </c>
      <c r="T2425" s="1" t="s">
        <v>11527</v>
      </c>
      <c r="U2425" s="1" t="s">
        <v>3613</v>
      </c>
      <c r="V2425" s="1" t="s">
        <v>6701</v>
      </c>
      <c r="Y2425" s="1" t="s">
        <v>6428</v>
      </c>
      <c r="Z2425" s="1" t="s">
        <v>7777</v>
      </c>
      <c r="AC2425" s="1">
        <v>47</v>
      </c>
      <c r="AD2425" s="1" t="s">
        <v>89</v>
      </c>
      <c r="AE2425" s="1" t="s">
        <v>8784</v>
      </c>
      <c r="AJ2425" s="1" t="s">
        <v>17</v>
      </c>
      <c r="AK2425" s="1" t="s">
        <v>8918</v>
      </c>
      <c r="AL2425" s="1" t="s">
        <v>227</v>
      </c>
      <c r="AM2425" s="1" t="s">
        <v>8859</v>
      </c>
      <c r="AN2425" s="1" t="s">
        <v>4734</v>
      </c>
      <c r="AO2425" s="1" t="s">
        <v>9004</v>
      </c>
      <c r="AP2425" s="1" t="s">
        <v>119</v>
      </c>
      <c r="AQ2425" s="1" t="s">
        <v>6694</v>
      </c>
      <c r="AR2425" s="1" t="s">
        <v>3592</v>
      </c>
      <c r="AS2425" s="1" t="s">
        <v>12055</v>
      </c>
      <c r="AT2425" s="1" t="s">
        <v>144</v>
      </c>
      <c r="AU2425" s="1" t="s">
        <v>6759</v>
      </c>
      <c r="AV2425" s="1" t="s">
        <v>4735</v>
      </c>
      <c r="AW2425" s="1" t="s">
        <v>9456</v>
      </c>
      <c r="BB2425" s="1" t="s">
        <v>12215</v>
      </c>
      <c r="BC2425" s="1" t="s">
        <v>12216</v>
      </c>
      <c r="BD2425" s="1" t="s">
        <v>612</v>
      </c>
      <c r="BE2425" s="1" t="s">
        <v>7384</v>
      </c>
      <c r="BG2425" s="1" t="s">
        <v>121</v>
      </c>
      <c r="BH2425" s="1" t="s">
        <v>6667</v>
      </c>
      <c r="BI2425" s="1" t="s">
        <v>1572</v>
      </c>
      <c r="BJ2425" s="1" t="s">
        <v>10169</v>
      </c>
      <c r="BK2425" s="1" t="s">
        <v>121</v>
      </c>
      <c r="BL2425" s="1" t="s">
        <v>6667</v>
      </c>
      <c r="BM2425" s="1" t="s">
        <v>4736</v>
      </c>
      <c r="BN2425" s="1" t="s">
        <v>10590</v>
      </c>
      <c r="BO2425" s="1" t="s">
        <v>121</v>
      </c>
      <c r="BP2425" s="1" t="s">
        <v>6667</v>
      </c>
      <c r="BQ2425" s="1" t="s">
        <v>609</v>
      </c>
      <c r="BR2425" s="1" t="s">
        <v>7351</v>
      </c>
      <c r="BS2425" s="1" t="s">
        <v>227</v>
      </c>
      <c r="BT2425" s="1" t="s">
        <v>8859</v>
      </c>
    </row>
    <row r="2426" spans="1:72" ht="13.5" customHeight="1">
      <c r="A2426" s="2" t="str">
        <f t="shared" si="70"/>
        <v>1687_각북면_375</v>
      </c>
      <c r="B2426" s="1">
        <v>1687</v>
      </c>
      <c r="C2426" s="1" t="s">
        <v>11423</v>
      </c>
      <c r="D2426" s="1" t="s">
        <v>11426</v>
      </c>
      <c r="E2426" s="1">
        <v>2425</v>
      </c>
      <c r="F2426" s="1">
        <v>18</v>
      </c>
      <c r="G2426" s="1" t="s">
        <v>4625</v>
      </c>
      <c r="H2426" s="1" t="s">
        <v>6460</v>
      </c>
      <c r="I2426" s="1">
        <v>3</v>
      </c>
      <c r="L2426" s="1">
        <v>3</v>
      </c>
      <c r="M2426" s="1" t="s">
        <v>13647</v>
      </c>
      <c r="N2426" s="1" t="s">
        <v>7777</v>
      </c>
      <c r="S2426" s="1" t="s">
        <v>49</v>
      </c>
      <c r="T2426" s="1" t="s">
        <v>4842</v>
      </c>
      <c r="U2426" s="1" t="s">
        <v>50</v>
      </c>
      <c r="V2426" s="1" t="s">
        <v>11472</v>
      </c>
      <c r="W2426" s="1" t="s">
        <v>330</v>
      </c>
      <c r="X2426" s="1" t="s">
        <v>6985</v>
      </c>
      <c r="Y2426" s="1" t="s">
        <v>4347</v>
      </c>
      <c r="Z2426" s="1" t="s">
        <v>7380</v>
      </c>
      <c r="AC2426" s="1">
        <v>46</v>
      </c>
      <c r="AD2426" s="1" t="s">
        <v>550</v>
      </c>
      <c r="AE2426" s="1" t="s">
        <v>8787</v>
      </c>
      <c r="AJ2426" s="1" t="s">
        <v>17</v>
      </c>
      <c r="AK2426" s="1" t="s">
        <v>8918</v>
      </c>
      <c r="AL2426" s="1" t="s">
        <v>227</v>
      </c>
      <c r="AM2426" s="1" t="s">
        <v>8859</v>
      </c>
      <c r="AT2426" s="1" t="s">
        <v>44</v>
      </c>
      <c r="AU2426" s="1" t="s">
        <v>6728</v>
      </c>
      <c r="AV2426" s="1" t="s">
        <v>1482</v>
      </c>
      <c r="AW2426" s="1" t="s">
        <v>9342</v>
      </c>
      <c r="BG2426" s="1" t="s">
        <v>44</v>
      </c>
      <c r="BH2426" s="1" t="s">
        <v>6728</v>
      </c>
      <c r="BI2426" s="1" t="s">
        <v>4737</v>
      </c>
      <c r="BJ2426" s="1" t="s">
        <v>10085</v>
      </c>
      <c r="BK2426" s="1" t="s">
        <v>44</v>
      </c>
      <c r="BL2426" s="1" t="s">
        <v>6728</v>
      </c>
      <c r="BM2426" s="1" t="s">
        <v>1869</v>
      </c>
      <c r="BN2426" s="1" t="s">
        <v>12151</v>
      </c>
      <c r="BO2426" s="1" t="s">
        <v>44</v>
      </c>
      <c r="BP2426" s="1" t="s">
        <v>6728</v>
      </c>
      <c r="BQ2426" s="1" t="s">
        <v>4738</v>
      </c>
      <c r="BR2426" s="1" t="s">
        <v>10961</v>
      </c>
      <c r="BS2426" s="1" t="s">
        <v>956</v>
      </c>
      <c r="BT2426" s="1" t="s">
        <v>8873</v>
      </c>
    </row>
    <row r="2427" spans="1:72" ht="13.5" customHeight="1">
      <c r="A2427" s="2" t="str">
        <f t="shared" si="70"/>
        <v>1687_각북면_375</v>
      </c>
      <c r="B2427" s="1">
        <v>1687</v>
      </c>
      <c r="C2427" s="1" t="s">
        <v>11423</v>
      </c>
      <c r="D2427" s="1" t="s">
        <v>11426</v>
      </c>
      <c r="E2427" s="1">
        <v>2426</v>
      </c>
      <c r="F2427" s="1">
        <v>18</v>
      </c>
      <c r="G2427" s="1" t="s">
        <v>4625</v>
      </c>
      <c r="H2427" s="1" t="s">
        <v>6460</v>
      </c>
      <c r="I2427" s="1">
        <v>3</v>
      </c>
      <c r="L2427" s="1">
        <v>3</v>
      </c>
      <c r="M2427" s="1" t="s">
        <v>13647</v>
      </c>
      <c r="N2427" s="1" t="s">
        <v>7777</v>
      </c>
      <c r="S2427" s="1" t="s">
        <v>67</v>
      </c>
      <c r="T2427" s="1" t="s">
        <v>6597</v>
      </c>
      <c r="Y2427" s="1" t="s">
        <v>4739</v>
      </c>
      <c r="Z2427" s="1" t="s">
        <v>11778</v>
      </c>
      <c r="AF2427" s="1" t="s">
        <v>132</v>
      </c>
      <c r="AG2427" s="1" t="s">
        <v>8809</v>
      </c>
    </row>
    <row r="2428" spans="1:72" ht="13.5" customHeight="1">
      <c r="A2428" s="2" t="str">
        <f t="shared" si="70"/>
        <v>1687_각북면_375</v>
      </c>
      <c r="B2428" s="1">
        <v>1687</v>
      </c>
      <c r="C2428" s="1" t="s">
        <v>11423</v>
      </c>
      <c r="D2428" s="1" t="s">
        <v>11426</v>
      </c>
      <c r="E2428" s="1">
        <v>2427</v>
      </c>
      <c r="F2428" s="1">
        <v>18</v>
      </c>
      <c r="G2428" s="1" t="s">
        <v>4625</v>
      </c>
      <c r="H2428" s="1" t="s">
        <v>6460</v>
      </c>
      <c r="I2428" s="1">
        <v>3</v>
      </c>
      <c r="L2428" s="1">
        <v>3</v>
      </c>
      <c r="M2428" s="1" t="s">
        <v>13647</v>
      </c>
      <c r="N2428" s="1" t="s">
        <v>7777</v>
      </c>
      <c r="S2428" s="1" t="s">
        <v>63</v>
      </c>
      <c r="T2428" s="1" t="s">
        <v>6596</v>
      </c>
      <c r="Y2428" s="1" t="s">
        <v>116</v>
      </c>
      <c r="Z2428" s="1" t="s">
        <v>7515</v>
      </c>
      <c r="AC2428" s="1">
        <v>7</v>
      </c>
      <c r="AD2428" s="1" t="s">
        <v>475</v>
      </c>
      <c r="AE2428" s="1" t="s">
        <v>8747</v>
      </c>
    </row>
    <row r="2429" spans="1:72" ht="13.5" customHeight="1">
      <c r="A2429" s="2" t="str">
        <f t="shared" si="70"/>
        <v>1687_각북면_375</v>
      </c>
      <c r="B2429" s="1">
        <v>1687</v>
      </c>
      <c r="C2429" s="1" t="s">
        <v>11423</v>
      </c>
      <c r="D2429" s="1" t="s">
        <v>11426</v>
      </c>
      <c r="E2429" s="1">
        <v>2428</v>
      </c>
      <c r="F2429" s="1">
        <v>18</v>
      </c>
      <c r="G2429" s="1" t="s">
        <v>4625</v>
      </c>
      <c r="H2429" s="1" t="s">
        <v>6460</v>
      </c>
      <c r="I2429" s="1">
        <v>3</v>
      </c>
      <c r="L2429" s="1">
        <v>3</v>
      </c>
      <c r="M2429" s="1" t="s">
        <v>13647</v>
      </c>
      <c r="N2429" s="1" t="s">
        <v>7777</v>
      </c>
      <c r="S2429" s="1" t="s">
        <v>72</v>
      </c>
      <c r="T2429" s="1" t="s">
        <v>6595</v>
      </c>
      <c r="Y2429" s="1" t="s">
        <v>4733</v>
      </c>
      <c r="Z2429" s="1" t="s">
        <v>7206</v>
      </c>
      <c r="AF2429" s="1" t="s">
        <v>3489</v>
      </c>
      <c r="AG2429" s="1" t="s">
        <v>8812</v>
      </c>
    </row>
    <row r="2430" spans="1:72" ht="13.5" customHeight="1">
      <c r="A2430" s="2" t="str">
        <f t="shared" si="70"/>
        <v>1687_각북면_375</v>
      </c>
      <c r="B2430" s="1">
        <v>1687</v>
      </c>
      <c r="C2430" s="1" t="s">
        <v>11423</v>
      </c>
      <c r="D2430" s="1" t="s">
        <v>11426</v>
      </c>
      <c r="E2430" s="1">
        <v>2429</v>
      </c>
      <c r="F2430" s="1">
        <v>18</v>
      </c>
      <c r="G2430" s="1" t="s">
        <v>4625</v>
      </c>
      <c r="H2430" s="1" t="s">
        <v>6460</v>
      </c>
      <c r="I2430" s="1">
        <v>3</v>
      </c>
      <c r="L2430" s="1">
        <v>3</v>
      </c>
      <c r="M2430" s="1" t="s">
        <v>13647</v>
      </c>
      <c r="N2430" s="1" t="s">
        <v>7777</v>
      </c>
      <c r="S2430" s="1" t="s">
        <v>72</v>
      </c>
      <c r="T2430" s="1" t="s">
        <v>6595</v>
      </c>
      <c r="U2430" s="1" t="s">
        <v>4740</v>
      </c>
      <c r="V2430" s="1" t="s">
        <v>6760</v>
      </c>
      <c r="Y2430" s="1" t="s">
        <v>4741</v>
      </c>
      <c r="Z2430" s="1" t="s">
        <v>7252</v>
      </c>
      <c r="AC2430" s="1">
        <v>22</v>
      </c>
      <c r="AD2430" s="1" t="s">
        <v>203</v>
      </c>
      <c r="AE2430" s="1" t="s">
        <v>8760</v>
      </c>
      <c r="AF2430" s="1" t="s">
        <v>156</v>
      </c>
      <c r="AG2430" s="1" t="s">
        <v>8798</v>
      </c>
    </row>
    <row r="2431" spans="1:72" ht="13.5" customHeight="1">
      <c r="A2431" s="2" t="str">
        <f t="shared" si="70"/>
        <v>1687_각북면_375</v>
      </c>
      <c r="B2431" s="1">
        <v>1687</v>
      </c>
      <c r="C2431" s="1" t="s">
        <v>11423</v>
      </c>
      <c r="D2431" s="1" t="s">
        <v>11426</v>
      </c>
      <c r="E2431" s="1">
        <v>2430</v>
      </c>
      <c r="F2431" s="1">
        <v>18</v>
      </c>
      <c r="G2431" s="1" t="s">
        <v>4625</v>
      </c>
      <c r="H2431" s="1" t="s">
        <v>6460</v>
      </c>
      <c r="I2431" s="1">
        <v>3</v>
      </c>
      <c r="L2431" s="1">
        <v>4</v>
      </c>
      <c r="M2431" s="1" t="s">
        <v>13262</v>
      </c>
      <c r="N2431" s="1" t="s">
        <v>13263</v>
      </c>
      <c r="T2431" s="1" t="s">
        <v>11527</v>
      </c>
      <c r="U2431" s="1" t="s">
        <v>144</v>
      </c>
      <c r="V2431" s="1" t="s">
        <v>6759</v>
      </c>
      <c r="W2431" s="1" t="s">
        <v>167</v>
      </c>
      <c r="X2431" s="1" t="s">
        <v>8644</v>
      </c>
      <c r="Y2431" s="1" t="s">
        <v>319</v>
      </c>
      <c r="Z2431" s="1" t="s">
        <v>7776</v>
      </c>
      <c r="AC2431" s="1">
        <v>66</v>
      </c>
      <c r="AD2431" s="1" t="s">
        <v>217</v>
      </c>
      <c r="AE2431" s="1" t="s">
        <v>8765</v>
      </c>
      <c r="AJ2431" s="1" t="s">
        <v>17</v>
      </c>
      <c r="AK2431" s="1" t="s">
        <v>8918</v>
      </c>
      <c r="AL2431" s="1" t="s">
        <v>3325</v>
      </c>
      <c r="AM2431" s="1" t="s">
        <v>8965</v>
      </c>
      <c r="AT2431" s="1" t="s">
        <v>42</v>
      </c>
      <c r="AU2431" s="1" t="s">
        <v>6735</v>
      </c>
      <c r="AV2431" s="1" t="s">
        <v>4742</v>
      </c>
      <c r="AW2431" s="1" t="s">
        <v>9455</v>
      </c>
      <c r="BG2431" s="1" t="s">
        <v>1752</v>
      </c>
      <c r="BH2431" s="1" t="s">
        <v>6808</v>
      </c>
      <c r="BI2431" s="1" t="s">
        <v>832</v>
      </c>
      <c r="BJ2431" s="1" t="s">
        <v>8028</v>
      </c>
      <c r="BK2431" s="1" t="s">
        <v>1752</v>
      </c>
      <c r="BL2431" s="1" t="s">
        <v>6808</v>
      </c>
      <c r="BM2431" s="1" t="s">
        <v>4743</v>
      </c>
      <c r="BN2431" s="1" t="s">
        <v>7620</v>
      </c>
      <c r="BO2431" s="1" t="s">
        <v>1752</v>
      </c>
      <c r="BP2431" s="1" t="s">
        <v>6808</v>
      </c>
      <c r="BQ2431" s="1" t="s">
        <v>4744</v>
      </c>
      <c r="BR2431" s="1" t="s">
        <v>12394</v>
      </c>
      <c r="BS2431" s="1" t="s">
        <v>227</v>
      </c>
      <c r="BT2431" s="1" t="s">
        <v>8859</v>
      </c>
    </row>
    <row r="2432" spans="1:72" ht="13.5" customHeight="1">
      <c r="A2432" s="2" t="str">
        <f t="shared" si="70"/>
        <v>1687_각북면_375</v>
      </c>
      <c r="B2432" s="1">
        <v>1687</v>
      </c>
      <c r="C2432" s="1" t="s">
        <v>11423</v>
      </c>
      <c r="D2432" s="1" t="s">
        <v>11426</v>
      </c>
      <c r="E2432" s="1">
        <v>2431</v>
      </c>
      <c r="F2432" s="1">
        <v>18</v>
      </c>
      <c r="G2432" s="1" t="s">
        <v>4625</v>
      </c>
      <c r="H2432" s="1" t="s">
        <v>6460</v>
      </c>
      <c r="I2432" s="1">
        <v>3</v>
      </c>
      <c r="L2432" s="1">
        <v>4</v>
      </c>
      <c r="M2432" s="1" t="s">
        <v>13262</v>
      </c>
      <c r="N2432" s="1" t="s">
        <v>13263</v>
      </c>
      <c r="S2432" s="1" t="s">
        <v>49</v>
      </c>
      <c r="T2432" s="1" t="s">
        <v>4842</v>
      </c>
      <c r="U2432" s="1" t="s">
        <v>4745</v>
      </c>
      <c r="V2432" s="1" t="s">
        <v>11548</v>
      </c>
      <c r="Y2432" s="1" t="s">
        <v>4746</v>
      </c>
      <c r="Z2432" s="1" t="s">
        <v>7775</v>
      </c>
      <c r="AC2432" s="1">
        <v>58</v>
      </c>
      <c r="AD2432" s="1" t="s">
        <v>440</v>
      </c>
      <c r="AE2432" s="1" t="s">
        <v>8791</v>
      </c>
      <c r="AJ2432" s="1" t="s">
        <v>17</v>
      </c>
      <c r="AK2432" s="1" t="s">
        <v>8918</v>
      </c>
      <c r="AL2432" s="1" t="s">
        <v>159</v>
      </c>
      <c r="AM2432" s="1" t="s">
        <v>8879</v>
      </c>
      <c r="AT2432" s="1" t="s">
        <v>144</v>
      </c>
      <c r="AU2432" s="1" t="s">
        <v>6759</v>
      </c>
      <c r="AV2432" s="1" t="s">
        <v>2082</v>
      </c>
      <c r="AW2432" s="1" t="s">
        <v>9454</v>
      </c>
      <c r="BG2432" s="1" t="s">
        <v>186</v>
      </c>
      <c r="BH2432" s="1" t="s">
        <v>12273</v>
      </c>
      <c r="BI2432" s="1" t="s">
        <v>2074</v>
      </c>
      <c r="BJ2432" s="1" t="s">
        <v>10168</v>
      </c>
      <c r="BK2432" s="1" t="s">
        <v>186</v>
      </c>
      <c r="BL2432" s="1" t="s">
        <v>12273</v>
      </c>
      <c r="BM2432" s="1" t="s">
        <v>3071</v>
      </c>
      <c r="BN2432" s="1" t="s">
        <v>10589</v>
      </c>
      <c r="BO2432" s="1" t="s">
        <v>44</v>
      </c>
      <c r="BP2432" s="1" t="s">
        <v>6728</v>
      </c>
      <c r="BQ2432" s="1" t="s">
        <v>4747</v>
      </c>
      <c r="BR2432" s="1" t="s">
        <v>10960</v>
      </c>
      <c r="BS2432" s="1" t="s">
        <v>371</v>
      </c>
      <c r="BT2432" s="1" t="s">
        <v>11938</v>
      </c>
    </row>
    <row r="2433" spans="1:73" ht="13.5" customHeight="1">
      <c r="A2433" s="2" t="str">
        <f t="shared" si="70"/>
        <v>1687_각북면_375</v>
      </c>
      <c r="B2433" s="1">
        <v>1687</v>
      </c>
      <c r="C2433" s="1" t="s">
        <v>11423</v>
      </c>
      <c r="D2433" s="1" t="s">
        <v>11426</v>
      </c>
      <c r="E2433" s="1">
        <v>2432</v>
      </c>
      <c r="F2433" s="1">
        <v>18</v>
      </c>
      <c r="G2433" s="1" t="s">
        <v>4625</v>
      </c>
      <c r="H2433" s="1" t="s">
        <v>6460</v>
      </c>
      <c r="I2433" s="1">
        <v>3</v>
      </c>
      <c r="L2433" s="1">
        <v>4</v>
      </c>
      <c r="M2433" s="1" t="s">
        <v>13262</v>
      </c>
      <c r="N2433" s="1" t="s">
        <v>13263</v>
      </c>
      <c r="S2433" s="1" t="s">
        <v>67</v>
      </c>
      <c r="T2433" s="1" t="s">
        <v>6597</v>
      </c>
      <c r="U2433" s="1" t="s">
        <v>3865</v>
      </c>
      <c r="V2433" s="1" t="s">
        <v>11662</v>
      </c>
      <c r="Y2433" s="1" t="s">
        <v>4748</v>
      </c>
      <c r="Z2433" s="1" t="s">
        <v>7774</v>
      </c>
      <c r="AC2433" s="1">
        <v>26</v>
      </c>
      <c r="AD2433" s="1" t="s">
        <v>552</v>
      </c>
      <c r="AE2433" s="1" t="s">
        <v>8104</v>
      </c>
    </row>
    <row r="2434" spans="1:73" ht="13.5" customHeight="1">
      <c r="A2434" s="2" t="str">
        <f t="shared" si="70"/>
        <v>1687_각북면_375</v>
      </c>
      <c r="B2434" s="1">
        <v>1687</v>
      </c>
      <c r="C2434" s="1" t="s">
        <v>11423</v>
      </c>
      <c r="D2434" s="1" t="s">
        <v>11426</v>
      </c>
      <c r="E2434" s="1">
        <v>2433</v>
      </c>
      <c r="F2434" s="1">
        <v>18</v>
      </c>
      <c r="G2434" s="1" t="s">
        <v>4625</v>
      </c>
      <c r="H2434" s="1" t="s">
        <v>6460</v>
      </c>
      <c r="I2434" s="1">
        <v>3</v>
      </c>
      <c r="L2434" s="1">
        <v>4</v>
      </c>
      <c r="M2434" s="1" t="s">
        <v>13262</v>
      </c>
      <c r="N2434" s="1" t="s">
        <v>13263</v>
      </c>
      <c r="T2434" s="1" t="s">
        <v>11563</v>
      </c>
      <c r="U2434" s="1" t="s">
        <v>278</v>
      </c>
      <c r="V2434" s="1" t="s">
        <v>6692</v>
      </c>
      <c r="Y2434" s="1" t="s">
        <v>4749</v>
      </c>
      <c r="Z2434" s="1" t="s">
        <v>7773</v>
      </c>
      <c r="AC2434" s="1">
        <v>32</v>
      </c>
      <c r="AD2434" s="1" t="s">
        <v>660</v>
      </c>
      <c r="AE2434" s="1" t="s">
        <v>8752</v>
      </c>
      <c r="AF2434" s="1" t="s">
        <v>156</v>
      </c>
      <c r="AG2434" s="1" t="s">
        <v>8798</v>
      </c>
      <c r="AT2434" s="1" t="s">
        <v>180</v>
      </c>
      <c r="AU2434" s="1" t="s">
        <v>11467</v>
      </c>
      <c r="AV2434" s="1" t="s">
        <v>11352</v>
      </c>
      <c r="AW2434" s="1" t="s">
        <v>11692</v>
      </c>
      <c r="BB2434" s="1" t="s">
        <v>171</v>
      </c>
      <c r="BC2434" s="1" t="s">
        <v>6676</v>
      </c>
      <c r="BD2434" s="1" t="s">
        <v>175</v>
      </c>
      <c r="BE2434" s="1" t="s">
        <v>7292</v>
      </c>
    </row>
    <row r="2435" spans="1:73" ht="13.5" customHeight="1">
      <c r="A2435" s="2" t="str">
        <f t="shared" si="70"/>
        <v>1687_각북면_375</v>
      </c>
      <c r="B2435" s="1">
        <v>1687</v>
      </c>
      <c r="C2435" s="1" t="s">
        <v>11423</v>
      </c>
      <c r="D2435" s="1" t="s">
        <v>11426</v>
      </c>
      <c r="E2435" s="1">
        <v>2434</v>
      </c>
      <c r="F2435" s="1">
        <v>18</v>
      </c>
      <c r="G2435" s="1" t="s">
        <v>4625</v>
      </c>
      <c r="H2435" s="1" t="s">
        <v>6460</v>
      </c>
      <c r="I2435" s="1">
        <v>3</v>
      </c>
      <c r="L2435" s="1">
        <v>4</v>
      </c>
      <c r="M2435" s="1" t="s">
        <v>13262</v>
      </c>
      <c r="N2435" s="1" t="s">
        <v>13263</v>
      </c>
      <c r="T2435" s="1" t="s">
        <v>11563</v>
      </c>
      <c r="U2435" s="1" t="s">
        <v>278</v>
      </c>
      <c r="V2435" s="1" t="s">
        <v>6692</v>
      </c>
      <c r="Y2435" s="1" t="s">
        <v>4750</v>
      </c>
      <c r="Z2435" s="1" t="s">
        <v>7070</v>
      </c>
      <c r="AC2435" s="1">
        <v>7</v>
      </c>
      <c r="AD2435" s="1" t="s">
        <v>475</v>
      </c>
      <c r="AE2435" s="1" t="s">
        <v>8747</v>
      </c>
      <c r="AF2435" s="1" t="s">
        <v>156</v>
      </c>
      <c r="AG2435" s="1" t="s">
        <v>8798</v>
      </c>
      <c r="AV2435" s="1" t="s">
        <v>164</v>
      </c>
      <c r="AW2435" s="1" t="s">
        <v>10510</v>
      </c>
      <c r="BB2435" s="1" t="s">
        <v>171</v>
      </c>
      <c r="BC2435" s="1" t="s">
        <v>6676</v>
      </c>
      <c r="BD2435" s="1" t="s">
        <v>4749</v>
      </c>
      <c r="BE2435" s="1" t="s">
        <v>7773</v>
      </c>
    </row>
    <row r="2436" spans="1:73" ht="13.5" customHeight="1">
      <c r="A2436" s="2" t="str">
        <f t="shared" si="70"/>
        <v>1687_각북면_375</v>
      </c>
      <c r="B2436" s="1">
        <v>1687</v>
      </c>
      <c r="C2436" s="1" t="s">
        <v>11423</v>
      </c>
      <c r="D2436" s="1" t="s">
        <v>11426</v>
      </c>
      <c r="E2436" s="1">
        <v>2435</v>
      </c>
      <c r="F2436" s="1">
        <v>18</v>
      </c>
      <c r="G2436" s="1" t="s">
        <v>4625</v>
      </c>
      <c r="H2436" s="1" t="s">
        <v>6460</v>
      </c>
      <c r="I2436" s="1">
        <v>3</v>
      </c>
      <c r="L2436" s="1">
        <v>4</v>
      </c>
      <c r="M2436" s="1" t="s">
        <v>13262</v>
      </c>
      <c r="N2436" s="1" t="s">
        <v>13263</v>
      </c>
      <c r="S2436" s="1" t="s">
        <v>151</v>
      </c>
      <c r="T2436" s="1" t="s">
        <v>6601</v>
      </c>
      <c r="U2436" s="1" t="s">
        <v>275</v>
      </c>
      <c r="V2436" s="1" t="s">
        <v>6693</v>
      </c>
      <c r="Y2436" s="1" t="s">
        <v>4751</v>
      </c>
      <c r="Z2436" s="1" t="s">
        <v>7772</v>
      </c>
      <c r="AC2436" s="1">
        <v>28</v>
      </c>
      <c r="AD2436" s="1" t="s">
        <v>703</v>
      </c>
      <c r="AE2436" s="1" t="s">
        <v>8759</v>
      </c>
      <c r="AT2436" s="1" t="s">
        <v>180</v>
      </c>
      <c r="AU2436" s="1" t="s">
        <v>11467</v>
      </c>
      <c r="AV2436" s="1" t="s">
        <v>4752</v>
      </c>
      <c r="AW2436" s="1" t="s">
        <v>9453</v>
      </c>
      <c r="BB2436" s="1" t="s">
        <v>171</v>
      </c>
      <c r="BC2436" s="1" t="s">
        <v>6676</v>
      </c>
      <c r="BD2436" s="1" t="s">
        <v>4749</v>
      </c>
      <c r="BE2436" s="1" t="s">
        <v>7773</v>
      </c>
      <c r="BU2436" s="1" t="s">
        <v>1864</v>
      </c>
    </row>
    <row r="2437" spans="1:73" ht="13.5" customHeight="1">
      <c r="A2437" s="2" t="str">
        <f t="shared" si="70"/>
        <v>1687_각북면_375</v>
      </c>
      <c r="B2437" s="1">
        <v>1687</v>
      </c>
      <c r="C2437" s="1" t="s">
        <v>11423</v>
      </c>
      <c r="D2437" s="1" t="s">
        <v>11426</v>
      </c>
      <c r="E2437" s="1">
        <v>2436</v>
      </c>
      <c r="F2437" s="1">
        <v>18</v>
      </c>
      <c r="G2437" s="1" t="s">
        <v>4625</v>
      </c>
      <c r="H2437" s="1" t="s">
        <v>6460</v>
      </c>
      <c r="I2437" s="1">
        <v>3</v>
      </c>
      <c r="L2437" s="1">
        <v>5</v>
      </c>
      <c r="M2437" s="1" t="s">
        <v>1997</v>
      </c>
      <c r="N2437" s="1" t="s">
        <v>7607</v>
      </c>
      <c r="T2437" s="1" t="s">
        <v>11527</v>
      </c>
      <c r="U2437" s="1" t="s">
        <v>4012</v>
      </c>
      <c r="V2437" s="1" t="s">
        <v>11546</v>
      </c>
      <c r="Y2437" s="1" t="s">
        <v>1997</v>
      </c>
      <c r="Z2437" s="1" t="s">
        <v>7607</v>
      </c>
      <c r="AC2437" s="1">
        <v>34</v>
      </c>
      <c r="AD2437" s="1" t="s">
        <v>207</v>
      </c>
      <c r="AE2437" s="1" t="s">
        <v>8762</v>
      </c>
      <c r="AJ2437" s="1" t="s">
        <v>17</v>
      </c>
      <c r="AK2437" s="1" t="s">
        <v>8918</v>
      </c>
      <c r="AL2437" s="1" t="s">
        <v>3325</v>
      </c>
      <c r="AM2437" s="1" t="s">
        <v>8965</v>
      </c>
      <c r="AT2437" s="1" t="s">
        <v>186</v>
      </c>
      <c r="AU2437" s="1" t="s">
        <v>12111</v>
      </c>
      <c r="AV2437" s="1" t="s">
        <v>3648</v>
      </c>
      <c r="AW2437" s="1" t="s">
        <v>9452</v>
      </c>
      <c r="BB2437" s="1" t="s">
        <v>182</v>
      </c>
      <c r="BC2437" s="1" t="s">
        <v>12214</v>
      </c>
      <c r="BD2437" s="1" t="s">
        <v>669</v>
      </c>
      <c r="BE2437" s="1" t="s">
        <v>7162</v>
      </c>
      <c r="BG2437" s="1" t="s">
        <v>121</v>
      </c>
      <c r="BH2437" s="1" t="s">
        <v>6667</v>
      </c>
      <c r="BI2437" s="1" t="s">
        <v>4753</v>
      </c>
      <c r="BJ2437" s="1" t="s">
        <v>9455</v>
      </c>
      <c r="BK2437" s="1" t="s">
        <v>121</v>
      </c>
      <c r="BL2437" s="1" t="s">
        <v>6667</v>
      </c>
      <c r="BM2437" s="1" t="s">
        <v>832</v>
      </c>
      <c r="BN2437" s="1" t="s">
        <v>8028</v>
      </c>
      <c r="BO2437" s="1" t="s">
        <v>186</v>
      </c>
      <c r="BP2437" s="1" t="s">
        <v>12273</v>
      </c>
      <c r="BQ2437" s="1" t="s">
        <v>4754</v>
      </c>
      <c r="BR2437" s="1" t="s">
        <v>12564</v>
      </c>
      <c r="BS2437" s="1" t="s">
        <v>190</v>
      </c>
      <c r="BT2437" s="1" t="s">
        <v>8852</v>
      </c>
    </row>
    <row r="2438" spans="1:73" ht="13.5" customHeight="1">
      <c r="A2438" s="2" t="str">
        <f t="shared" si="70"/>
        <v>1687_각북면_375</v>
      </c>
      <c r="B2438" s="1">
        <v>1687</v>
      </c>
      <c r="C2438" s="1" t="s">
        <v>11423</v>
      </c>
      <c r="D2438" s="1" t="s">
        <v>11426</v>
      </c>
      <c r="E2438" s="1">
        <v>2437</v>
      </c>
      <c r="F2438" s="1">
        <v>18</v>
      </c>
      <c r="G2438" s="1" t="s">
        <v>4625</v>
      </c>
      <c r="H2438" s="1" t="s">
        <v>6460</v>
      </c>
      <c r="I2438" s="1">
        <v>3</v>
      </c>
      <c r="L2438" s="1">
        <v>5</v>
      </c>
      <c r="M2438" s="1" t="s">
        <v>1997</v>
      </c>
      <c r="N2438" s="1" t="s">
        <v>7607</v>
      </c>
      <c r="S2438" s="1" t="s">
        <v>49</v>
      </c>
      <c r="T2438" s="1" t="s">
        <v>4842</v>
      </c>
      <c r="U2438" s="1" t="s">
        <v>4755</v>
      </c>
      <c r="V2438" s="1" t="s">
        <v>11718</v>
      </c>
      <c r="Y2438" s="1" t="s">
        <v>4756</v>
      </c>
      <c r="Z2438" s="1" t="s">
        <v>7771</v>
      </c>
      <c r="AC2438" s="1">
        <v>35</v>
      </c>
      <c r="AD2438" s="1" t="s">
        <v>340</v>
      </c>
      <c r="AE2438" s="1" t="s">
        <v>8753</v>
      </c>
      <c r="AJ2438" s="1" t="s">
        <v>17</v>
      </c>
      <c r="AK2438" s="1" t="s">
        <v>8918</v>
      </c>
      <c r="AL2438" s="1" t="s">
        <v>729</v>
      </c>
      <c r="AM2438" s="1" t="s">
        <v>8886</v>
      </c>
      <c r="AT2438" s="1" t="s">
        <v>186</v>
      </c>
      <c r="AU2438" s="1" t="s">
        <v>12111</v>
      </c>
      <c r="AV2438" s="1" t="s">
        <v>4757</v>
      </c>
      <c r="AW2438" s="1" t="s">
        <v>8970</v>
      </c>
      <c r="BB2438" s="1" t="s">
        <v>182</v>
      </c>
      <c r="BC2438" s="1" t="s">
        <v>12214</v>
      </c>
      <c r="BD2438" s="1" t="s">
        <v>4758</v>
      </c>
      <c r="BE2438" s="1" t="s">
        <v>7705</v>
      </c>
      <c r="BG2438" s="1" t="s">
        <v>121</v>
      </c>
      <c r="BH2438" s="1" t="s">
        <v>6667</v>
      </c>
      <c r="BI2438" s="1" t="s">
        <v>4759</v>
      </c>
      <c r="BJ2438" s="1" t="s">
        <v>7541</v>
      </c>
      <c r="BK2438" s="1" t="s">
        <v>121</v>
      </c>
      <c r="BL2438" s="1" t="s">
        <v>6667</v>
      </c>
      <c r="BM2438" s="1" t="s">
        <v>4760</v>
      </c>
      <c r="BN2438" s="1" t="s">
        <v>10588</v>
      </c>
      <c r="BO2438" s="1" t="s">
        <v>121</v>
      </c>
      <c r="BP2438" s="1" t="s">
        <v>6667</v>
      </c>
      <c r="BQ2438" s="1" t="s">
        <v>4761</v>
      </c>
      <c r="BR2438" s="1" t="s">
        <v>10959</v>
      </c>
      <c r="BS2438" s="1" t="s">
        <v>158</v>
      </c>
      <c r="BT2438" s="1" t="s">
        <v>8931</v>
      </c>
    </row>
    <row r="2439" spans="1:73" ht="13.5" customHeight="1">
      <c r="A2439" s="2" t="str">
        <f t="shared" si="70"/>
        <v>1687_각북면_375</v>
      </c>
      <c r="B2439" s="1">
        <v>1687</v>
      </c>
      <c r="C2439" s="1" t="s">
        <v>11423</v>
      </c>
      <c r="D2439" s="1" t="s">
        <v>11426</v>
      </c>
      <c r="E2439" s="1">
        <v>2438</v>
      </c>
      <c r="F2439" s="1">
        <v>18</v>
      </c>
      <c r="G2439" s="1" t="s">
        <v>4625</v>
      </c>
      <c r="H2439" s="1" t="s">
        <v>6460</v>
      </c>
      <c r="I2439" s="1">
        <v>3</v>
      </c>
      <c r="L2439" s="1">
        <v>5</v>
      </c>
      <c r="M2439" s="1" t="s">
        <v>1997</v>
      </c>
      <c r="N2439" s="1" t="s">
        <v>7607</v>
      </c>
      <c r="S2439" s="1" t="s">
        <v>134</v>
      </c>
      <c r="T2439" s="1" t="s">
        <v>6598</v>
      </c>
      <c r="Y2439" s="1" t="s">
        <v>1274</v>
      </c>
      <c r="Z2439" s="1" t="s">
        <v>7770</v>
      </c>
      <c r="AC2439" s="1">
        <v>7</v>
      </c>
      <c r="AD2439" s="1" t="s">
        <v>475</v>
      </c>
      <c r="AE2439" s="1" t="s">
        <v>8747</v>
      </c>
    </row>
    <row r="2440" spans="1:73" ht="13.5" customHeight="1">
      <c r="A2440" s="2" t="str">
        <f t="shared" si="70"/>
        <v>1687_각북면_375</v>
      </c>
      <c r="B2440" s="1">
        <v>1687</v>
      </c>
      <c r="C2440" s="1" t="s">
        <v>11423</v>
      </c>
      <c r="D2440" s="1" t="s">
        <v>11426</v>
      </c>
      <c r="E2440" s="1">
        <v>2439</v>
      </c>
      <c r="F2440" s="1">
        <v>18</v>
      </c>
      <c r="G2440" s="1" t="s">
        <v>4625</v>
      </c>
      <c r="H2440" s="1" t="s">
        <v>6460</v>
      </c>
      <c r="I2440" s="1">
        <v>3</v>
      </c>
      <c r="L2440" s="1">
        <v>5</v>
      </c>
      <c r="M2440" s="1" t="s">
        <v>1997</v>
      </c>
      <c r="N2440" s="1" t="s">
        <v>7607</v>
      </c>
      <c r="S2440" s="1" t="s">
        <v>63</v>
      </c>
      <c r="T2440" s="1" t="s">
        <v>6596</v>
      </c>
      <c r="Y2440" s="1" t="s">
        <v>1927</v>
      </c>
      <c r="Z2440" s="1" t="s">
        <v>7073</v>
      </c>
      <c r="AC2440" s="1">
        <v>4</v>
      </c>
      <c r="AD2440" s="1" t="s">
        <v>103</v>
      </c>
      <c r="AE2440" s="1" t="s">
        <v>8773</v>
      </c>
    </row>
    <row r="2441" spans="1:73" ht="13.5" customHeight="1">
      <c r="A2441" s="2" t="str">
        <f t="shared" si="70"/>
        <v>1687_각북면_375</v>
      </c>
      <c r="B2441" s="1">
        <v>1687</v>
      </c>
      <c r="C2441" s="1" t="s">
        <v>11423</v>
      </c>
      <c r="D2441" s="1" t="s">
        <v>11426</v>
      </c>
      <c r="E2441" s="1">
        <v>2440</v>
      </c>
      <c r="F2441" s="1">
        <v>18</v>
      </c>
      <c r="G2441" s="1" t="s">
        <v>4625</v>
      </c>
      <c r="H2441" s="1" t="s">
        <v>6460</v>
      </c>
      <c r="I2441" s="1">
        <v>3</v>
      </c>
      <c r="L2441" s="1">
        <v>5</v>
      </c>
      <c r="M2441" s="1" t="s">
        <v>1997</v>
      </c>
      <c r="N2441" s="1" t="s">
        <v>7607</v>
      </c>
      <c r="S2441" s="1" t="s">
        <v>63</v>
      </c>
      <c r="T2441" s="1" t="s">
        <v>6596</v>
      </c>
      <c r="Y2441" s="1" t="s">
        <v>1128</v>
      </c>
      <c r="Z2441" s="1" t="s">
        <v>7171</v>
      </c>
      <c r="AC2441" s="1">
        <v>1</v>
      </c>
      <c r="AD2441" s="1" t="s">
        <v>274</v>
      </c>
      <c r="AE2441" s="1" t="s">
        <v>8770</v>
      </c>
      <c r="AF2441" s="1" t="s">
        <v>156</v>
      </c>
      <c r="AG2441" s="1" t="s">
        <v>8798</v>
      </c>
    </row>
    <row r="2442" spans="1:73" ht="13.5" customHeight="1">
      <c r="A2442" s="2" t="str">
        <f t="shared" si="70"/>
        <v>1687_각북면_375</v>
      </c>
      <c r="B2442" s="1">
        <v>1687</v>
      </c>
      <c r="C2442" s="1" t="s">
        <v>11423</v>
      </c>
      <c r="D2442" s="1" t="s">
        <v>11426</v>
      </c>
      <c r="E2442" s="1">
        <v>2441</v>
      </c>
      <c r="F2442" s="1">
        <v>18</v>
      </c>
      <c r="G2442" s="1" t="s">
        <v>4625</v>
      </c>
      <c r="H2442" s="1" t="s">
        <v>6460</v>
      </c>
      <c r="I2442" s="1">
        <v>3</v>
      </c>
      <c r="L2442" s="1">
        <v>5</v>
      </c>
      <c r="M2442" s="1" t="s">
        <v>1997</v>
      </c>
      <c r="N2442" s="1" t="s">
        <v>7607</v>
      </c>
      <c r="S2442" s="1" t="s">
        <v>1744</v>
      </c>
      <c r="T2442" s="1" t="s">
        <v>6603</v>
      </c>
      <c r="U2442" s="1" t="s">
        <v>3865</v>
      </c>
      <c r="V2442" s="1" t="s">
        <v>11662</v>
      </c>
      <c r="Y2442" s="1" t="s">
        <v>4762</v>
      </c>
      <c r="Z2442" s="1" t="s">
        <v>7237</v>
      </c>
      <c r="AC2442" s="1">
        <v>34</v>
      </c>
      <c r="AD2442" s="1" t="s">
        <v>207</v>
      </c>
      <c r="AE2442" s="1" t="s">
        <v>8762</v>
      </c>
      <c r="AF2442" s="1" t="s">
        <v>156</v>
      </c>
      <c r="AG2442" s="1" t="s">
        <v>8798</v>
      </c>
    </row>
    <row r="2443" spans="1:73" ht="13.5" customHeight="1">
      <c r="A2443" s="2" t="str">
        <f t="shared" si="70"/>
        <v>1687_각북면_375</v>
      </c>
      <c r="B2443" s="1">
        <v>1687</v>
      </c>
      <c r="C2443" s="1" t="s">
        <v>11423</v>
      </c>
      <c r="D2443" s="1" t="s">
        <v>11426</v>
      </c>
      <c r="E2443" s="1">
        <v>2442</v>
      </c>
      <c r="F2443" s="1">
        <v>18</v>
      </c>
      <c r="G2443" s="1" t="s">
        <v>4625</v>
      </c>
      <c r="H2443" s="1" t="s">
        <v>6460</v>
      </c>
      <c r="I2443" s="1">
        <v>4</v>
      </c>
      <c r="J2443" s="1" t="s">
        <v>4763</v>
      </c>
      <c r="K2443" s="1" t="s">
        <v>6512</v>
      </c>
      <c r="L2443" s="1">
        <v>1</v>
      </c>
      <c r="M2443" s="1" t="s">
        <v>2534</v>
      </c>
      <c r="N2443" s="1" t="s">
        <v>7769</v>
      </c>
      <c r="T2443" s="1" t="s">
        <v>11527</v>
      </c>
      <c r="U2443" s="1" t="s">
        <v>121</v>
      </c>
      <c r="V2443" s="1" t="s">
        <v>6667</v>
      </c>
      <c r="Y2443" s="1" t="s">
        <v>2534</v>
      </c>
      <c r="Z2443" s="1" t="s">
        <v>7769</v>
      </c>
      <c r="AC2443" s="1">
        <v>65</v>
      </c>
      <c r="AD2443" s="1" t="s">
        <v>76</v>
      </c>
      <c r="AE2443" s="1" t="s">
        <v>8744</v>
      </c>
      <c r="AJ2443" s="1" t="s">
        <v>17</v>
      </c>
      <c r="AK2443" s="1" t="s">
        <v>8918</v>
      </c>
      <c r="AL2443" s="1" t="s">
        <v>227</v>
      </c>
      <c r="AM2443" s="1" t="s">
        <v>8859</v>
      </c>
      <c r="AN2443" s="1" t="s">
        <v>190</v>
      </c>
      <c r="AO2443" s="1" t="s">
        <v>8852</v>
      </c>
      <c r="AP2443" s="1" t="s">
        <v>119</v>
      </c>
      <c r="AQ2443" s="1" t="s">
        <v>6694</v>
      </c>
      <c r="AR2443" s="1" t="s">
        <v>4764</v>
      </c>
      <c r="AS2443" s="1" t="s">
        <v>12086</v>
      </c>
      <c r="AT2443" s="1" t="s">
        <v>186</v>
      </c>
      <c r="AU2443" s="1" t="s">
        <v>12111</v>
      </c>
      <c r="AV2443" s="1" t="s">
        <v>3219</v>
      </c>
      <c r="AW2443" s="1" t="s">
        <v>7573</v>
      </c>
      <c r="BB2443" s="1" t="s">
        <v>171</v>
      </c>
      <c r="BC2443" s="1" t="s">
        <v>6676</v>
      </c>
      <c r="BD2443" s="1" t="s">
        <v>4765</v>
      </c>
      <c r="BE2443" s="1" t="s">
        <v>9867</v>
      </c>
      <c r="BG2443" s="1" t="s">
        <v>186</v>
      </c>
      <c r="BH2443" s="1" t="s">
        <v>12273</v>
      </c>
      <c r="BI2443" s="1" t="s">
        <v>2027</v>
      </c>
      <c r="BJ2443" s="1" t="s">
        <v>10167</v>
      </c>
      <c r="BK2443" s="1" t="s">
        <v>186</v>
      </c>
      <c r="BL2443" s="1" t="s">
        <v>12273</v>
      </c>
      <c r="BM2443" s="1" t="s">
        <v>2051</v>
      </c>
      <c r="BN2443" s="1" t="s">
        <v>10587</v>
      </c>
      <c r="BO2443" s="1" t="s">
        <v>121</v>
      </c>
      <c r="BP2443" s="1" t="s">
        <v>6667</v>
      </c>
      <c r="BQ2443" s="1" t="s">
        <v>1090</v>
      </c>
      <c r="BR2443" s="1" t="s">
        <v>9461</v>
      </c>
      <c r="BS2443" s="1" t="s">
        <v>227</v>
      </c>
      <c r="BT2443" s="1" t="s">
        <v>8859</v>
      </c>
    </row>
    <row r="2444" spans="1:73" ht="13.5" customHeight="1">
      <c r="A2444" s="2" t="str">
        <f t="shared" si="70"/>
        <v>1687_각북면_375</v>
      </c>
      <c r="B2444" s="1">
        <v>1687</v>
      </c>
      <c r="C2444" s="1" t="s">
        <v>11423</v>
      </c>
      <c r="D2444" s="1" t="s">
        <v>11426</v>
      </c>
      <c r="E2444" s="1">
        <v>2443</v>
      </c>
      <c r="F2444" s="1">
        <v>18</v>
      </c>
      <c r="G2444" s="1" t="s">
        <v>4625</v>
      </c>
      <c r="H2444" s="1" t="s">
        <v>6460</v>
      </c>
      <c r="I2444" s="1">
        <v>4</v>
      </c>
      <c r="L2444" s="1">
        <v>1</v>
      </c>
      <c r="M2444" s="1" t="s">
        <v>2534</v>
      </c>
      <c r="N2444" s="1" t="s">
        <v>7769</v>
      </c>
      <c r="S2444" s="1" t="s">
        <v>49</v>
      </c>
      <c r="T2444" s="1" t="s">
        <v>4842</v>
      </c>
      <c r="U2444" s="1" t="s">
        <v>50</v>
      </c>
      <c r="V2444" s="1" t="s">
        <v>11472</v>
      </c>
      <c r="W2444" s="1" t="s">
        <v>167</v>
      </c>
      <c r="X2444" s="1" t="s">
        <v>8644</v>
      </c>
      <c r="Y2444" s="1" t="s">
        <v>3046</v>
      </c>
      <c r="Z2444" s="1" t="s">
        <v>7394</v>
      </c>
      <c r="AC2444" s="1">
        <v>56</v>
      </c>
      <c r="AD2444" s="1" t="s">
        <v>483</v>
      </c>
      <c r="AE2444" s="1" t="s">
        <v>8794</v>
      </c>
      <c r="AJ2444" s="1" t="s">
        <v>17</v>
      </c>
      <c r="AK2444" s="1" t="s">
        <v>8918</v>
      </c>
      <c r="AL2444" s="1" t="s">
        <v>190</v>
      </c>
      <c r="AM2444" s="1" t="s">
        <v>8852</v>
      </c>
      <c r="AT2444" s="1" t="s">
        <v>82</v>
      </c>
      <c r="AU2444" s="1" t="s">
        <v>9231</v>
      </c>
      <c r="AV2444" s="1" t="s">
        <v>1868</v>
      </c>
      <c r="AW2444" s="1" t="s">
        <v>7692</v>
      </c>
      <c r="BG2444" s="1" t="s">
        <v>82</v>
      </c>
      <c r="BH2444" s="1" t="s">
        <v>9231</v>
      </c>
      <c r="BI2444" s="1" t="s">
        <v>4766</v>
      </c>
      <c r="BJ2444" s="1" t="s">
        <v>9388</v>
      </c>
      <c r="BM2444" s="1" t="s">
        <v>164</v>
      </c>
      <c r="BN2444" s="1" t="s">
        <v>10510</v>
      </c>
      <c r="BO2444" s="1" t="s">
        <v>44</v>
      </c>
      <c r="BP2444" s="1" t="s">
        <v>6728</v>
      </c>
      <c r="BQ2444" s="1" t="s">
        <v>4767</v>
      </c>
      <c r="BR2444" s="1" t="s">
        <v>12475</v>
      </c>
      <c r="BS2444" s="1" t="s">
        <v>41</v>
      </c>
      <c r="BT2444" s="1" t="s">
        <v>11911</v>
      </c>
    </row>
    <row r="2445" spans="1:73" ht="13.5" customHeight="1">
      <c r="A2445" s="2" t="str">
        <f t="shared" si="70"/>
        <v>1687_각북면_375</v>
      </c>
      <c r="B2445" s="1">
        <v>1687</v>
      </c>
      <c r="C2445" s="1" t="s">
        <v>11423</v>
      </c>
      <c r="D2445" s="1" t="s">
        <v>11426</v>
      </c>
      <c r="E2445" s="1">
        <v>2444</v>
      </c>
      <c r="F2445" s="1">
        <v>18</v>
      </c>
      <c r="G2445" s="1" t="s">
        <v>4625</v>
      </c>
      <c r="H2445" s="1" t="s">
        <v>6460</v>
      </c>
      <c r="I2445" s="1">
        <v>4</v>
      </c>
      <c r="L2445" s="1">
        <v>1</v>
      </c>
      <c r="M2445" s="1" t="s">
        <v>2534</v>
      </c>
      <c r="N2445" s="1" t="s">
        <v>7769</v>
      </c>
      <c r="S2445" s="1" t="s">
        <v>134</v>
      </c>
      <c r="T2445" s="1" t="s">
        <v>6598</v>
      </c>
      <c r="Y2445" s="1" t="s">
        <v>3731</v>
      </c>
      <c r="Z2445" s="1" t="s">
        <v>7768</v>
      </c>
      <c r="AC2445" s="1">
        <v>24</v>
      </c>
      <c r="AD2445" s="1" t="s">
        <v>297</v>
      </c>
      <c r="AE2445" s="1" t="s">
        <v>8761</v>
      </c>
    </row>
    <row r="2446" spans="1:73" ht="13.5" customHeight="1">
      <c r="A2446" s="2" t="str">
        <f t="shared" si="70"/>
        <v>1687_각북면_375</v>
      </c>
      <c r="B2446" s="1">
        <v>1687</v>
      </c>
      <c r="C2446" s="1" t="s">
        <v>11423</v>
      </c>
      <c r="D2446" s="1" t="s">
        <v>11426</v>
      </c>
      <c r="E2446" s="1">
        <v>2445</v>
      </c>
      <c r="F2446" s="1">
        <v>18</v>
      </c>
      <c r="G2446" s="1" t="s">
        <v>4625</v>
      </c>
      <c r="H2446" s="1" t="s">
        <v>6460</v>
      </c>
      <c r="I2446" s="1">
        <v>4</v>
      </c>
      <c r="L2446" s="1">
        <v>1</v>
      </c>
      <c r="M2446" s="1" t="s">
        <v>2534</v>
      </c>
      <c r="N2446" s="1" t="s">
        <v>7769</v>
      </c>
      <c r="S2446" s="1" t="s">
        <v>500</v>
      </c>
      <c r="T2446" s="1" t="s">
        <v>6606</v>
      </c>
      <c r="U2446" s="1" t="s">
        <v>3865</v>
      </c>
      <c r="V2446" s="1" t="s">
        <v>11662</v>
      </c>
      <c r="Y2446" s="1" t="s">
        <v>465</v>
      </c>
      <c r="Z2446" s="1" t="s">
        <v>7046</v>
      </c>
      <c r="AC2446" s="1">
        <v>28</v>
      </c>
      <c r="AD2446" s="1" t="s">
        <v>703</v>
      </c>
      <c r="AE2446" s="1" t="s">
        <v>8759</v>
      </c>
      <c r="AJ2446" s="1" t="s">
        <v>17</v>
      </c>
      <c r="AK2446" s="1" t="s">
        <v>8918</v>
      </c>
      <c r="AL2446" s="1" t="s">
        <v>158</v>
      </c>
      <c r="AM2446" s="1" t="s">
        <v>8931</v>
      </c>
    </row>
    <row r="2447" spans="1:73" ht="13.5" customHeight="1">
      <c r="A2447" s="2" t="str">
        <f t="shared" si="70"/>
        <v>1687_각북면_375</v>
      </c>
      <c r="B2447" s="1">
        <v>1687</v>
      </c>
      <c r="C2447" s="1" t="s">
        <v>11423</v>
      </c>
      <c r="D2447" s="1" t="s">
        <v>11426</v>
      </c>
      <c r="E2447" s="1">
        <v>2446</v>
      </c>
      <c r="F2447" s="1">
        <v>18</v>
      </c>
      <c r="G2447" s="1" t="s">
        <v>4625</v>
      </c>
      <c r="H2447" s="1" t="s">
        <v>6460</v>
      </c>
      <c r="I2447" s="1">
        <v>4</v>
      </c>
      <c r="L2447" s="1">
        <v>1</v>
      </c>
      <c r="M2447" s="1" t="s">
        <v>2534</v>
      </c>
      <c r="N2447" s="1" t="s">
        <v>7769</v>
      </c>
      <c r="S2447" s="1" t="s">
        <v>869</v>
      </c>
      <c r="T2447" s="1" t="s">
        <v>6599</v>
      </c>
      <c r="Y2447" s="1" t="s">
        <v>4768</v>
      </c>
      <c r="Z2447" s="1" t="s">
        <v>7767</v>
      </c>
      <c r="AC2447" s="1">
        <v>4</v>
      </c>
      <c r="AD2447" s="1" t="s">
        <v>103</v>
      </c>
      <c r="AE2447" s="1" t="s">
        <v>8773</v>
      </c>
      <c r="AF2447" s="1" t="s">
        <v>156</v>
      </c>
      <c r="AG2447" s="1" t="s">
        <v>8798</v>
      </c>
    </row>
    <row r="2448" spans="1:73" ht="13.5" customHeight="1">
      <c r="A2448" s="2" t="str">
        <f t="shared" si="70"/>
        <v>1687_각북면_375</v>
      </c>
      <c r="B2448" s="1">
        <v>1687</v>
      </c>
      <c r="C2448" s="1" t="s">
        <v>11423</v>
      </c>
      <c r="D2448" s="1" t="s">
        <v>11426</v>
      </c>
      <c r="E2448" s="1">
        <v>2447</v>
      </c>
      <c r="F2448" s="1">
        <v>18</v>
      </c>
      <c r="G2448" s="1" t="s">
        <v>4625</v>
      </c>
      <c r="H2448" s="1" t="s">
        <v>6460</v>
      </c>
      <c r="I2448" s="1">
        <v>4</v>
      </c>
      <c r="L2448" s="1">
        <v>2</v>
      </c>
      <c r="M2448" s="1" t="s">
        <v>11353</v>
      </c>
      <c r="N2448" s="1" t="s">
        <v>7766</v>
      </c>
      <c r="Q2448" s="1" t="s">
        <v>4769</v>
      </c>
      <c r="R2448" s="1" t="s">
        <v>6583</v>
      </c>
      <c r="T2448" s="1" t="s">
        <v>11527</v>
      </c>
      <c r="U2448" s="1" t="s">
        <v>3949</v>
      </c>
      <c r="V2448" s="1" t="s">
        <v>11529</v>
      </c>
      <c r="Y2448" s="1" t="s">
        <v>11353</v>
      </c>
      <c r="Z2448" s="1" t="s">
        <v>7766</v>
      </c>
      <c r="AC2448" s="1" t="s">
        <v>11860</v>
      </c>
      <c r="AD2448" s="1" t="s">
        <v>703</v>
      </c>
      <c r="AE2448" s="1" t="s">
        <v>8759</v>
      </c>
      <c r="AJ2448" s="1" t="s">
        <v>17</v>
      </c>
      <c r="AK2448" s="1" t="s">
        <v>8918</v>
      </c>
      <c r="AL2448" s="1" t="s">
        <v>3325</v>
      </c>
      <c r="AM2448" s="1" t="s">
        <v>8965</v>
      </c>
      <c r="AT2448" s="1" t="s">
        <v>186</v>
      </c>
      <c r="AU2448" s="1" t="s">
        <v>12111</v>
      </c>
      <c r="AV2448" s="1" t="s">
        <v>1527</v>
      </c>
      <c r="AW2448" s="1" t="s">
        <v>9451</v>
      </c>
      <c r="BB2448" s="1" t="s">
        <v>182</v>
      </c>
      <c r="BC2448" s="1" t="s">
        <v>12214</v>
      </c>
      <c r="BD2448" s="1" t="s">
        <v>669</v>
      </c>
      <c r="BE2448" s="1" t="s">
        <v>7162</v>
      </c>
      <c r="BG2448" s="1" t="s">
        <v>121</v>
      </c>
      <c r="BH2448" s="1" t="s">
        <v>6667</v>
      </c>
      <c r="BI2448" s="1" t="s">
        <v>4753</v>
      </c>
      <c r="BJ2448" s="1" t="s">
        <v>9455</v>
      </c>
      <c r="BK2448" s="1" t="s">
        <v>121</v>
      </c>
      <c r="BL2448" s="1" t="s">
        <v>6667</v>
      </c>
      <c r="BM2448" s="1" t="s">
        <v>832</v>
      </c>
      <c r="BN2448" s="1" t="s">
        <v>8028</v>
      </c>
      <c r="BO2448" s="1" t="s">
        <v>186</v>
      </c>
      <c r="BP2448" s="1" t="s">
        <v>12273</v>
      </c>
      <c r="BQ2448" s="1" t="s">
        <v>4754</v>
      </c>
      <c r="BR2448" s="1" t="s">
        <v>12564</v>
      </c>
    </row>
    <row r="2449" spans="1:72" ht="13.5" customHeight="1">
      <c r="A2449" s="2" t="str">
        <f t="shared" si="70"/>
        <v>1687_각북면_375</v>
      </c>
      <c r="B2449" s="1">
        <v>1687</v>
      </c>
      <c r="C2449" s="1" t="s">
        <v>11423</v>
      </c>
      <c r="D2449" s="1" t="s">
        <v>11426</v>
      </c>
      <c r="E2449" s="1">
        <v>2448</v>
      </c>
      <c r="F2449" s="1">
        <v>18</v>
      </c>
      <c r="G2449" s="1" t="s">
        <v>4625</v>
      </c>
      <c r="H2449" s="1" t="s">
        <v>6460</v>
      </c>
      <c r="I2449" s="1">
        <v>4</v>
      </c>
      <c r="L2449" s="1">
        <v>2</v>
      </c>
      <c r="M2449" s="1" t="s">
        <v>11353</v>
      </c>
      <c r="N2449" s="1" t="s">
        <v>7766</v>
      </c>
      <c r="S2449" s="1" t="s">
        <v>49</v>
      </c>
      <c r="T2449" s="1" t="s">
        <v>4842</v>
      </c>
      <c r="U2449" s="1" t="s">
        <v>115</v>
      </c>
      <c r="V2449" s="1" t="s">
        <v>6665</v>
      </c>
      <c r="Y2449" s="1" t="s">
        <v>3609</v>
      </c>
      <c r="Z2449" s="1" t="s">
        <v>7765</v>
      </c>
      <c r="AC2449" s="1">
        <v>22</v>
      </c>
      <c r="AD2449" s="1" t="s">
        <v>251</v>
      </c>
      <c r="AE2449" s="1" t="s">
        <v>8777</v>
      </c>
      <c r="AJ2449" s="1" t="s">
        <v>17</v>
      </c>
      <c r="AK2449" s="1" t="s">
        <v>8918</v>
      </c>
      <c r="AL2449" s="1" t="s">
        <v>11935</v>
      </c>
      <c r="AM2449" s="1" t="s">
        <v>11936</v>
      </c>
      <c r="AN2449" s="1" t="s">
        <v>554</v>
      </c>
      <c r="AO2449" s="1" t="s">
        <v>11931</v>
      </c>
      <c r="AR2449" s="1" t="s">
        <v>4770</v>
      </c>
      <c r="AS2449" s="1" t="s">
        <v>9107</v>
      </c>
      <c r="AT2449" s="1" t="s">
        <v>82</v>
      </c>
      <c r="AU2449" s="1" t="s">
        <v>9231</v>
      </c>
      <c r="AV2449" s="1" t="s">
        <v>4771</v>
      </c>
      <c r="AW2449" s="1" t="s">
        <v>9450</v>
      </c>
      <c r="BB2449" s="1" t="s">
        <v>11354</v>
      </c>
      <c r="BC2449" s="1" t="s">
        <v>9808</v>
      </c>
      <c r="BD2449" s="1" t="s">
        <v>442</v>
      </c>
      <c r="BE2449" s="1" t="s">
        <v>442</v>
      </c>
      <c r="BG2449" s="1" t="s">
        <v>44</v>
      </c>
      <c r="BH2449" s="1" t="s">
        <v>6728</v>
      </c>
      <c r="BI2449" s="1" t="s">
        <v>3352</v>
      </c>
      <c r="BJ2449" s="1" t="s">
        <v>7653</v>
      </c>
      <c r="BK2449" s="1" t="s">
        <v>44</v>
      </c>
      <c r="BL2449" s="1" t="s">
        <v>6728</v>
      </c>
      <c r="BM2449" s="1" t="s">
        <v>596</v>
      </c>
      <c r="BN2449" s="1" t="s">
        <v>10094</v>
      </c>
      <c r="BO2449" s="1" t="s">
        <v>44</v>
      </c>
      <c r="BP2449" s="1" t="s">
        <v>6728</v>
      </c>
      <c r="BQ2449" s="1" t="s">
        <v>4772</v>
      </c>
      <c r="BR2449" s="1" t="s">
        <v>10958</v>
      </c>
      <c r="BS2449" s="1" t="s">
        <v>87</v>
      </c>
      <c r="BT2449" s="1" t="s">
        <v>8880</v>
      </c>
    </row>
    <row r="2450" spans="1:72" ht="13.5" customHeight="1">
      <c r="A2450" s="2" t="str">
        <f t="shared" si="70"/>
        <v>1687_각북면_375</v>
      </c>
      <c r="B2450" s="1">
        <v>1687</v>
      </c>
      <c r="C2450" s="1" t="s">
        <v>11423</v>
      </c>
      <c r="D2450" s="1" t="s">
        <v>11426</v>
      </c>
      <c r="E2450" s="1">
        <v>2449</v>
      </c>
      <c r="F2450" s="1">
        <v>18</v>
      </c>
      <c r="G2450" s="1" t="s">
        <v>4625</v>
      </c>
      <c r="H2450" s="1" t="s">
        <v>6460</v>
      </c>
      <c r="I2450" s="1">
        <v>4</v>
      </c>
      <c r="L2450" s="1">
        <v>3</v>
      </c>
      <c r="M2450" s="1" t="s">
        <v>1803</v>
      </c>
      <c r="N2450" s="1" t="s">
        <v>7764</v>
      </c>
      <c r="T2450" s="1" t="s">
        <v>11527</v>
      </c>
      <c r="U2450" s="1" t="s">
        <v>3555</v>
      </c>
      <c r="V2450" s="1" t="s">
        <v>6669</v>
      </c>
      <c r="Y2450" s="1" t="s">
        <v>1803</v>
      </c>
      <c r="Z2450" s="1" t="s">
        <v>7764</v>
      </c>
      <c r="AC2450" s="1">
        <v>60</v>
      </c>
      <c r="AD2450" s="1" t="s">
        <v>220</v>
      </c>
      <c r="AE2450" s="1" t="s">
        <v>8764</v>
      </c>
      <c r="AJ2450" s="1" t="s">
        <v>17</v>
      </c>
      <c r="AK2450" s="1" t="s">
        <v>8918</v>
      </c>
      <c r="AL2450" s="1" t="s">
        <v>227</v>
      </c>
      <c r="AM2450" s="1" t="s">
        <v>8859</v>
      </c>
      <c r="AN2450" s="1" t="s">
        <v>1838</v>
      </c>
      <c r="AO2450" s="1" t="s">
        <v>8939</v>
      </c>
      <c r="AR2450" s="1" t="s">
        <v>4773</v>
      </c>
      <c r="AS2450" s="1" t="s">
        <v>9106</v>
      </c>
      <c r="AT2450" s="1" t="s">
        <v>121</v>
      </c>
      <c r="AU2450" s="1" t="s">
        <v>6667</v>
      </c>
      <c r="AV2450" s="1" t="s">
        <v>1994</v>
      </c>
      <c r="AW2450" s="1" t="s">
        <v>9350</v>
      </c>
      <c r="BB2450" s="1" t="s">
        <v>115</v>
      </c>
      <c r="BC2450" s="1" t="s">
        <v>6665</v>
      </c>
      <c r="BD2450" s="1" t="s">
        <v>4774</v>
      </c>
      <c r="BE2450" s="1" t="s">
        <v>9866</v>
      </c>
      <c r="BG2450" s="1" t="s">
        <v>186</v>
      </c>
      <c r="BH2450" s="1" t="s">
        <v>12273</v>
      </c>
      <c r="BI2450" s="1" t="s">
        <v>4775</v>
      </c>
      <c r="BJ2450" s="1" t="s">
        <v>10166</v>
      </c>
      <c r="BM2450" s="1" t="s">
        <v>2051</v>
      </c>
      <c r="BN2450" s="1" t="s">
        <v>10587</v>
      </c>
      <c r="BO2450" s="1" t="s">
        <v>121</v>
      </c>
      <c r="BP2450" s="1" t="s">
        <v>6667</v>
      </c>
      <c r="BQ2450" s="1" t="s">
        <v>339</v>
      </c>
      <c r="BR2450" s="1" t="s">
        <v>6610</v>
      </c>
      <c r="BS2450" s="1" t="s">
        <v>227</v>
      </c>
      <c r="BT2450" s="1" t="s">
        <v>8859</v>
      </c>
    </row>
    <row r="2451" spans="1:72" ht="13.5" customHeight="1">
      <c r="A2451" s="2" t="str">
        <f t="shared" si="70"/>
        <v>1687_각북면_375</v>
      </c>
      <c r="B2451" s="1">
        <v>1687</v>
      </c>
      <c r="C2451" s="1" t="s">
        <v>11423</v>
      </c>
      <c r="D2451" s="1" t="s">
        <v>11426</v>
      </c>
      <c r="E2451" s="1">
        <v>2450</v>
      </c>
      <c r="F2451" s="1">
        <v>18</v>
      </c>
      <c r="G2451" s="1" t="s">
        <v>4625</v>
      </c>
      <c r="H2451" s="1" t="s">
        <v>6460</v>
      </c>
      <c r="I2451" s="1">
        <v>4</v>
      </c>
      <c r="L2451" s="1">
        <v>3</v>
      </c>
      <c r="M2451" s="1" t="s">
        <v>1803</v>
      </c>
      <c r="N2451" s="1" t="s">
        <v>7764</v>
      </c>
      <c r="S2451" s="1" t="s">
        <v>49</v>
      </c>
      <c r="T2451" s="1" t="s">
        <v>4842</v>
      </c>
      <c r="U2451" s="1" t="s">
        <v>50</v>
      </c>
      <c r="V2451" s="1" t="s">
        <v>11472</v>
      </c>
      <c r="W2451" s="1" t="s">
        <v>420</v>
      </c>
      <c r="X2451" s="1" t="s">
        <v>6979</v>
      </c>
      <c r="Y2451" s="1" t="s">
        <v>490</v>
      </c>
      <c r="Z2451" s="1" t="s">
        <v>7056</v>
      </c>
      <c r="AF2451" s="1" t="s">
        <v>3489</v>
      </c>
      <c r="AG2451" s="1" t="s">
        <v>8812</v>
      </c>
    </row>
    <row r="2452" spans="1:72" ht="13.5" customHeight="1">
      <c r="A2452" s="2" t="str">
        <f t="shared" si="70"/>
        <v>1687_각북면_375</v>
      </c>
      <c r="B2452" s="1">
        <v>1687</v>
      </c>
      <c r="C2452" s="1" t="s">
        <v>11423</v>
      </c>
      <c r="D2452" s="1" t="s">
        <v>11426</v>
      </c>
      <c r="E2452" s="1">
        <v>2451</v>
      </c>
      <c r="F2452" s="1">
        <v>18</v>
      </c>
      <c r="G2452" s="1" t="s">
        <v>4625</v>
      </c>
      <c r="H2452" s="1" t="s">
        <v>6460</v>
      </c>
      <c r="I2452" s="1">
        <v>4</v>
      </c>
      <c r="L2452" s="1">
        <v>3</v>
      </c>
      <c r="M2452" s="1" t="s">
        <v>1803</v>
      </c>
      <c r="N2452" s="1" t="s">
        <v>7764</v>
      </c>
      <c r="S2452" s="1" t="s">
        <v>204</v>
      </c>
      <c r="T2452" s="1" t="s">
        <v>6633</v>
      </c>
      <c r="U2452" s="1" t="s">
        <v>1331</v>
      </c>
      <c r="V2452" s="1" t="s">
        <v>6717</v>
      </c>
      <c r="W2452" s="1" t="s">
        <v>2043</v>
      </c>
      <c r="X2452" s="1" t="s">
        <v>6998</v>
      </c>
      <c r="Y2452" s="1" t="s">
        <v>1405</v>
      </c>
      <c r="Z2452" s="1" t="s">
        <v>7763</v>
      </c>
      <c r="AC2452" s="1">
        <v>51</v>
      </c>
      <c r="AD2452" s="1" t="s">
        <v>117</v>
      </c>
      <c r="AE2452" s="1" t="s">
        <v>8789</v>
      </c>
    </row>
    <row r="2453" spans="1:72" ht="13.5" customHeight="1">
      <c r="A2453" s="2" t="str">
        <f t="shared" si="70"/>
        <v>1687_각북면_375</v>
      </c>
      <c r="B2453" s="1">
        <v>1687</v>
      </c>
      <c r="C2453" s="1" t="s">
        <v>11423</v>
      </c>
      <c r="D2453" s="1" t="s">
        <v>11426</v>
      </c>
      <c r="E2453" s="1">
        <v>2452</v>
      </c>
      <c r="F2453" s="1">
        <v>18</v>
      </c>
      <c r="G2453" s="1" t="s">
        <v>4625</v>
      </c>
      <c r="H2453" s="1" t="s">
        <v>6460</v>
      </c>
      <c r="I2453" s="1">
        <v>4</v>
      </c>
      <c r="L2453" s="1">
        <v>3</v>
      </c>
      <c r="M2453" s="1" t="s">
        <v>1803</v>
      </c>
      <c r="N2453" s="1" t="s">
        <v>7764</v>
      </c>
      <c r="S2453" s="1" t="s">
        <v>63</v>
      </c>
      <c r="T2453" s="1" t="s">
        <v>6596</v>
      </c>
      <c r="Y2453" s="1" t="s">
        <v>4776</v>
      </c>
      <c r="Z2453" s="1" t="s">
        <v>7142</v>
      </c>
      <c r="AC2453" s="1">
        <v>28</v>
      </c>
      <c r="AD2453" s="1" t="s">
        <v>703</v>
      </c>
      <c r="AE2453" s="1" t="s">
        <v>8759</v>
      </c>
    </row>
    <row r="2454" spans="1:72" ht="13.5" customHeight="1">
      <c r="A2454" s="2" t="str">
        <f t="shared" si="70"/>
        <v>1687_각북면_375</v>
      </c>
      <c r="B2454" s="1">
        <v>1687</v>
      </c>
      <c r="C2454" s="1" t="s">
        <v>11423</v>
      </c>
      <c r="D2454" s="1" t="s">
        <v>11426</v>
      </c>
      <c r="E2454" s="1">
        <v>2453</v>
      </c>
      <c r="F2454" s="1">
        <v>18</v>
      </c>
      <c r="G2454" s="1" t="s">
        <v>4625</v>
      </c>
      <c r="H2454" s="1" t="s">
        <v>6460</v>
      </c>
      <c r="I2454" s="1">
        <v>4</v>
      </c>
      <c r="L2454" s="1">
        <v>3</v>
      </c>
      <c r="M2454" s="1" t="s">
        <v>1803</v>
      </c>
      <c r="N2454" s="1" t="s">
        <v>7764</v>
      </c>
      <c r="S2454" s="1" t="s">
        <v>500</v>
      </c>
      <c r="T2454" s="1" t="s">
        <v>6606</v>
      </c>
      <c r="U2454" s="1" t="s">
        <v>121</v>
      </c>
      <c r="V2454" s="1" t="s">
        <v>6667</v>
      </c>
      <c r="Y2454" s="1" t="s">
        <v>437</v>
      </c>
      <c r="Z2454" s="1" t="s">
        <v>7762</v>
      </c>
      <c r="AC2454" s="1">
        <v>29</v>
      </c>
      <c r="AD2454" s="1" t="s">
        <v>238</v>
      </c>
      <c r="AE2454" s="1" t="s">
        <v>8751</v>
      </c>
      <c r="AJ2454" s="1" t="s">
        <v>17</v>
      </c>
      <c r="AK2454" s="1" t="s">
        <v>8918</v>
      </c>
      <c r="AL2454" s="1" t="s">
        <v>159</v>
      </c>
      <c r="AM2454" s="1" t="s">
        <v>8879</v>
      </c>
      <c r="AN2454" s="1" t="s">
        <v>1582</v>
      </c>
      <c r="AO2454" s="1" t="s">
        <v>8948</v>
      </c>
      <c r="AP2454" s="1" t="s">
        <v>119</v>
      </c>
      <c r="AQ2454" s="1" t="s">
        <v>6694</v>
      </c>
      <c r="AR2454" s="1" t="s">
        <v>3956</v>
      </c>
      <c r="AS2454" s="1" t="s">
        <v>12070</v>
      </c>
    </row>
    <row r="2455" spans="1:72" ht="13.5" customHeight="1">
      <c r="A2455" s="2" t="str">
        <f t="shared" si="70"/>
        <v>1687_각북면_375</v>
      </c>
      <c r="B2455" s="1">
        <v>1687</v>
      </c>
      <c r="C2455" s="1" t="s">
        <v>11423</v>
      </c>
      <c r="D2455" s="1" t="s">
        <v>11426</v>
      </c>
      <c r="E2455" s="1">
        <v>2454</v>
      </c>
      <c r="F2455" s="1">
        <v>18</v>
      </c>
      <c r="G2455" s="1" t="s">
        <v>4625</v>
      </c>
      <c r="H2455" s="1" t="s">
        <v>6460</v>
      </c>
      <c r="I2455" s="1">
        <v>4</v>
      </c>
      <c r="L2455" s="1">
        <v>4</v>
      </c>
      <c r="M2455" s="1" t="s">
        <v>1255</v>
      </c>
      <c r="N2455" s="1" t="s">
        <v>7524</v>
      </c>
      <c r="T2455" s="1" t="s">
        <v>11527</v>
      </c>
      <c r="U2455" s="1" t="s">
        <v>3555</v>
      </c>
      <c r="V2455" s="1" t="s">
        <v>6669</v>
      </c>
      <c r="Y2455" s="1" t="s">
        <v>1255</v>
      </c>
      <c r="Z2455" s="1" t="s">
        <v>7524</v>
      </c>
      <c r="AC2455" s="1">
        <v>29</v>
      </c>
      <c r="AD2455" s="1" t="s">
        <v>238</v>
      </c>
      <c r="AE2455" s="1" t="s">
        <v>8751</v>
      </c>
      <c r="AJ2455" s="1" t="s">
        <v>17</v>
      </c>
      <c r="AK2455" s="1" t="s">
        <v>8918</v>
      </c>
      <c r="AL2455" s="1" t="s">
        <v>704</v>
      </c>
      <c r="AM2455" s="1" t="s">
        <v>8951</v>
      </c>
      <c r="AN2455" s="1" t="s">
        <v>729</v>
      </c>
      <c r="AO2455" s="1" t="s">
        <v>8886</v>
      </c>
      <c r="AP2455" s="1" t="s">
        <v>119</v>
      </c>
      <c r="AQ2455" s="1" t="s">
        <v>6694</v>
      </c>
      <c r="AR2455" s="1" t="s">
        <v>4777</v>
      </c>
      <c r="AS2455" s="1" t="s">
        <v>9105</v>
      </c>
      <c r="AT2455" s="1" t="s">
        <v>121</v>
      </c>
      <c r="AU2455" s="1" t="s">
        <v>6667</v>
      </c>
      <c r="AV2455" s="1" t="s">
        <v>1803</v>
      </c>
      <c r="AW2455" s="1" t="s">
        <v>7764</v>
      </c>
      <c r="BB2455" s="1" t="s">
        <v>50</v>
      </c>
      <c r="BC2455" s="1" t="s">
        <v>11472</v>
      </c>
      <c r="BD2455" s="1" t="s">
        <v>4778</v>
      </c>
      <c r="BE2455" s="1" t="s">
        <v>9862</v>
      </c>
      <c r="BG2455" s="1" t="s">
        <v>121</v>
      </c>
      <c r="BH2455" s="1" t="s">
        <v>6667</v>
      </c>
      <c r="BI2455" s="1" t="s">
        <v>1994</v>
      </c>
      <c r="BJ2455" s="1" t="s">
        <v>9350</v>
      </c>
      <c r="BK2455" s="1" t="s">
        <v>186</v>
      </c>
      <c r="BL2455" s="1" t="s">
        <v>12273</v>
      </c>
      <c r="BM2455" s="1" t="s">
        <v>2458</v>
      </c>
      <c r="BN2455" s="1" t="s">
        <v>10167</v>
      </c>
      <c r="BO2455" s="1" t="s">
        <v>44</v>
      </c>
      <c r="BP2455" s="1" t="s">
        <v>6728</v>
      </c>
      <c r="BQ2455" s="1" t="s">
        <v>4779</v>
      </c>
      <c r="BR2455" s="1" t="s">
        <v>12705</v>
      </c>
      <c r="BS2455" s="1" t="s">
        <v>427</v>
      </c>
      <c r="BT2455" s="1" t="s">
        <v>8905</v>
      </c>
    </row>
    <row r="2456" spans="1:72" ht="13.5" customHeight="1">
      <c r="A2456" s="2" t="str">
        <f t="shared" si="70"/>
        <v>1687_각북면_375</v>
      </c>
      <c r="B2456" s="1">
        <v>1687</v>
      </c>
      <c r="C2456" s="1" t="s">
        <v>11423</v>
      </c>
      <c r="D2456" s="1" t="s">
        <v>11426</v>
      </c>
      <c r="E2456" s="1">
        <v>2455</v>
      </c>
      <c r="F2456" s="1">
        <v>18</v>
      </c>
      <c r="G2456" s="1" t="s">
        <v>4625</v>
      </c>
      <c r="H2456" s="1" t="s">
        <v>6460</v>
      </c>
      <c r="I2456" s="1">
        <v>4</v>
      </c>
      <c r="L2456" s="1">
        <v>4</v>
      </c>
      <c r="M2456" s="1" t="s">
        <v>1255</v>
      </c>
      <c r="N2456" s="1" t="s">
        <v>7524</v>
      </c>
      <c r="S2456" s="1" t="s">
        <v>49</v>
      </c>
      <c r="T2456" s="1" t="s">
        <v>4842</v>
      </c>
      <c r="U2456" s="1" t="s">
        <v>115</v>
      </c>
      <c r="V2456" s="1" t="s">
        <v>6665</v>
      </c>
      <c r="Y2456" s="1" t="s">
        <v>3160</v>
      </c>
      <c r="Z2456" s="1" t="s">
        <v>7761</v>
      </c>
      <c r="AC2456" s="1">
        <v>30</v>
      </c>
      <c r="AD2456" s="1" t="s">
        <v>606</v>
      </c>
      <c r="AE2456" s="1" t="s">
        <v>7034</v>
      </c>
      <c r="AJ2456" s="1" t="s">
        <v>17</v>
      </c>
      <c r="AK2456" s="1" t="s">
        <v>8918</v>
      </c>
      <c r="AL2456" s="1" t="s">
        <v>190</v>
      </c>
      <c r="AM2456" s="1" t="s">
        <v>8852</v>
      </c>
      <c r="AN2456" s="1" t="s">
        <v>1218</v>
      </c>
      <c r="AO2456" s="1" t="s">
        <v>9007</v>
      </c>
      <c r="AP2456" s="1" t="s">
        <v>119</v>
      </c>
      <c r="AQ2456" s="1" t="s">
        <v>6694</v>
      </c>
      <c r="AR2456" s="1" t="s">
        <v>4780</v>
      </c>
      <c r="AS2456" s="1" t="s">
        <v>11969</v>
      </c>
      <c r="AT2456" s="1" t="s">
        <v>121</v>
      </c>
      <c r="AU2456" s="1" t="s">
        <v>6667</v>
      </c>
      <c r="AV2456" s="1" t="s">
        <v>4781</v>
      </c>
      <c r="AW2456" s="1" t="s">
        <v>9449</v>
      </c>
      <c r="BB2456" s="1" t="s">
        <v>50</v>
      </c>
      <c r="BC2456" s="1" t="s">
        <v>11472</v>
      </c>
      <c r="BD2456" s="1" t="s">
        <v>4782</v>
      </c>
      <c r="BE2456" s="1" t="s">
        <v>9865</v>
      </c>
      <c r="BG2456" s="1" t="s">
        <v>44</v>
      </c>
      <c r="BH2456" s="1" t="s">
        <v>6728</v>
      </c>
      <c r="BI2456" s="1" t="s">
        <v>4783</v>
      </c>
      <c r="BJ2456" s="1" t="s">
        <v>12289</v>
      </c>
      <c r="BK2456" s="1" t="s">
        <v>44</v>
      </c>
      <c r="BL2456" s="1" t="s">
        <v>6728</v>
      </c>
      <c r="BM2456" s="1" t="s">
        <v>4784</v>
      </c>
      <c r="BN2456" s="1" t="s">
        <v>10586</v>
      </c>
      <c r="BO2456" s="1" t="s">
        <v>44</v>
      </c>
      <c r="BP2456" s="1" t="s">
        <v>6728</v>
      </c>
      <c r="BQ2456" s="1" t="s">
        <v>4785</v>
      </c>
      <c r="BR2456" s="1" t="s">
        <v>10957</v>
      </c>
      <c r="BS2456" s="1" t="s">
        <v>190</v>
      </c>
      <c r="BT2456" s="1" t="s">
        <v>8852</v>
      </c>
    </row>
    <row r="2457" spans="1:72" ht="13.5" customHeight="1">
      <c r="A2457" s="2" t="str">
        <f t="shared" si="70"/>
        <v>1687_각북면_375</v>
      </c>
      <c r="B2457" s="1">
        <v>1687</v>
      </c>
      <c r="C2457" s="1" t="s">
        <v>11423</v>
      </c>
      <c r="D2457" s="1" t="s">
        <v>11426</v>
      </c>
      <c r="E2457" s="1">
        <v>2456</v>
      </c>
      <c r="F2457" s="1">
        <v>18</v>
      </c>
      <c r="G2457" s="1" t="s">
        <v>4625</v>
      </c>
      <c r="H2457" s="1" t="s">
        <v>6460</v>
      </c>
      <c r="I2457" s="1">
        <v>4</v>
      </c>
      <c r="L2457" s="1">
        <v>4</v>
      </c>
      <c r="M2457" s="1" t="s">
        <v>1255</v>
      </c>
      <c r="N2457" s="1" t="s">
        <v>7524</v>
      </c>
      <c r="S2457" s="1" t="s">
        <v>67</v>
      </c>
      <c r="T2457" s="1" t="s">
        <v>6597</v>
      </c>
      <c r="Y2457" s="1" t="s">
        <v>1830</v>
      </c>
      <c r="Z2457" s="1" t="s">
        <v>7760</v>
      </c>
      <c r="AC2457" s="1">
        <v>8</v>
      </c>
      <c r="AD2457" s="1" t="s">
        <v>503</v>
      </c>
      <c r="AE2457" s="1" t="s">
        <v>8136</v>
      </c>
    </row>
    <row r="2458" spans="1:72" ht="13.5" customHeight="1">
      <c r="A2458" s="2" t="str">
        <f t="shared" si="70"/>
        <v>1687_각북면_375</v>
      </c>
      <c r="B2458" s="1">
        <v>1687</v>
      </c>
      <c r="C2458" s="1" t="s">
        <v>11423</v>
      </c>
      <c r="D2458" s="1" t="s">
        <v>11426</v>
      </c>
      <c r="E2458" s="1">
        <v>2457</v>
      </c>
      <c r="F2458" s="1">
        <v>18</v>
      </c>
      <c r="G2458" s="1" t="s">
        <v>4625</v>
      </c>
      <c r="H2458" s="1" t="s">
        <v>6460</v>
      </c>
      <c r="I2458" s="1">
        <v>4</v>
      </c>
      <c r="L2458" s="1">
        <v>4</v>
      </c>
      <c r="M2458" s="1" t="s">
        <v>1255</v>
      </c>
      <c r="N2458" s="1" t="s">
        <v>7524</v>
      </c>
      <c r="S2458" s="1" t="s">
        <v>63</v>
      </c>
      <c r="T2458" s="1" t="s">
        <v>6596</v>
      </c>
      <c r="Y2458" s="1" t="s">
        <v>4786</v>
      </c>
      <c r="Z2458" s="1" t="s">
        <v>7759</v>
      </c>
      <c r="AC2458" s="1">
        <v>4</v>
      </c>
      <c r="AD2458" s="1" t="s">
        <v>103</v>
      </c>
      <c r="AE2458" s="1" t="s">
        <v>8773</v>
      </c>
      <c r="AF2458" s="1" t="s">
        <v>156</v>
      </c>
      <c r="AG2458" s="1" t="s">
        <v>8798</v>
      </c>
    </row>
    <row r="2459" spans="1:72" ht="13.5" customHeight="1">
      <c r="A2459" s="2" t="str">
        <f t="shared" ref="A2459:A2504" si="71">HYPERLINK("http://kyu.snu.ac.kr/sdhj/index.jsp?type=hj/GK14817_00IH_0001_0376.jpg","1687_각북면_376")</f>
        <v>1687_각북면_376</v>
      </c>
      <c r="B2459" s="1">
        <v>1687</v>
      </c>
      <c r="C2459" s="1" t="s">
        <v>11423</v>
      </c>
      <c r="D2459" s="1" t="s">
        <v>11426</v>
      </c>
      <c r="E2459" s="1">
        <v>2458</v>
      </c>
      <c r="F2459" s="1">
        <v>18</v>
      </c>
      <c r="G2459" s="1" t="s">
        <v>4625</v>
      </c>
      <c r="H2459" s="1" t="s">
        <v>6460</v>
      </c>
      <c r="I2459" s="1">
        <v>4</v>
      </c>
      <c r="L2459" s="1">
        <v>5</v>
      </c>
      <c r="M2459" s="1" t="s">
        <v>4270</v>
      </c>
      <c r="N2459" s="1" t="s">
        <v>8960</v>
      </c>
      <c r="T2459" s="1" t="s">
        <v>11527</v>
      </c>
      <c r="U2459" s="1" t="s">
        <v>4787</v>
      </c>
      <c r="V2459" s="1" t="s">
        <v>11554</v>
      </c>
      <c r="W2459" s="1" t="s">
        <v>312</v>
      </c>
      <c r="X2459" s="1" t="s">
        <v>6997</v>
      </c>
      <c r="Y2459" s="1" t="s">
        <v>4788</v>
      </c>
      <c r="Z2459" s="1" t="s">
        <v>7758</v>
      </c>
      <c r="AC2459" s="1">
        <v>70</v>
      </c>
      <c r="AD2459" s="1" t="s">
        <v>212</v>
      </c>
      <c r="AE2459" s="1" t="s">
        <v>8778</v>
      </c>
      <c r="AJ2459" s="1" t="s">
        <v>17</v>
      </c>
      <c r="AK2459" s="1" t="s">
        <v>8918</v>
      </c>
      <c r="AL2459" s="1" t="s">
        <v>1520</v>
      </c>
      <c r="AM2459" s="1" t="s">
        <v>8896</v>
      </c>
      <c r="AT2459" s="1" t="s">
        <v>186</v>
      </c>
      <c r="AU2459" s="1" t="s">
        <v>12111</v>
      </c>
      <c r="AV2459" s="1" t="s">
        <v>4789</v>
      </c>
      <c r="AW2459" s="1" t="s">
        <v>9448</v>
      </c>
      <c r="BB2459" s="1" t="s">
        <v>182</v>
      </c>
      <c r="BC2459" s="1" t="s">
        <v>12214</v>
      </c>
      <c r="BD2459" s="1" t="s">
        <v>2974</v>
      </c>
      <c r="BE2459" s="1" t="s">
        <v>7113</v>
      </c>
      <c r="BG2459" s="1" t="s">
        <v>186</v>
      </c>
      <c r="BH2459" s="1" t="s">
        <v>12273</v>
      </c>
      <c r="BI2459" s="1" t="s">
        <v>4790</v>
      </c>
      <c r="BJ2459" s="1" t="s">
        <v>10165</v>
      </c>
      <c r="BK2459" s="1" t="s">
        <v>186</v>
      </c>
      <c r="BL2459" s="1" t="s">
        <v>12273</v>
      </c>
      <c r="BM2459" s="1" t="s">
        <v>4791</v>
      </c>
      <c r="BN2459" s="1" t="s">
        <v>10585</v>
      </c>
      <c r="BO2459" s="1" t="s">
        <v>121</v>
      </c>
      <c r="BP2459" s="1" t="s">
        <v>6667</v>
      </c>
      <c r="BQ2459" s="1" t="s">
        <v>4792</v>
      </c>
      <c r="BR2459" s="1" t="s">
        <v>10956</v>
      </c>
      <c r="BS2459" s="1" t="s">
        <v>59</v>
      </c>
      <c r="BT2459" s="1" t="s">
        <v>8921</v>
      </c>
    </row>
    <row r="2460" spans="1:72" ht="13.5" customHeight="1">
      <c r="A2460" s="2" t="str">
        <f t="shared" si="71"/>
        <v>1687_각북면_376</v>
      </c>
      <c r="B2460" s="1">
        <v>1687</v>
      </c>
      <c r="C2460" s="1" t="s">
        <v>11423</v>
      </c>
      <c r="D2460" s="1" t="s">
        <v>11426</v>
      </c>
      <c r="E2460" s="1">
        <v>2459</v>
      </c>
      <c r="F2460" s="1">
        <v>18</v>
      </c>
      <c r="G2460" s="1" t="s">
        <v>4625</v>
      </c>
      <c r="H2460" s="1" t="s">
        <v>6460</v>
      </c>
      <c r="I2460" s="1">
        <v>4</v>
      </c>
      <c r="L2460" s="1">
        <v>5</v>
      </c>
      <c r="M2460" s="1" t="s">
        <v>4270</v>
      </c>
      <c r="N2460" s="1" t="s">
        <v>8960</v>
      </c>
      <c r="S2460" s="1" t="s">
        <v>11596</v>
      </c>
      <c r="T2460" s="1" t="s">
        <v>11598</v>
      </c>
      <c r="U2460" s="1" t="s">
        <v>11599</v>
      </c>
      <c r="V2460" s="1" t="s">
        <v>11600</v>
      </c>
      <c r="Y2460" s="1" t="s">
        <v>4793</v>
      </c>
      <c r="Z2460" s="1" t="s">
        <v>7257</v>
      </c>
      <c r="AC2460" s="1">
        <v>36</v>
      </c>
      <c r="AD2460" s="1" t="s">
        <v>52</v>
      </c>
      <c r="AE2460" s="1" t="s">
        <v>8766</v>
      </c>
      <c r="AN2460" s="1" t="s">
        <v>729</v>
      </c>
      <c r="AO2460" s="1" t="s">
        <v>8886</v>
      </c>
      <c r="AP2460" s="1" t="s">
        <v>119</v>
      </c>
      <c r="AQ2460" s="1" t="s">
        <v>6694</v>
      </c>
      <c r="AR2460" s="1" t="s">
        <v>4794</v>
      </c>
      <c r="AS2460" s="1" t="s">
        <v>12041</v>
      </c>
    </row>
    <row r="2461" spans="1:72" ht="13.5" customHeight="1">
      <c r="A2461" s="2" t="str">
        <f t="shared" si="71"/>
        <v>1687_각북면_376</v>
      </c>
      <c r="B2461" s="1">
        <v>1687</v>
      </c>
      <c r="C2461" s="1" t="s">
        <v>11423</v>
      </c>
      <c r="D2461" s="1" t="s">
        <v>11426</v>
      </c>
      <c r="E2461" s="1">
        <v>2460</v>
      </c>
      <c r="F2461" s="1">
        <v>18</v>
      </c>
      <c r="G2461" s="1" t="s">
        <v>4625</v>
      </c>
      <c r="H2461" s="1" t="s">
        <v>6460</v>
      </c>
      <c r="I2461" s="1">
        <v>4</v>
      </c>
      <c r="L2461" s="1">
        <v>5</v>
      </c>
      <c r="M2461" s="1" t="s">
        <v>4270</v>
      </c>
      <c r="N2461" s="1" t="s">
        <v>8960</v>
      </c>
      <c r="S2461" s="1" t="s">
        <v>869</v>
      </c>
      <c r="T2461" s="1" t="s">
        <v>6599</v>
      </c>
      <c r="Y2461" s="1" t="s">
        <v>625</v>
      </c>
      <c r="Z2461" s="1" t="s">
        <v>7132</v>
      </c>
      <c r="AC2461" s="1">
        <v>8</v>
      </c>
      <c r="AD2461" s="1" t="s">
        <v>503</v>
      </c>
      <c r="AE2461" s="1" t="s">
        <v>8136</v>
      </c>
    </row>
    <row r="2462" spans="1:72" ht="13.5" customHeight="1">
      <c r="A2462" s="2" t="str">
        <f t="shared" si="71"/>
        <v>1687_각북면_376</v>
      </c>
      <c r="B2462" s="1">
        <v>1687</v>
      </c>
      <c r="C2462" s="1" t="s">
        <v>11423</v>
      </c>
      <c r="D2462" s="1" t="s">
        <v>11426</v>
      </c>
      <c r="E2462" s="1">
        <v>2461</v>
      </c>
      <c r="F2462" s="1">
        <v>18</v>
      </c>
      <c r="G2462" s="1" t="s">
        <v>4625</v>
      </c>
      <c r="H2462" s="1" t="s">
        <v>6460</v>
      </c>
      <c r="I2462" s="1">
        <v>4</v>
      </c>
      <c r="L2462" s="1">
        <v>5</v>
      </c>
      <c r="M2462" s="1" t="s">
        <v>4270</v>
      </c>
      <c r="N2462" s="1" t="s">
        <v>8960</v>
      </c>
      <c r="S2462" s="1" t="s">
        <v>869</v>
      </c>
      <c r="T2462" s="1" t="s">
        <v>6599</v>
      </c>
      <c r="Y2462" s="1" t="s">
        <v>2140</v>
      </c>
      <c r="Z2462" s="1" t="s">
        <v>7170</v>
      </c>
      <c r="AC2462" s="1">
        <v>4</v>
      </c>
      <c r="AD2462" s="1" t="s">
        <v>103</v>
      </c>
      <c r="AE2462" s="1" t="s">
        <v>8773</v>
      </c>
    </row>
    <row r="2463" spans="1:72" ht="13.5" customHeight="1">
      <c r="A2463" s="2" t="str">
        <f t="shared" si="71"/>
        <v>1687_각북면_376</v>
      </c>
      <c r="B2463" s="1">
        <v>1687</v>
      </c>
      <c r="C2463" s="1" t="s">
        <v>11423</v>
      </c>
      <c r="D2463" s="1" t="s">
        <v>11426</v>
      </c>
      <c r="E2463" s="1">
        <v>2462</v>
      </c>
      <c r="F2463" s="1">
        <v>18</v>
      </c>
      <c r="G2463" s="1" t="s">
        <v>4625</v>
      </c>
      <c r="H2463" s="1" t="s">
        <v>6460</v>
      </c>
      <c r="I2463" s="1">
        <v>5</v>
      </c>
      <c r="J2463" s="1" t="s">
        <v>4795</v>
      </c>
      <c r="K2463" s="1" t="s">
        <v>11486</v>
      </c>
      <c r="L2463" s="1">
        <v>1</v>
      </c>
      <c r="M2463" s="1" t="s">
        <v>39</v>
      </c>
      <c r="N2463" s="1" t="s">
        <v>7757</v>
      </c>
      <c r="T2463" s="1" t="s">
        <v>11527</v>
      </c>
      <c r="U2463" s="1" t="s">
        <v>3949</v>
      </c>
      <c r="V2463" s="1" t="s">
        <v>11529</v>
      </c>
      <c r="Y2463" s="1" t="s">
        <v>39</v>
      </c>
      <c r="Z2463" s="1" t="s">
        <v>7757</v>
      </c>
      <c r="AC2463" s="1">
        <v>30</v>
      </c>
      <c r="AD2463" s="1" t="s">
        <v>606</v>
      </c>
      <c r="AE2463" s="1" t="s">
        <v>7034</v>
      </c>
      <c r="AJ2463" s="1" t="s">
        <v>17</v>
      </c>
      <c r="AK2463" s="1" t="s">
        <v>8918</v>
      </c>
      <c r="AL2463" s="1" t="s">
        <v>911</v>
      </c>
      <c r="AM2463" s="1" t="s">
        <v>8955</v>
      </c>
      <c r="AT2463" s="1" t="s">
        <v>320</v>
      </c>
      <c r="AU2463" s="1" t="s">
        <v>6758</v>
      </c>
      <c r="AV2463" s="1" t="s">
        <v>4796</v>
      </c>
      <c r="AW2463" s="1" t="s">
        <v>9444</v>
      </c>
      <c r="BB2463" s="1" t="s">
        <v>182</v>
      </c>
      <c r="BC2463" s="1" t="s">
        <v>12214</v>
      </c>
      <c r="BD2463" s="1" t="s">
        <v>1430</v>
      </c>
      <c r="BE2463" s="1" t="s">
        <v>7484</v>
      </c>
      <c r="BG2463" s="1" t="s">
        <v>144</v>
      </c>
      <c r="BH2463" s="1" t="s">
        <v>6759</v>
      </c>
      <c r="BI2463" s="1" t="s">
        <v>4797</v>
      </c>
      <c r="BJ2463" s="1" t="s">
        <v>6594</v>
      </c>
      <c r="BK2463" s="1" t="s">
        <v>44</v>
      </c>
      <c r="BL2463" s="1" t="s">
        <v>6728</v>
      </c>
      <c r="BM2463" s="1" t="s">
        <v>1981</v>
      </c>
      <c r="BN2463" s="1" t="s">
        <v>7014</v>
      </c>
      <c r="BO2463" s="1" t="s">
        <v>186</v>
      </c>
      <c r="BP2463" s="1" t="s">
        <v>12273</v>
      </c>
      <c r="BQ2463" s="1" t="s">
        <v>4798</v>
      </c>
      <c r="BR2463" s="1" t="s">
        <v>9778</v>
      </c>
      <c r="BS2463" s="1" t="s">
        <v>158</v>
      </c>
      <c r="BT2463" s="1" t="s">
        <v>8931</v>
      </c>
    </row>
    <row r="2464" spans="1:72" ht="13.5" customHeight="1">
      <c r="A2464" s="2" t="str">
        <f t="shared" si="71"/>
        <v>1687_각북면_376</v>
      </c>
      <c r="B2464" s="1">
        <v>1687</v>
      </c>
      <c r="C2464" s="1" t="s">
        <v>11423</v>
      </c>
      <c r="D2464" s="1" t="s">
        <v>11426</v>
      </c>
      <c r="E2464" s="1">
        <v>2463</v>
      </c>
      <c r="F2464" s="1">
        <v>18</v>
      </c>
      <c r="G2464" s="1" t="s">
        <v>4625</v>
      </c>
      <c r="H2464" s="1" t="s">
        <v>6460</v>
      </c>
      <c r="I2464" s="1">
        <v>5</v>
      </c>
      <c r="L2464" s="1">
        <v>1</v>
      </c>
      <c r="M2464" s="1" t="s">
        <v>39</v>
      </c>
      <c r="N2464" s="1" t="s">
        <v>7757</v>
      </c>
      <c r="S2464" s="1" t="s">
        <v>49</v>
      </c>
      <c r="T2464" s="1" t="s">
        <v>4842</v>
      </c>
      <c r="U2464" s="1" t="s">
        <v>3060</v>
      </c>
      <c r="V2464" s="1" t="s">
        <v>11542</v>
      </c>
      <c r="Y2464" s="1" t="s">
        <v>2685</v>
      </c>
      <c r="Z2464" s="1" t="s">
        <v>7542</v>
      </c>
      <c r="AC2464" s="1">
        <v>34</v>
      </c>
      <c r="AD2464" s="1" t="s">
        <v>207</v>
      </c>
      <c r="AE2464" s="1" t="s">
        <v>8762</v>
      </c>
      <c r="AJ2464" s="1" t="s">
        <v>17</v>
      </c>
      <c r="AK2464" s="1" t="s">
        <v>8918</v>
      </c>
      <c r="AL2464" s="1" t="s">
        <v>190</v>
      </c>
      <c r="AM2464" s="1" t="s">
        <v>8852</v>
      </c>
      <c r="AT2464" s="1" t="s">
        <v>44</v>
      </c>
      <c r="AU2464" s="1" t="s">
        <v>6728</v>
      </c>
      <c r="AV2464" s="1" t="s">
        <v>4799</v>
      </c>
      <c r="AW2464" s="1" t="s">
        <v>9447</v>
      </c>
      <c r="BB2464" s="1" t="s">
        <v>182</v>
      </c>
      <c r="BC2464" s="1" t="s">
        <v>12214</v>
      </c>
      <c r="BD2464" s="1" t="s">
        <v>2345</v>
      </c>
      <c r="BE2464" s="1" t="s">
        <v>7721</v>
      </c>
      <c r="BG2464" s="1" t="s">
        <v>144</v>
      </c>
      <c r="BH2464" s="1" t="s">
        <v>6759</v>
      </c>
      <c r="BI2464" s="1" t="s">
        <v>4800</v>
      </c>
      <c r="BJ2464" s="1" t="s">
        <v>10098</v>
      </c>
      <c r="BK2464" s="1" t="s">
        <v>144</v>
      </c>
      <c r="BL2464" s="1" t="s">
        <v>6759</v>
      </c>
      <c r="BM2464" s="1" t="s">
        <v>4801</v>
      </c>
      <c r="BN2464" s="1" t="s">
        <v>10584</v>
      </c>
      <c r="BO2464" s="1" t="s">
        <v>44</v>
      </c>
      <c r="BP2464" s="1" t="s">
        <v>6728</v>
      </c>
      <c r="BQ2464" s="1" t="s">
        <v>4802</v>
      </c>
      <c r="BR2464" s="1" t="s">
        <v>9170</v>
      </c>
      <c r="BS2464" s="1" t="s">
        <v>190</v>
      </c>
      <c r="BT2464" s="1" t="s">
        <v>8852</v>
      </c>
    </row>
    <row r="2465" spans="1:73" ht="13.5" customHeight="1">
      <c r="A2465" s="2" t="str">
        <f t="shared" si="71"/>
        <v>1687_각북면_376</v>
      </c>
      <c r="B2465" s="1">
        <v>1687</v>
      </c>
      <c r="C2465" s="1" t="s">
        <v>11423</v>
      </c>
      <c r="D2465" s="1" t="s">
        <v>11426</v>
      </c>
      <c r="E2465" s="1">
        <v>2464</v>
      </c>
      <c r="F2465" s="1">
        <v>18</v>
      </c>
      <c r="G2465" s="1" t="s">
        <v>4625</v>
      </c>
      <c r="H2465" s="1" t="s">
        <v>6460</v>
      </c>
      <c r="I2465" s="1">
        <v>5</v>
      </c>
      <c r="L2465" s="1">
        <v>1</v>
      </c>
      <c r="M2465" s="1" t="s">
        <v>39</v>
      </c>
      <c r="N2465" s="1" t="s">
        <v>7757</v>
      </c>
      <c r="S2465" s="1" t="s">
        <v>200</v>
      </c>
      <c r="T2465" s="1" t="s">
        <v>11584</v>
      </c>
      <c r="U2465" s="1" t="s">
        <v>320</v>
      </c>
      <c r="V2465" s="1" t="s">
        <v>6758</v>
      </c>
      <c r="Y2465" s="1" t="s">
        <v>708</v>
      </c>
      <c r="Z2465" s="1" t="s">
        <v>7345</v>
      </c>
      <c r="AC2465" s="1">
        <v>72</v>
      </c>
      <c r="AD2465" s="1" t="s">
        <v>135</v>
      </c>
      <c r="AE2465" s="1" t="s">
        <v>8742</v>
      </c>
    </row>
    <row r="2466" spans="1:73" ht="13.5" customHeight="1">
      <c r="A2466" s="2" t="str">
        <f t="shared" si="71"/>
        <v>1687_각북면_376</v>
      </c>
      <c r="B2466" s="1">
        <v>1687</v>
      </c>
      <c r="C2466" s="1" t="s">
        <v>11423</v>
      </c>
      <c r="D2466" s="1" t="s">
        <v>11426</v>
      </c>
      <c r="E2466" s="1">
        <v>2465</v>
      </c>
      <c r="F2466" s="1">
        <v>18</v>
      </c>
      <c r="G2466" s="1" t="s">
        <v>4625</v>
      </c>
      <c r="H2466" s="1" t="s">
        <v>6460</v>
      </c>
      <c r="I2466" s="1">
        <v>5</v>
      </c>
      <c r="L2466" s="1">
        <v>1</v>
      </c>
      <c r="M2466" s="1" t="s">
        <v>39</v>
      </c>
      <c r="N2466" s="1" t="s">
        <v>7757</v>
      </c>
      <c r="S2466" s="1" t="s">
        <v>1318</v>
      </c>
      <c r="T2466" s="1" t="s">
        <v>6629</v>
      </c>
      <c r="U2466" s="1" t="s">
        <v>50</v>
      </c>
      <c r="V2466" s="1" t="s">
        <v>11472</v>
      </c>
      <c r="W2466" s="1" t="s">
        <v>167</v>
      </c>
      <c r="X2466" s="1" t="s">
        <v>8644</v>
      </c>
      <c r="Y2466" s="1" t="s">
        <v>6348</v>
      </c>
      <c r="Z2466" s="1" t="s">
        <v>7091</v>
      </c>
      <c r="AC2466" s="1">
        <v>61</v>
      </c>
      <c r="AD2466" s="1" t="s">
        <v>264</v>
      </c>
      <c r="AE2466" s="1" t="s">
        <v>8750</v>
      </c>
      <c r="AJ2466" s="1" t="s">
        <v>17</v>
      </c>
      <c r="AK2466" s="1" t="s">
        <v>8918</v>
      </c>
      <c r="AL2466" s="1" t="s">
        <v>227</v>
      </c>
      <c r="AM2466" s="1" t="s">
        <v>8859</v>
      </c>
    </row>
    <row r="2467" spans="1:73" ht="13.5" customHeight="1">
      <c r="A2467" s="2" t="str">
        <f t="shared" si="71"/>
        <v>1687_각북면_376</v>
      </c>
      <c r="B2467" s="1">
        <v>1687</v>
      </c>
      <c r="C2467" s="1" t="s">
        <v>11423</v>
      </c>
      <c r="D2467" s="1" t="s">
        <v>11426</v>
      </c>
      <c r="E2467" s="1">
        <v>2466</v>
      </c>
      <c r="F2467" s="1">
        <v>18</v>
      </c>
      <c r="G2467" s="1" t="s">
        <v>4625</v>
      </c>
      <c r="H2467" s="1" t="s">
        <v>6460</v>
      </c>
      <c r="I2467" s="1">
        <v>5</v>
      </c>
      <c r="L2467" s="1">
        <v>1</v>
      </c>
      <c r="M2467" s="1" t="s">
        <v>39</v>
      </c>
      <c r="N2467" s="1" t="s">
        <v>7757</v>
      </c>
      <c r="S2467" s="1" t="s">
        <v>72</v>
      </c>
      <c r="T2467" s="1" t="s">
        <v>6595</v>
      </c>
      <c r="Y2467" s="1" t="s">
        <v>3515</v>
      </c>
      <c r="Z2467" s="1" t="s">
        <v>7245</v>
      </c>
      <c r="AC2467" s="1">
        <v>4</v>
      </c>
      <c r="AD2467" s="1" t="s">
        <v>103</v>
      </c>
      <c r="AE2467" s="1" t="s">
        <v>8773</v>
      </c>
    </row>
    <row r="2468" spans="1:73" ht="13.5" customHeight="1">
      <c r="A2468" s="2" t="str">
        <f t="shared" si="71"/>
        <v>1687_각북면_376</v>
      </c>
      <c r="B2468" s="1">
        <v>1687</v>
      </c>
      <c r="C2468" s="1" t="s">
        <v>11423</v>
      </c>
      <c r="D2468" s="1" t="s">
        <v>11426</v>
      </c>
      <c r="E2468" s="1">
        <v>2467</v>
      </c>
      <c r="F2468" s="1">
        <v>18</v>
      </c>
      <c r="G2468" s="1" t="s">
        <v>4625</v>
      </c>
      <c r="H2468" s="1" t="s">
        <v>6460</v>
      </c>
      <c r="I2468" s="1">
        <v>5</v>
      </c>
      <c r="L2468" s="1">
        <v>2</v>
      </c>
      <c r="M2468" s="1" t="s">
        <v>13264</v>
      </c>
      <c r="N2468" s="1" t="s">
        <v>13265</v>
      </c>
      <c r="T2468" s="1" t="s">
        <v>11527</v>
      </c>
      <c r="U2468" s="1" t="s">
        <v>4283</v>
      </c>
      <c r="V2468" s="1" t="s">
        <v>6757</v>
      </c>
      <c r="W2468" s="1" t="s">
        <v>365</v>
      </c>
      <c r="X2468" s="1" t="s">
        <v>6999</v>
      </c>
      <c r="Y2468" s="1" t="s">
        <v>4803</v>
      </c>
      <c r="Z2468" s="1" t="s">
        <v>7756</v>
      </c>
      <c r="AC2468" s="1">
        <v>34</v>
      </c>
      <c r="AD2468" s="1" t="s">
        <v>207</v>
      </c>
      <c r="AE2468" s="1" t="s">
        <v>8762</v>
      </c>
      <c r="AJ2468" s="1" t="s">
        <v>17</v>
      </c>
      <c r="AK2468" s="1" t="s">
        <v>8918</v>
      </c>
      <c r="AL2468" s="1" t="s">
        <v>911</v>
      </c>
      <c r="AM2468" s="1" t="s">
        <v>8955</v>
      </c>
      <c r="AT2468" s="1" t="s">
        <v>44</v>
      </c>
      <c r="AU2468" s="1" t="s">
        <v>6728</v>
      </c>
      <c r="AV2468" s="1" t="s">
        <v>2268</v>
      </c>
      <c r="AW2468" s="1" t="s">
        <v>7050</v>
      </c>
      <c r="BG2468" s="1" t="s">
        <v>144</v>
      </c>
      <c r="BH2468" s="1" t="s">
        <v>6759</v>
      </c>
      <c r="BI2468" s="1" t="s">
        <v>4797</v>
      </c>
      <c r="BJ2468" s="1" t="s">
        <v>6594</v>
      </c>
      <c r="BK2468" s="1" t="s">
        <v>44</v>
      </c>
      <c r="BL2468" s="1" t="s">
        <v>6728</v>
      </c>
      <c r="BM2468" s="1" t="s">
        <v>1981</v>
      </c>
      <c r="BN2468" s="1" t="s">
        <v>7014</v>
      </c>
      <c r="BO2468" s="1" t="s">
        <v>44</v>
      </c>
      <c r="BP2468" s="1" t="s">
        <v>6728</v>
      </c>
      <c r="BQ2468" s="1" t="s">
        <v>4804</v>
      </c>
      <c r="BR2468" s="1" t="s">
        <v>10955</v>
      </c>
      <c r="BS2468" s="1" t="s">
        <v>87</v>
      </c>
      <c r="BT2468" s="1" t="s">
        <v>8880</v>
      </c>
    </row>
    <row r="2469" spans="1:73" ht="13.5" customHeight="1">
      <c r="A2469" s="2" t="str">
        <f t="shared" si="71"/>
        <v>1687_각북면_376</v>
      </c>
      <c r="B2469" s="1">
        <v>1687</v>
      </c>
      <c r="C2469" s="1" t="s">
        <v>11423</v>
      </c>
      <c r="D2469" s="1" t="s">
        <v>11426</v>
      </c>
      <c r="E2469" s="1">
        <v>2468</v>
      </c>
      <c r="F2469" s="1">
        <v>18</v>
      </c>
      <c r="G2469" s="1" t="s">
        <v>4625</v>
      </c>
      <c r="H2469" s="1" t="s">
        <v>6460</v>
      </c>
      <c r="I2469" s="1">
        <v>5</v>
      </c>
      <c r="L2469" s="1">
        <v>2</v>
      </c>
      <c r="M2469" s="1" t="s">
        <v>13264</v>
      </c>
      <c r="N2469" s="1" t="s">
        <v>13265</v>
      </c>
      <c r="S2469" s="1" t="s">
        <v>49</v>
      </c>
      <c r="T2469" s="1" t="s">
        <v>4842</v>
      </c>
      <c r="U2469" s="1" t="s">
        <v>50</v>
      </c>
      <c r="V2469" s="1" t="s">
        <v>11472</v>
      </c>
      <c r="W2469" s="1" t="s">
        <v>167</v>
      </c>
      <c r="X2469" s="1" t="s">
        <v>8644</v>
      </c>
      <c r="Y2469" s="1" t="s">
        <v>4805</v>
      </c>
      <c r="Z2469" s="1" t="s">
        <v>7755</v>
      </c>
      <c r="AC2469" s="1">
        <v>33</v>
      </c>
      <c r="AD2469" s="1" t="s">
        <v>353</v>
      </c>
      <c r="AE2469" s="1" t="s">
        <v>8775</v>
      </c>
      <c r="AJ2469" s="1" t="s">
        <v>17</v>
      </c>
      <c r="AK2469" s="1" t="s">
        <v>8918</v>
      </c>
      <c r="AL2469" s="1" t="s">
        <v>729</v>
      </c>
      <c r="AM2469" s="1" t="s">
        <v>8886</v>
      </c>
      <c r="AT2469" s="1" t="s">
        <v>44</v>
      </c>
      <c r="AU2469" s="1" t="s">
        <v>6728</v>
      </c>
      <c r="AV2469" s="1" t="s">
        <v>2605</v>
      </c>
      <c r="AW2469" s="1" t="s">
        <v>9446</v>
      </c>
      <c r="BG2469" s="1" t="s">
        <v>44</v>
      </c>
      <c r="BH2469" s="1" t="s">
        <v>6728</v>
      </c>
      <c r="BI2469" s="1" t="s">
        <v>4806</v>
      </c>
      <c r="BJ2469" s="1" t="s">
        <v>10164</v>
      </c>
      <c r="BK2469" s="1" t="s">
        <v>44</v>
      </c>
      <c r="BL2469" s="1" t="s">
        <v>6728</v>
      </c>
      <c r="BM2469" s="1" t="s">
        <v>170</v>
      </c>
      <c r="BN2469" s="1" t="s">
        <v>12381</v>
      </c>
      <c r="BO2469" s="1" t="s">
        <v>44</v>
      </c>
      <c r="BP2469" s="1" t="s">
        <v>6728</v>
      </c>
      <c r="BQ2469" s="1" t="s">
        <v>3904</v>
      </c>
      <c r="BR2469" s="1" t="s">
        <v>10948</v>
      </c>
      <c r="BS2469" s="1" t="s">
        <v>239</v>
      </c>
      <c r="BT2469" s="1" t="s">
        <v>8877</v>
      </c>
    </row>
    <row r="2470" spans="1:73" ht="13.5" customHeight="1">
      <c r="A2470" s="2" t="str">
        <f t="shared" si="71"/>
        <v>1687_각북면_376</v>
      </c>
      <c r="B2470" s="1">
        <v>1687</v>
      </c>
      <c r="C2470" s="1" t="s">
        <v>11423</v>
      </c>
      <c r="D2470" s="1" t="s">
        <v>11426</v>
      </c>
      <c r="E2470" s="1">
        <v>2469</v>
      </c>
      <c r="F2470" s="1">
        <v>18</v>
      </c>
      <c r="G2470" s="1" t="s">
        <v>4625</v>
      </c>
      <c r="H2470" s="1" t="s">
        <v>6460</v>
      </c>
      <c r="I2470" s="1">
        <v>5</v>
      </c>
      <c r="L2470" s="1">
        <v>2</v>
      </c>
      <c r="M2470" s="1" t="s">
        <v>13264</v>
      </c>
      <c r="N2470" s="1" t="s">
        <v>13265</v>
      </c>
      <c r="S2470" s="1" t="s">
        <v>134</v>
      </c>
      <c r="T2470" s="1" t="s">
        <v>6598</v>
      </c>
      <c r="Y2470" s="1" t="s">
        <v>11355</v>
      </c>
      <c r="Z2470" s="1" t="s">
        <v>11699</v>
      </c>
      <c r="AC2470" s="1">
        <v>7</v>
      </c>
      <c r="AD2470" s="1" t="s">
        <v>475</v>
      </c>
      <c r="AE2470" s="1" t="s">
        <v>8747</v>
      </c>
    </row>
    <row r="2471" spans="1:73" ht="13.5" customHeight="1">
      <c r="A2471" s="2" t="str">
        <f t="shared" si="71"/>
        <v>1687_각북면_376</v>
      </c>
      <c r="B2471" s="1">
        <v>1687</v>
      </c>
      <c r="C2471" s="1" t="s">
        <v>11423</v>
      </c>
      <c r="D2471" s="1" t="s">
        <v>11426</v>
      </c>
      <c r="E2471" s="1">
        <v>2470</v>
      </c>
      <c r="F2471" s="1">
        <v>18</v>
      </c>
      <c r="G2471" s="1" t="s">
        <v>4625</v>
      </c>
      <c r="H2471" s="1" t="s">
        <v>6460</v>
      </c>
      <c r="I2471" s="1">
        <v>5</v>
      </c>
      <c r="L2471" s="1">
        <v>2</v>
      </c>
      <c r="M2471" s="1" t="s">
        <v>13264</v>
      </c>
      <c r="N2471" s="1" t="s">
        <v>13265</v>
      </c>
      <c r="S2471" s="1" t="s">
        <v>63</v>
      </c>
      <c r="T2471" s="1" t="s">
        <v>6596</v>
      </c>
      <c r="Y2471" s="1" t="s">
        <v>11356</v>
      </c>
      <c r="Z2471" s="1" t="s">
        <v>11694</v>
      </c>
      <c r="AC2471" s="1">
        <v>4</v>
      </c>
      <c r="AD2471" s="1" t="s">
        <v>103</v>
      </c>
      <c r="AE2471" s="1" t="s">
        <v>8773</v>
      </c>
    </row>
    <row r="2472" spans="1:73" ht="13.5" customHeight="1">
      <c r="A2472" s="2" t="str">
        <f t="shared" si="71"/>
        <v>1687_각북면_376</v>
      </c>
      <c r="B2472" s="1">
        <v>1687</v>
      </c>
      <c r="C2472" s="1" t="s">
        <v>11423</v>
      </c>
      <c r="D2472" s="1" t="s">
        <v>11426</v>
      </c>
      <c r="E2472" s="1">
        <v>2471</v>
      </c>
      <c r="F2472" s="1">
        <v>18</v>
      </c>
      <c r="G2472" s="1" t="s">
        <v>4625</v>
      </c>
      <c r="H2472" s="1" t="s">
        <v>6460</v>
      </c>
      <c r="I2472" s="1">
        <v>5</v>
      </c>
      <c r="L2472" s="1">
        <v>3</v>
      </c>
      <c r="M2472" s="1" t="s">
        <v>13266</v>
      </c>
      <c r="N2472" s="1" t="s">
        <v>13267</v>
      </c>
      <c r="T2472" s="1" t="s">
        <v>11527</v>
      </c>
      <c r="U2472" s="1" t="s">
        <v>468</v>
      </c>
      <c r="V2472" s="1" t="s">
        <v>6715</v>
      </c>
      <c r="W2472" s="1" t="s">
        <v>2043</v>
      </c>
      <c r="X2472" s="1" t="s">
        <v>6998</v>
      </c>
      <c r="Y2472" s="1" t="s">
        <v>981</v>
      </c>
      <c r="Z2472" s="1" t="s">
        <v>7754</v>
      </c>
      <c r="AC2472" s="1">
        <v>44</v>
      </c>
      <c r="AD2472" s="1" t="s">
        <v>401</v>
      </c>
      <c r="AE2472" s="1" t="s">
        <v>8782</v>
      </c>
      <c r="AJ2472" s="1" t="s">
        <v>17</v>
      </c>
      <c r="AK2472" s="1" t="s">
        <v>8918</v>
      </c>
      <c r="AL2472" s="1" t="s">
        <v>704</v>
      </c>
      <c r="AM2472" s="1" t="s">
        <v>8951</v>
      </c>
      <c r="AT2472" s="1" t="s">
        <v>44</v>
      </c>
      <c r="AU2472" s="1" t="s">
        <v>6728</v>
      </c>
      <c r="AV2472" s="1" t="s">
        <v>830</v>
      </c>
      <c r="AW2472" s="1" t="s">
        <v>7752</v>
      </c>
      <c r="BG2472" s="1" t="s">
        <v>44</v>
      </c>
      <c r="BH2472" s="1" t="s">
        <v>6728</v>
      </c>
      <c r="BI2472" s="1" t="s">
        <v>3219</v>
      </c>
      <c r="BJ2472" s="1" t="s">
        <v>7573</v>
      </c>
      <c r="BK2472" s="1" t="s">
        <v>2147</v>
      </c>
      <c r="BL2472" s="1" t="s">
        <v>6673</v>
      </c>
      <c r="BM2472" s="1" t="s">
        <v>4807</v>
      </c>
      <c r="BN2472" s="1" t="s">
        <v>10166</v>
      </c>
      <c r="BO2472" s="1" t="s">
        <v>44</v>
      </c>
      <c r="BP2472" s="1" t="s">
        <v>6728</v>
      </c>
      <c r="BQ2472" s="1" t="s">
        <v>3766</v>
      </c>
      <c r="BR2472" s="1" t="s">
        <v>9148</v>
      </c>
      <c r="BS2472" s="1" t="s">
        <v>190</v>
      </c>
      <c r="BT2472" s="1" t="s">
        <v>8852</v>
      </c>
    </row>
    <row r="2473" spans="1:73" ht="13.5" customHeight="1">
      <c r="A2473" s="2" t="str">
        <f t="shared" si="71"/>
        <v>1687_각북면_376</v>
      </c>
      <c r="B2473" s="1">
        <v>1687</v>
      </c>
      <c r="C2473" s="1" t="s">
        <v>11423</v>
      </c>
      <c r="D2473" s="1" t="s">
        <v>11426</v>
      </c>
      <c r="E2473" s="1">
        <v>2472</v>
      </c>
      <c r="F2473" s="1">
        <v>18</v>
      </c>
      <c r="G2473" s="1" t="s">
        <v>4625</v>
      </c>
      <c r="H2473" s="1" t="s">
        <v>6460</v>
      </c>
      <c r="I2473" s="1">
        <v>5</v>
      </c>
      <c r="L2473" s="1">
        <v>3</v>
      </c>
      <c r="M2473" s="1" t="s">
        <v>13266</v>
      </c>
      <c r="N2473" s="1" t="s">
        <v>13267</v>
      </c>
      <c r="S2473" s="1" t="s">
        <v>49</v>
      </c>
      <c r="T2473" s="1" t="s">
        <v>4842</v>
      </c>
      <c r="U2473" s="1" t="s">
        <v>50</v>
      </c>
      <c r="V2473" s="1" t="s">
        <v>11472</v>
      </c>
      <c r="W2473" s="1" t="s">
        <v>167</v>
      </c>
      <c r="X2473" s="1" t="s">
        <v>8644</v>
      </c>
      <c r="Y2473" s="1" t="s">
        <v>4632</v>
      </c>
      <c r="Z2473" s="1" t="s">
        <v>7753</v>
      </c>
      <c r="AC2473" s="1">
        <v>41</v>
      </c>
      <c r="AD2473" s="1" t="s">
        <v>40</v>
      </c>
      <c r="AE2473" s="1" t="s">
        <v>8772</v>
      </c>
      <c r="AJ2473" s="1" t="s">
        <v>17</v>
      </c>
      <c r="AK2473" s="1" t="s">
        <v>8918</v>
      </c>
      <c r="AL2473" s="1" t="s">
        <v>239</v>
      </c>
      <c r="AM2473" s="1" t="s">
        <v>8877</v>
      </c>
      <c r="AT2473" s="1" t="s">
        <v>44</v>
      </c>
      <c r="AU2473" s="1" t="s">
        <v>6728</v>
      </c>
      <c r="AV2473" s="1" t="s">
        <v>4808</v>
      </c>
      <c r="AW2473" s="1" t="s">
        <v>9445</v>
      </c>
      <c r="BG2473" s="1" t="s">
        <v>144</v>
      </c>
      <c r="BH2473" s="1" t="s">
        <v>6759</v>
      </c>
      <c r="BI2473" s="1" t="s">
        <v>1495</v>
      </c>
      <c r="BJ2473" s="1" t="s">
        <v>9501</v>
      </c>
      <c r="BK2473" s="1" t="s">
        <v>44</v>
      </c>
      <c r="BL2473" s="1" t="s">
        <v>6728</v>
      </c>
      <c r="BM2473" s="1" t="s">
        <v>4809</v>
      </c>
      <c r="BN2473" s="1" t="s">
        <v>10532</v>
      </c>
      <c r="BO2473" s="1" t="s">
        <v>44</v>
      </c>
      <c r="BP2473" s="1" t="s">
        <v>6728</v>
      </c>
      <c r="BQ2473" s="1" t="s">
        <v>1220</v>
      </c>
      <c r="BR2473" s="1" t="s">
        <v>12123</v>
      </c>
      <c r="BS2473" s="1" t="s">
        <v>158</v>
      </c>
      <c r="BT2473" s="1" t="s">
        <v>8931</v>
      </c>
    </row>
    <row r="2474" spans="1:73" ht="13.5" customHeight="1">
      <c r="A2474" s="2" t="str">
        <f t="shared" si="71"/>
        <v>1687_각북면_376</v>
      </c>
      <c r="B2474" s="1">
        <v>1687</v>
      </c>
      <c r="C2474" s="1" t="s">
        <v>11423</v>
      </c>
      <c r="D2474" s="1" t="s">
        <v>11426</v>
      </c>
      <c r="E2474" s="1">
        <v>2473</v>
      </c>
      <c r="F2474" s="1">
        <v>18</v>
      </c>
      <c r="G2474" s="1" t="s">
        <v>4625</v>
      </c>
      <c r="H2474" s="1" t="s">
        <v>6460</v>
      </c>
      <c r="I2474" s="1">
        <v>5</v>
      </c>
      <c r="L2474" s="1">
        <v>3</v>
      </c>
      <c r="M2474" s="1" t="s">
        <v>13266</v>
      </c>
      <c r="N2474" s="1" t="s">
        <v>13267</v>
      </c>
      <c r="S2474" s="1" t="s">
        <v>200</v>
      </c>
      <c r="T2474" s="1" t="s">
        <v>11584</v>
      </c>
      <c r="U2474" s="1" t="s">
        <v>44</v>
      </c>
      <c r="V2474" s="1" t="s">
        <v>6728</v>
      </c>
      <c r="Y2474" s="1" t="s">
        <v>830</v>
      </c>
      <c r="Z2474" s="1" t="s">
        <v>7752</v>
      </c>
      <c r="AC2474" s="1">
        <v>77</v>
      </c>
      <c r="AD2474" s="1" t="s">
        <v>773</v>
      </c>
      <c r="AE2474" s="1" t="s">
        <v>8783</v>
      </c>
    </row>
    <row r="2475" spans="1:73" ht="13.5" customHeight="1">
      <c r="A2475" s="2" t="str">
        <f t="shared" si="71"/>
        <v>1687_각북면_376</v>
      </c>
      <c r="B2475" s="1">
        <v>1687</v>
      </c>
      <c r="C2475" s="1" t="s">
        <v>11423</v>
      </c>
      <c r="D2475" s="1" t="s">
        <v>11426</v>
      </c>
      <c r="E2475" s="1">
        <v>2474</v>
      </c>
      <c r="F2475" s="1">
        <v>18</v>
      </c>
      <c r="G2475" s="1" t="s">
        <v>4625</v>
      </c>
      <c r="H2475" s="1" t="s">
        <v>6460</v>
      </c>
      <c r="I2475" s="1">
        <v>5</v>
      </c>
      <c r="L2475" s="1">
        <v>3</v>
      </c>
      <c r="M2475" s="1" t="s">
        <v>13266</v>
      </c>
      <c r="N2475" s="1" t="s">
        <v>13267</v>
      </c>
      <c r="S2475" s="1" t="s">
        <v>1318</v>
      </c>
      <c r="T2475" s="1" t="s">
        <v>6629</v>
      </c>
      <c r="U2475" s="1" t="s">
        <v>50</v>
      </c>
      <c r="V2475" s="1" t="s">
        <v>11472</v>
      </c>
      <c r="W2475" s="1" t="s">
        <v>38</v>
      </c>
      <c r="X2475" s="1" t="s">
        <v>11733</v>
      </c>
      <c r="Y2475" s="1" t="s">
        <v>11284</v>
      </c>
      <c r="Z2475" s="1" t="s">
        <v>11687</v>
      </c>
      <c r="AC2475" s="1">
        <v>60</v>
      </c>
      <c r="AD2475" s="1" t="s">
        <v>220</v>
      </c>
      <c r="AE2475" s="1" t="s">
        <v>8764</v>
      </c>
      <c r="AJ2475" s="1" t="s">
        <v>17</v>
      </c>
      <c r="AK2475" s="1" t="s">
        <v>8918</v>
      </c>
      <c r="AL2475" s="1" t="s">
        <v>729</v>
      </c>
      <c r="AM2475" s="1" t="s">
        <v>8886</v>
      </c>
    </row>
    <row r="2476" spans="1:73" ht="13.5" customHeight="1">
      <c r="A2476" s="2" t="str">
        <f t="shared" si="71"/>
        <v>1687_각북면_376</v>
      </c>
      <c r="B2476" s="1">
        <v>1687</v>
      </c>
      <c r="C2476" s="1" t="s">
        <v>11423</v>
      </c>
      <c r="D2476" s="1" t="s">
        <v>11426</v>
      </c>
      <c r="E2476" s="1">
        <v>2475</v>
      </c>
      <c r="F2476" s="1">
        <v>18</v>
      </c>
      <c r="G2476" s="1" t="s">
        <v>4625</v>
      </c>
      <c r="H2476" s="1" t="s">
        <v>6460</v>
      </c>
      <c r="I2476" s="1">
        <v>5</v>
      </c>
      <c r="L2476" s="1">
        <v>3</v>
      </c>
      <c r="M2476" s="1" t="s">
        <v>13266</v>
      </c>
      <c r="N2476" s="1" t="s">
        <v>13267</v>
      </c>
      <c r="S2476" s="1" t="s">
        <v>1744</v>
      </c>
      <c r="T2476" s="1" t="s">
        <v>6603</v>
      </c>
      <c r="U2476" s="1" t="s">
        <v>3555</v>
      </c>
      <c r="V2476" s="1" t="s">
        <v>6669</v>
      </c>
      <c r="Y2476" s="1" t="s">
        <v>480</v>
      </c>
      <c r="Z2476" s="1" t="s">
        <v>7751</v>
      </c>
      <c r="AC2476" s="1">
        <v>34</v>
      </c>
      <c r="AD2476" s="1" t="s">
        <v>207</v>
      </c>
      <c r="AE2476" s="1" t="s">
        <v>8762</v>
      </c>
    </row>
    <row r="2477" spans="1:73" ht="13.5" customHeight="1">
      <c r="A2477" s="2" t="str">
        <f t="shared" si="71"/>
        <v>1687_각북면_376</v>
      </c>
      <c r="B2477" s="1">
        <v>1687</v>
      </c>
      <c r="C2477" s="1" t="s">
        <v>11423</v>
      </c>
      <c r="D2477" s="1" t="s">
        <v>11426</v>
      </c>
      <c r="E2477" s="1">
        <v>2476</v>
      </c>
      <c r="F2477" s="1">
        <v>18</v>
      </c>
      <c r="G2477" s="1" t="s">
        <v>4625</v>
      </c>
      <c r="H2477" s="1" t="s">
        <v>6460</v>
      </c>
      <c r="I2477" s="1">
        <v>5</v>
      </c>
      <c r="L2477" s="1">
        <v>3</v>
      </c>
      <c r="M2477" s="1" t="s">
        <v>13266</v>
      </c>
      <c r="N2477" s="1" t="s">
        <v>13267</v>
      </c>
      <c r="S2477" s="1" t="s">
        <v>63</v>
      </c>
      <c r="T2477" s="1" t="s">
        <v>6596</v>
      </c>
      <c r="Y2477" s="1" t="s">
        <v>11357</v>
      </c>
      <c r="Z2477" s="1" t="s">
        <v>11680</v>
      </c>
      <c r="AC2477" s="1">
        <v>20</v>
      </c>
      <c r="AD2477" s="1" t="s">
        <v>96</v>
      </c>
      <c r="AE2477" s="1" t="s">
        <v>8792</v>
      </c>
    </row>
    <row r="2478" spans="1:73" ht="13.5" customHeight="1">
      <c r="A2478" s="2" t="str">
        <f t="shared" si="71"/>
        <v>1687_각북면_376</v>
      </c>
      <c r="B2478" s="1">
        <v>1687</v>
      </c>
      <c r="C2478" s="1" t="s">
        <v>11423</v>
      </c>
      <c r="D2478" s="1" t="s">
        <v>11426</v>
      </c>
      <c r="E2478" s="1">
        <v>2477</v>
      </c>
      <c r="F2478" s="1">
        <v>18</v>
      </c>
      <c r="G2478" s="1" t="s">
        <v>4625</v>
      </c>
      <c r="H2478" s="1" t="s">
        <v>6460</v>
      </c>
      <c r="I2478" s="1">
        <v>5</v>
      </c>
      <c r="L2478" s="1">
        <v>3</v>
      </c>
      <c r="M2478" s="1" t="s">
        <v>13266</v>
      </c>
      <c r="N2478" s="1" t="s">
        <v>13267</v>
      </c>
      <c r="S2478" s="1" t="s">
        <v>63</v>
      </c>
      <c r="T2478" s="1" t="s">
        <v>6596</v>
      </c>
      <c r="Y2478" s="1" t="s">
        <v>1010</v>
      </c>
      <c r="Z2478" s="1" t="s">
        <v>7102</v>
      </c>
      <c r="AC2478" s="1">
        <v>4</v>
      </c>
      <c r="AD2478" s="1" t="s">
        <v>103</v>
      </c>
      <c r="AE2478" s="1" t="s">
        <v>8773</v>
      </c>
    </row>
    <row r="2479" spans="1:73" ht="13.5" customHeight="1">
      <c r="A2479" s="2" t="str">
        <f t="shared" si="71"/>
        <v>1687_각북면_376</v>
      </c>
      <c r="B2479" s="1">
        <v>1687</v>
      </c>
      <c r="C2479" s="1" t="s">
        <v>11423</v>
      </c>
      <c r="D2479" s="1" t="s">
        <v>11426</v>
      </c>
      <c r="E2479" s="1">
        <v>2478</v>
      </c>
      <c r="F2479" s="1">
        <v>18</v>
      </c>
      <c r="G2479" s="1" t="s">
        <v>4625</v>
      </c>
      <c r="H2479" s="1" t="s">
        <v>6460</v>
      </c>
      <c r="I2479" s="1">
        <v>5</v>
      </c>
      <c r="L2479" s="1">
        <v>4</v>
      </c>
      <c r="M2479" s="1" t="s">
        <v>2045</v>
      </c>
      <c r="N2479" s="1" t="s">
        <v>7205</v>
      </c>
      <c r="T2479" s="1" t="s">
        <v>11527</v>
      </c>
      <c r="U2479" s="1" t="s">
        <v>4810</v>
      </c>
      <c r="V2479" s="1" t="s">
        <v>11705</v>
      </c>
      <c r="Y2479" s="1" t="s">
        <v>2045</v>
      </c>
      <c r="Z2479" s="1" t="s">
        <v>7205</v>
      </c>
      <c r="AC2479" s="1">
        <v>41</v>
      </c>
      <c r="AD2479" s="1" t="s">
        <v>40</v>
      </c>
      <c r="AE2479" s="1" t="s">
        <v>8772</v>
      </c>
      <c r="AJ2479" s="1" t="s">
        <v>17</v>
      </c>
      <c r="AK2479" s="1" t="s">
        <v>8918</v>
      </c>
      <c r="AL2479" s="1" t="s">
        <v>227</v>
      </c>
      <c r="AM2479" s="1" t="s">
        <v>8859</v>
      </c>
      <c r="AT2479" s="1" t="s">
        <v>186</v>
      </c>
      <c r="AU2479" s="1" t="s">
        <v>12111</v>
      </c>
      <c r="AV2479" s="1" t="s">
        <v>4811</v>
      </c>
      <c r="AW2479" s="1" t="s">
        <v>9443</v>
      </c>
      <c r="BB2479" s="1" t="s">
        <v>182</v>
      </c>
      <c r="BC2479" s="1" t="s">
        <v>12214</v>
      </c>
      <c r="BD2479" s="1" t="s">
        <v>1093</v>
      </c>
      <c r="BE2479" s="1" t="s">
        <v>7479</v>
      </c>
      <c r="BG2479" s="1" t="s">
        <v>121</v>
      </c>
      <c r="BH2479" s="1" t="s">
        <v>6667</v>
      </c>
      <c r="BI2479" s="1" t="s">
        <v>1721</v>
      </c>
      <c r="BJ2479" s="1" t="s">
        <v>7094</v>
      </c>
      <c r="BK2479" s="1" t="s">
        <v>121</v>
      </c>
      <c r="BL2479" s="1" t="s">
        <v>6667</v>
      </c>
      <c r="BM2479" s="1" t="s">
        <v>4812</v>
      </c>
      <c r="BN2479" s="1" t="s">
        <v>10581</v>
      </c>
      <c r="BO2479" s="1" t="s">
        <v>144</v>
      </c>
      <c r="BP2479" s="1" t="s">
        <v>6759</v>
      </c>
      <c r="BQ2479" s="1" t="s">
        <v>4813</v>
      </c>
      <c r="BR2479" s="1" t="s">
        <v>9523</v>
      </c>
      <c r="BS2479" s="1" t="s">
        <v>911</v>
      </c>
      <c r="BT2479" s="1" t="s">
        <v>8955</v>
      </c>
      <c r="BU2479" s="1" t="s">
        <v>4814</v>
      </c>
    </row>
    <row r="2480" spans="1:73" ht="13.5" customHeight="1">
      <c r="A2480" s="2" t="str">
        <f t="shared" si="71"/>
        <v>1687_각북면_376</v>
      </c>
      <c r="B2480" s="1">
        <v>1687</v>
      </c>
      <c r="C2480" s="1" t="s">
        <v>11423</v>
      </c>
      <c r="D2480" s="1" t="s">
        <v>11426</v>
      </c>
      <c r="E2480" s="1">
        <v>2479</v>
      </c>
      <c r="F2480" s="1">
        <v>18</v>
      </c>
      <c r="G2480" s="1" t="s">
        <v>4625</v>
      </c>
      <c r="H2480" s="1" t="s">
        <v>6460</v>
      </c>
      <c r="I2480" s="1">
        <v>5</v>
      </c>
      <c r="L2480" s="1">
        <v>4</v>
      </c>
      <c r="M2480" s="1" t="s">
        <v>2045</v>
      </c>
      <c r="N2480" s="1" t="s">
        <v>7205</v>
      </c>
      <c r="S2480" s="1" t="s">
        <v>49</v>
      </c>
      <c r="T2480" s="1" t="s">
        <v>4842</v>
      </c>
      <c r="U2480" s="1" t="s">
        <v>4755</v>
      </c>
      <c r="V2480" s="1" t="s">
        <v>11719</v>
      </c>
      <c r="Y2480" s="1" t="s">
        <v>4671</v>
      </c>
      <c r="Z2480" s="1" t="s">
        <v>7750</v>
      </c>
      <c r="AC2480" s="1">
        <v>41</v>
      </c>
      <c r="AD2480" s="1" t="s">
        <v>40</v>
      </c>
      <c r="AE2480" s="1" t="s">
        <v>8772</v>
      </c>
      <c r="AJ2480" s="1" t="s">
        <v>17</v>
      </c>
      <c r="AK2480" s="1" t="s">
        <v>8918</v>
      </c>
      <c r="AL2480" s="1" t="s">
        <v>190</v>
      </c>
      <c r="AM2480" s="1" t="s">
        <v>8852</v>
      </c>
      <c r="AT2480" s="1" t="s">
        <v>373</v>
      </c>
      <c r="AU2480" s="1" t="s">
        <v>6687</v>
      </c>
      <c r="AV2480" s="1" t="s">
        <v>232</v>
      </c>
      <c r="AW2480" s="1" t="s">
        <v>7400</v>
      </c>
      <c r="BB2480" s="1" t="s">
        <v>182</v>
      </c>
      <c r="BC2480" s="1" t="s">
        <v>12214</v>
      </c>
      <c r="BD2480" s="1" t="s">
        <v>2326</v>
      </c>
      <c r="BE2480" s="1" t="s">
        <v>8212</v>
      </c>
      <c r="BG2480" s="1" t="s">
        <v>373</v>
      </c>
      <c r="BH2480" s="1" t="s">
        <v>6687</v>
      </c>
      <c r="BI2480" s="1" t="s">
        <v>4815</v>
      </c>
      <c r="BJ2480" s="1" t="s">
        <v>10163</v>
      </c>
      <c r="BK2480" s="1" t="s">
        <v>373</v>
      </c>
      <c r="BL2480" s="1" t="s">
        <v>6687</v>
      </c>
      <c r="BM2480" s="1" t="s">
        <v>4816</v>
      </c>
      <c r="BN2480" s="1" t="s">
        <v>10583</v>
      </c>
      <c r="BQ2480" s="1" t="s">
        <v>164</v>
      </c>
      <c r="BR2480" s="1" t="s">
        <v>10510</v>
      </c>
    </row>
    <row r="2481" spans="1:73" ht="13.5" customHeight="1">
      <c r="A2481" s="2" t="str">
        <f t="shared" si="71"/>
        <v>1687_각북면_376</v>
      </c>
      <c r="B2481" s="1">
        <v>1687</v>
      </c>
      <c r="C2481" s="1" t="s">
        <v>11423</v>
      </c>
      <c r="D2481" s="1" t="s">
        <v>11426</v>
      </c>
      <c r="E2481" s="1">
        <v>2480</v>
      </c>
      <c r="F2481" s="1">
        <v>18</v>
      </c>
      <c r="G2481" s="1" t="s">
        <v>4625</v>
      </c>
      <c r="H2481" s="1" t="s">
        <v>6460</v>
      </c>
      <c r="I2481" s="1">
        <v>5</v>
      </c>
      <c r="L2481" s="1">
        <v>4</v>
      </c>
      <c r="M2481" s="1" t="s">
        <v>2045</v>
      </c>
      <c r="N2481" s="1" t="s">
        <v>7205</v>
      </c>
      <c r="S2481" s="1" t="s">
        <v>134</v>
      </c>
      <c r="T2481" s="1" t="s">
        <v>6598</v>
      </c>
      <c r="U2481" s="1" t="s">
        <v>182</v>
      </c>
      <c r="V2481" s="1" t="s">
        <v>11663</v>
      </c>
      <c r="Y2481" s="1" t="s">
        <v>732</v>
      </c>
      <c r="Z2481" s="1" t="s">
        <v>7749</v>
      </c>
      <c r="AC2481" s="1">
        <v>15</v>
      </c>
      <c r="AD2481" s="1" t="s">
        <v>210</v>
      </c>
      <c r="AE2481" s="1" t="s">
        <v>7181</v>
      </c>
    </row>
    <row r="2482" spans="1:73" ht="13.5" customHeight="1">
      <c r="A2482" s="2" t="str">
        <f t="shared" si="71"/>
        <v>1687_각북면_376</v>
      </c>
      <c r="B2482" s="1">
        <v>1687</v>
      </c>
      <c r="C2482" s="1" t="s">
        <v>11423</v>
      </c>
      <c r="D2482" s="1" t="s">
        <v>11426</v>
      </c>
      <c r="E2482" s="1">
        <v>2481</v>
      </c>
      <c r="F2482" s="1">
        <v>18</v>
      </c>
      <c r="G2482" s="1" t="s">
        <v>4625</v>
      </c>
      <c r="H2482" s="1" t="s">
        <v>6460</v>
      </c>
      <c r="I2482" s="1">
        <v>5</v>
      </c>
      <c r="L2482" s="1">
        <v>4</v>
      </c>
      <c r="M2482" s="1" t="s">
        <v>2045</v>
      </c>
      <c r="N2482" s="1" t="s">
        <v>7205</v>
      </c>
      <c r="S2482" s="1" t="s">
        <v>72</v>
      </c>
      <c r="T2482" s="1" t="s">
        <v>6595</v>
      </c>
      <c r="Y2482" s="1" t="s">
        <v>4817</v>
      </c>
      <c r="Z2482" s="1" t="s">
        <v>7748</v>
      </c>
      <c r="AC2482" s="1">
        <v>9</v>
      </c>
      <c r="AD2482" s="1" t="s">
        <v>253</v>
      </c>
      <c r="AE2482" s="1" t="s">
        <v>8793</v>
      </c>
    </row>
    <row r="2483" spans="1:73" ht="13.5" customHeight="1">
      <c r="A2483" s="2" t="str">
        <f t="shared" si="71"/>
        <v>1687_각북면_376</v>
      </c>
      <c r="B2483" s="1">
        <v>1687</v>
      </c>
      <c r="C2483" s="1" t="s">
        <v>11423</v>
      </c>
      <c r="D2483" s="1" t="s">
        <v>11426</v>
      </c>
      <c r="E2483" s="1">
        <v>2482</v>
      </c>
      <c r="F2483" s="1">
        <v>18</v>
      </c>
      <c r="G2483" s="1" t="s">
        <v>4625</v>
      </c>
      <c r="H2483" s="1" t="s">
        <v>6460</v>
      </c>
      <c r="I2483" s="1">
        <v>5</v>
      </c>
      <c r="L2483" s="1">
        <v>4</v>
      </c>
      <c r="M2483" s="1" t="s">
        <v>2045</v>
      </c>
      <c r="N2483" s="1" t="s">
        <v>7205</v>
      </c>
      <c r="S2483" s="1" t="s">
        <v>208</v>
      </c>
      <c r="T2483" s="1" t="s">
        <v>6622</v>
      </c>
      <c r="U2483" s="1" t="s">
        <v>182</v>
      </c>
      <c r="V2483" s="1" t="s">
        <v>11663</v>
      </c>
      <c r="Y2483" s="1" t="s">
        <v>4818</v>
      </c>
      <c r="Z2483" s="1" t="s">
        <v>7747</v>
      </c>
      <c r="AC2483" s="1">
        <v>26</v>
      </c>
      <c r="AD2483" s="1" t="s">
        <v>552</v>
      </c>
      <c r="AE2483" s="1" t="s">
        <v>8104</v>
      </c>
    </row>
    <row r="2484" spans="1:73" ht="13.5" customHeight="1">
      <c r="A2484" s="2" t="str">
        <f t="shared" si="71"/>
        <v>1687_각북면_376</v>
      </c>
      <c r="B2484" s="1">
        <v>1687</v>
      </c>
      <c r="C2484" s="1" t="s">
        <v>11423</v>
      </c>
      <c r="D2484" s="1" t="s">
        <v>11426</v>
      </c>
      <c r="E2484" s="1">
        <v>2483</v>
      </c>
      <c r="F2484" s="1">
        <v>18</v>
      </c>
      <c r="G2484" s="1" t="s">
        <v>4625</v>
      </c>
      <c r="H2484" s="1" t="s">
        <v>6460</v>
      </c>
      <c r="I2484" s="1">
        <v>5</v>
      </c>
      <c r="L2484" s="1">
        <v>5</v>
      </c>
      <c r="M2484" s="1" t="s">
        <v>4820</v>
      </c>
      <c r="N2484" s="1" t="s">
        <v>7746</v>
      </c>
      <c r="T2484" s="1" t="s">
        <v>11527</v>
      </c>
      <c r="U2484" s="1" t="s">
        <v>4819</v>
      </c>
      <c r="V2484" s="1" t="s">
        <v>11549</v>
      </c>
      <c r="Y2484" s="1" t="s">
        <v>4820</v>
      </c>
      <c r="Z2484" s="1" t="s">
        <v>7746</v>
      </c>
      <c r="AC2484" s="1">
        <v>41</v>
      </c>
      <c r="AD2484" s="1" t="s">
        <v>40</v>
      </c>
      <c r="AE2484" s="1" t="s">
        <v>8772</v>
      </c>
      <c r="AJ2484" s="1" t="s">
        <v>17</v>
      </c>
      <c r="AK2484" s="1" t="s">
        <v>8918</v>
      </c>
      <c r="AL2484" s="1" t="s">
        <v>911</v>
      </c>
      <c r="AM2484" s="1" t="s">
        <v>8955</v>
      </c>
      <c r="AT2484" s="1" t="s">
        <v>320</v>
      </c>
      <c r="AU2484" s="1" t="s">
        <v>6758</v>
      </c>
      <c r="AV2484" s="1" t="s">
        <v>708</v>
      </c>
      <c r="AW2484" s="1" t="s">
        <v>7345</v>
      </c>
      <c r="BB2484" s="1" t="s">
        <v>182</v>
      </c>
      <c r="BC2484" s="1" t="s">
        <v>12214</v>
      </c>
      <c r="BD2484" s="1" t="s">
        <v>1430</v>
      </c>
      <c r="BE2484" s="1" t="s">
        <v>7484</v>
      </c>
      <c r="BG2484" s="1" t="s">
        <v>144</v>
      </c>
      <c r="BH2484" s="1" t="s">
        <v>6759</v>
      </c>
      <c r="BI2484" s="1" t="s">
        <v>4797</v>
      </c>
      <c r="BJ2484" s="1" t="s">
        <v>6594</v>
      </c>
      <c r="BK2484" s="1" t="s">
        <v>44</v>
      </c>
      <c r="BL2484" s="1" t="s">
        <v>6728</v>
      </c>
      <c r="BM2484" s="1" t="s">
        <v>1981</v>
      </c>
      <c r="BN2484" s="1" t="s">
        <v>7014</v>
      </c>
      <c r="BO2484" s="1" t="s">
        <v>44</v>
      </c>
      <c r="BP2484" s="1" t="s">
        <v>6728</v>
      </c>
      <c r="BQ2484" s="1" t="s">
        <v>4821</v>
      </c>
      <c r="BR2484" s="1" t="s">
        <v>10953</v>
      </c>
      <c r="BS2484" s="1" t="s">
        <v>190</v>
      </c>
      <c r="BT2484" s="1" t="s">
        <v>8852</v>
      </c>
      <c r="BU2484" s="1" t="s">
        <v>4814</v>
      </c>
    </row>
    <row r="2485" spans="1:73" ht="13.5" customHeight="1">
      <c r="A2485" s="2" t="str">
        <f t="shared" si="71"/>
        <v>1687_각북면_376</v>
      </c>
      <c r="B2485" s="1">
        <v>1687</v>
      </c>
      <c r="C2485" s="1" t="s">
        <v>11423</v>
      </c>
      <c r="D2485" s="1" t="s">
        <v>11426</v>
      </c>
      <c r="E2485" s="1">
        <v>2484</v>
      </c>
      <c r="F2485" s="1">
        <v>18</v>
      </c>
      <c r="G2485" s="1" t="s">
        <v>4625</v>
      </c>
      <c r="H2485" s="1" t="s">
        <v>6460</v>
      </c>
      <c r="I2485" s="1">
        <v>5</v>
      </c>
      <c r="L2485" s="1">
        <v>5</v>
      </c>
      <c r="M2485" s="1" t="s">
        <v>4820</v>
      </c>
      <c r="N2485" s="1" t="s">
        <v>7746</v>
      </c>
      <c r="S2485" s="1" t="s">
        <v>49</v>
      </c>
      <c r="T2485" s="1" t="s">
        <v>4842</v>
      </c>
      <c r="U2485" s="1" t="s">
        <v>3060</v>
      </c>
      <c r="V2485" s="1" t="s">
        <v>11542</v>
      </c>
      <c r="Y2485" s="1" t="s">
        <v>3019</v>
      </c>
      <c r="Z2485" s="1" t="s">
        <v>11823</v>
      </c>
      <c r="AC2485" s="1">
        <v>44</v>
      </c>
      <c r="AD2485" s="1" t="s">
        <v>401</v>
      </c>
      <c r="AE2485" s="1" t="s">
        <v>8782</v>
      </c>
      <c r="AJ2485" s="1" t="s">
        <v>17</v>
      </c>
      <c r="AK2485" s="1" t="s">
        <v>8918</v>
      </c>
      <c r="AL2485" s="1" t="s">
        <v>227</v>
      </c>
      <c r="AM2485" s="1" t="s">
        <v>8859</v>
      </c>
      <c r="AT2485" s="1" t="s">
        <v>186</v>
      </c>
      <c r="AU2485" s="1" t="s">
        <v>12111</v>
      </c>
      <c r="AV2485" s="1" t="s">
        <v>1961</v>
      </c>
      <c r="AW2485" s="1" t="s">
        <v>8491</v>
      </c>
      <c r="BB2485" s="1" t="s">
        <v>182</v>
      </c>
      <c r="BC2485" s="1" t="s">
        <v>12214</v>
      </c>
      <c r="BD2485" s="1" t="s">
        <v>4822</v>
      </c>
      <c r="BE2485" s="1" t="s">
        <v>9864</v>
      </c>
      <c r="BG2485" s="1" t="s">
        <v>186</v>
      </c>
      <c r="BH2485" s="1" t="s">
        <v>12273</v>
      </c>
      <c r="BI2485" s="1" t="s">
        <v>4823</v>
      </c>
      <c r="BJ2485" s="1" t="s">
        <v>9359</v>
      </c>
      <c r="BK2485" s="1" t="s">
        <v>186</v>
      </c>
      <c r="BL2485" s="1" t="s">
        <v>12273</v>
      </c>
      <c r="BM2485" s="1" t="s">
        <v>4824</v>
      </c>
      <c r="BN2485" s="1" t="s">
        <v>10582</v>
      </c>
      <c r="BO2485" s="1" t="s">
        <v>186</v>
      </c>
      <c r="BP2485" s="1" t="s">
        <v>12273</v>
      </c>
      <c r="BQ2485" s="1" t="s">
        <v>173</v>
      </c>
      <c r="BR2485" s="1" t="s">
        <v>8250</v>
      </c>
      <c r="BS2485" s="1" t="s">
        <v>190</v>
      </c>
      <c r="BT2485" s="1" t="s">
        <v>8852</v>
      </c>
    </row>
    <row r="2486" spans="1:73" ht="13.5" customHeight="1">
      <c r="A2486" s="2" t="str">
        <f t="shared" si="71"/>
        <v>1687_각북면_376</v>
      </c>
      <c r="B2486" s="1">
        <v>1687</v>
      </c>
      <c r="C2486" s="1" t="s">
        <v>11423</v>
      </c>
      <c r="D2486" s="1" t="s">
        <v>11426</v>
      </c>
      <c r="E2486" s="1">
        <v>2485</v>
      </c>
      <c r="F2486" s="1">
        <v>18</v>
      </c>
      <c r="G2486" s="1" t="s">
        <v>4625</v>
      </c>
      <c r="H2486" s="1" t="s">
        <v>6460</v>
      </c>
      <c r="I2486" s="1">
        <v>5</v>
      </c>
      <c r="L2486" s="1">
        <v>5</v>
      </c>
      <c r="M2486" s="1" t="s">
        <v>4820</v>
      </c>
      <c r="N2486" s="1" t="s">
        <v>7746</v>
      </c>
      <c r="S2486" s="1" t="s">
        <v>67</v>
      </c>
      <c r="T2486" s="1" t="s">
        <v>6597</v>
      </c>
      <c r="U2486" s="1" t="s">
        <v>3865</v>
      </c>
      <c r="V2486" s="1" t="s">
        <v>11662</v>
      </c>
      <c r="Y2486" s="1" t="s">
        <v>4825</v>
      </c>
      <c r="Z2486" s="1" t="s">
        <v>7707</v>
      </c>
      <c r="AC2486" s="1">
        <v>18</v>
      </c>
      <c r="AD2486" s="1" t="s">
        <v>302</v>
      </c>
      <c r="AE2486" s="1" t="s">
        <v>8785</v>
      </c>
    </row>
    <row r="2487" spans="1:73" ht="13.5" customHeight="1">
      <c r="A2487" s="2" t="str">
        <f t="shared" si="71"/>
        <v>1687_각북면_376</v>
      </c>
      <c r="B2487" s="1">
        <v>1687</v>
      </c>
      <c r="C2487" s="1" t="s">
        <v>11423</v>
      </c>
      <c r="D2487" s="1" t="s">
        <v>11426</v>
      </c>
      <c r="E2487" s="1">
        <v>2486</v>
      </c>
      <c r="F2487" s="1">
        <v>18</v>
      </c>
      <c r="G2487" s="1" t="s">
        <v>4625</v>
      </c>
      <c r="H2487" s="1" t="s">
        <v>6460</v>
      </c>
      <c r="I2487" s="1">
        <v>5</v>
      </c>
      <c r="L2487" s="1">
        <v>5</v>
      </c>
      <c r="M2487" s="1" t="s">
        <v>4820</v>
      </c>
      <c r="N2487" s="1" t="s">
        <v>7746</v>
      </c>
      <c r="S2487" s="1" t="s">
        <v>329</v>
      </c>
      <c r="T2487" s="1" t="s">
        <v>6594</v>
      </c>
      <c r="U2487" s="1" t="s">
        <v>50</v>
      </c>
      <c r="V2487" s="1" t="s">
        <v>11472</v>
      </c>
      <c r="Y2487" s="1" t="s">
        <v>3576</v>
      </c>
      <c r="Z2487" s="1" t="s">
        <v>7284</v>
      </c>
      <c r="AC2487" s="1">
        <v>23</v>
      </c>
      <c r="AD2487" s="1" t="s">
        <v>251</v>
      </c>
      <c r="AE2487" s="1" t="s">
        <v>8777</v>
      </c>
      <c r="AJ2487" s="1" t="s">
        <v>17</v>
      </c>
      <c r="AK2487" s="1" t="s">
        <v>8918</v>
      </c>
      <c r="AL2487" s="1" t="s">
        <v>41</v>
      </c>
      <c r="AM2487" s="1" t="s">
        <v>11911</v>
      </c>
    </row>
    <row r="2488" spans="1:73" ht="13.5" customHeight="1">
      <c r="A2488" s="2" t="str">
        <f t="shared" si="71"/>
        <v>1687_각북면_376</v>
      </c>
      <c r="B2488" s="1">
        <v>1687</v>
      </c>
      <c r="C2488" s="1" t="s">
        <v>11423</v>
      </c>
      <c r="D2488" s="1" t="s">
        <v>11426</v>
      </c>
      <c r="E2488" s="1">
        <v>2487</v>
      </c>
      <c r="F2488" s="1">
        <v>18</v>
      </c>
      <c r="G2488" s="1" t="s">
        <v>4625</v>
      </c>
      <c r="H2488" s="1" t="s">
        <v>6460</v>
      </c>
      <c r="I2488" s="1">
        <v>5</v>
      </c>
      <c r="L2488" s="1">
        <v>5</v>
      </c>
      <c r="M2488" s="1" t="s">
        <v>4820</v>
      </c>
      <c r="N2488" s="1" t="s">
        <v>7746</v>
      </c>
      <c r="S2488" s="1" t="s">
        <v>72</v>
      </c>
      <c r="T2488" s="1" t="s">
        <v>6595</v>
      </c>
      <c r="U2488" s="1" t="s">
        <v>186</v>
      </c>
      <c r="V2488" s="1" t="s">
        <v>11656</v>
      </c>
      <c r="Y2488" s="1" t="s">
        <v>4826</v>
      </c>
      <c r="Z2488" s="1" t="s">
        <v>7745</v>
      </c>
      <c r="AC2488" s="1">
        <v>14</v>
      </c>
      <c r="AD2488" s="1" t="s">
        <v>248</v>
      </c>
      <c r="AE2488" s="1" t="s">
        <v>8745</v>
      </c>
      <c r="AF2488" s="1" t="s">
        <v>132</v>
      </c>
      <c r="AG2488" s="1" t="s">
        <v>8809</v>
      </c>
    </row>
    <row r="2489" spans="1:73" ht="13.5" customHeight="1">
      <c r="A2489" s="2" t="str">
        <f t="shared" si="71"/>
        <v>1687_각북면_376</v>
      </c>
      <c r="B2489" s="1">
        <v>1687</v>
      </c>
      <c r="C2489" s="1" t="s">
        <v>11423</v>
      </c>
      <c r="D2489" s="1" t="s">
        <v>11426</v>
      </c>
      <c r="E2489" s="1">
        <v>2488</v>
      </c>
      <c r="F2489" s="1">
        <v>18</v>
      </c>
      <c r="G2489" s="1" t="s">
        <v>4625</v>
      </c>
      <c r="H2489" s="1" t="s">
        <v>6460</v>
      </c>
      <c r="I2489" s="1">
        <v>5</v>
      </c>
      <c r="L2489" s="1">
        <v>5</v>
      </c>
      <c r="M2489" s="1" t="s">
        <v>4820</v>
      </c>
      <c r="N2489" s="1" t="s">
        <v>7746</v>
      </c>
      <c r="S2489" s="1" t="s">
        <v>72</v>
      </c>
      <c r="T2489" s="1" t="s">
        <v>6595</v>
      </c>
      <c r="U2489" s="1" t="s">
        <v>186</v>
      </c>
      <c r="V2489" s="1" t="s">
        <v>11656</v>
      </c>
      <c r="Y2489" s="1" t="s">
        <v>4827</v>
      </c>
      <c r="Z2489" s="1" t="s">
        <v>7744</v>
      </c>
      <c r="AC2489" s="1">
        <v>8</v>
      </c>
      <c r="AD2489" s="1" t="s">
        <v>503</v>
      </c>
      <c r="AE2489" s="1" t="s">
        <v>8136</v>
      </c>
    </row>
    <row r="2490" spans="1:73" ht="13.5" customHeight="1">
      <c r="A2490" s="2" t="str">
        <f t="shared" si="71"/>
        <v>1687_각북면_376</v>
      </c>
      <c r="B2490" s="1">
        <v>1687</v>
      </c>
      <c r="C2490" s="1" t="s">
        <v>11423</v>
      </c>
      <c r="D2490" s="1" t="s">
        <v>11426</v>
      </c>
      <c r="E2490" s="1">
        <v>2489</v>
      </c>
      <c r="F2490" s="1">
        <v>18</v>
      </c>
      <c r="G2490" s="1" t="s">
        <v>4625</v>
      </c>
      <c r="H2490" s="1" t="s">
        <v>6460</v>
      </c>
      <c r="I2490" s="1">
        <v>5</v>
      </c>
      <c r="L2490" s="1">
        <v>5</v>
      </c>
      <c r="M2490" s="1" t="s">
        <v>4820</v>
      </c>
      <c r="N2490" s="1" t="s">
        <v>7746</v>
      </c>
      <c r="S2490" s="1" t="s">
        <v>72</v>
      </c>
      <c r="T2490" s="1" t="s">
        <v>6595</v>
      </c>
      <c r="Y2490" s="1" t="s">
        <v>486</v>
      </c>
      <c r="Z2490" s="1" t="s">
        <v>7299</v>
      </c>
      <c r="AC2490" s="1">
        <v>21</v>
      </c>
      <c r="AD2490" s="1" t="s">
        <v>264</v>
      </c>
      <c r="AE2490" s="1" t="s">
        <v>8750</v>
      </c>
      <c r="AF2490" s="1" t="s">
        <v>132</v>
      </c>
      <c r="AG2490" s="1" t="s">
        <v>8809</v>
      </c>
    </row>
    <row r="2491" spans="1:73" ht="13.5" customHeight="1">
      <c r="A2491" s="2" t="str">
        <f t="shared" si="71"/>
        <v>1687_각북면_376</v>
      </c>
      <c r="B2491" s="1">
        <v>1687</v>
      </c>
      <c r="C2491" s="1" t="s">
        <v>11423</v>
      </c>
      <c r="D2491" s="1" t="s">
        <v>11426</v>
      </c>
      <c r="E2491" s="1">
        <v>2490</v>
      </c>
      <c r="F2491" s="1">
        <v>18</v>
      </c>
      <c r="G2491" s="1" t="s">
        <v>4625</v>
      </c>
      <c r="H2491" s="1" t="s">
        <v>6460</v>
      </c>
      <c r="I2491" s="1">
        <v>6</v>
      </c>
      <c r="J2491" s="1" t="s">
        <v>4828</v>
      </c>
      <c r="K2491" s="1" t="s">
        <v>6511</v>
      </c>
      <c r="L2491" s="1">
        <v>1</v>
      </c>
      <c r="M2491" s="1" t="s">
        <v>13268</v>
      </c>
      <c r="N2491" s="1" t="s">
        <v>13269</v>
      </c>
      <c r="T2491" s="1" t="s">
        <v>11527</v>
      </c>
      <c r="U2491" s="1" t="s">
        <v>4829</v>
      </c>
      <c r="V2491" s="1" t="s">
        <v>6756</v>
      </c>
      <c r="W2491" s="1" t="s">
        <v>365</v>
      </c>
      <c r="X2491" s="1" t="s">
        <v>6999</v>
      </c>
      <c r="Y2491" s="1" t="s">
        <v>4830</v>
      </c>
      <c r="Z2491" s="1" t="s">
        <v>7743</v>
      </c>
      <c r="AC2491" s="1">
        <v>29</v>
      </c>
      <c r="AD2491" s="1" t="s">
        <v>238</v>
      </c>
      <c r="AE2491" s="1" t="s">
        <v>8751</v>
      </c>
      <c r="AJ2491" s="1" t="s">
        <v>17</v>
      </c>
      <c r="AK2491" s="1" t="s">
        <v>8918</v>
      </c>
      <c r="AL2491" s="1" t="s">
        <v>911</v>
      </c>
      <c r="AM2491" s="1" t="s">
        <v>8955</v>
      </c>
      <c r="AT2491" s="1" t="s">
        <v>44</v>
      </c>
      <c r="AU2491" s="1" t="s">
        <v>6728</v>
      </c>
      <c r="AV2491" s="1" t="s">
        <v>3352</v>
      </c>
      <c r="AW2491" s="1" t="s">
        <v>7653</v>
      </c>
      <c r="BG2491" s="1" t="s">
        <v>144</v>
      </c>
      <c r="BH2491" s="1" t="s">
        <v>6759</v>
      </c>
      <c r="BI2491" s="1" t="s">
        <v>4797</v>
      </c>
      <c r="BJ2491" s="1" t="s">
        <v>6594</v>
      </c>
      <c r="BK2491" s="1" t="s">
        <v>44</v>
      </c>
      <c r="BL2491" s="1" t="s">
        <v>6728</v>
      </c>
      <c r="BM2491" s="1" t="s">
        <v>1981</v>
      </c>
      <c r="BN2491" s="1" t="s">
        <v>7014</v>
      </c>
      <c r="BO2491" s="1" t="s">
        <v>44</v>
      </c>
      <c r="BP2491" s="1" t="s">
        <v>6728</v>
      </c>
      <c r="BQ2491" s="1" t="s">
        <v>4831</v>
      </c>
      <c r="BR2491" s="1" t="s">
        <v>10954</v>
      </c>
      <c r="BS2491" s="1" t="s">
        <v>41</v>
      </c>
      <c r="BT2491" s="1" t="s">
        <v>11911</v>
      </c>
    </row>
    <row r="2492" spans="1:73" ht="13.5" customHeight="1">
      <c r="A2492" s="2" t="str">
        <f t="shared" si="71"/>
        <v>1687_각북면_376</v>
      </c>
      <c r="B2492" s="1">
        <v>1687</v>
      </c>
      <c r="C2492" s="1" t="s">
        <v>11423</v>
      </c>
      <c r="D2492" s="1" t="s">
        <v>11426</v>
      </c>
      <c r="E2492" s="1">
        <v>2491</v>
      </c>
      <c r="F2492" s="1">
        <v>18</v>
      </c>
      <c r="G2492" s="1" t="s">
        <v>4625</v>
      </c>
      <c r="H2492" s="1" t="s">
        <v>6460</v>
      </c>
      <c r="I2492" s="1">
        <v>6</v>
      </c>
      <c r="L2492" s="1">
        <v>1</v>
      </c>
      <c r="M2492" s="1" t="s">
        <v>13268</v>
      </c>
      <c r="N2492" s="1" t="s">
        <v>13269</v>
      </c>
      <c r="S2492" s="1" t="s">
        <v>49</v>
      </c>
      <c r="T2492" s="1" t="s">
        <v>4842</v>
      </c>
      <c r="U2492" s="1" t="s">
        <v>50</v>
      </c>
      <c r="V2492" s="1" t="s">
        <v>11472</v>
      </c>
      <c r="W2492" s="1" t="s">
        <v>152</v>
      </c>
      <c r="X2492" s="1" t="s">
        <v>6978</v>
      </c>
      <c r="Y2492" s="1" t="s">
        <v>140</v>
      </c>
      <c r="Z2492" s="1" t="s">
        <v>7100</v>
      </c>
      <c r="AC2492" s="1">
        <v>32</v>
      </c>
      <c r="AD2492" s="1" t="s">
        <v>660</v>
      </c>
      <c r="AE2492" s="1" t="s">
        <v>8752</v>
      </c>
      <c r="AJ2492" s="1" t="s">
        <v>17</v>
      </c>
      <c r="AK2492" s="1" t="s">
        <v>8918</v>
      </c>
      <c r="AL2492" s="1" t="s">
        <v>227</v>
      </c>
      <c r="AM2492" s="1" t="s">
        <v>8859</v>
      </c>
      <c r="AT2492" s="1" t="s">
        <v>373</v>
      </c>
      <c r="AU2492" s="1" t="s">
        <v>6687</v>
      </c>
      <c r="AV2492" s="1" t="s">
        <v>229</v>
      </c>
      <c r="AW2492" s="1" t="s">
        <v>7561</v>
      </c>
      <c r="BG2492" s="1" t="s">
        <v>373</v>
      </c>
      <c r="BH2492" s="1" t="s">
        <v>6687</v>
      </c>
      <c r="BI2492" s="1" t="s">
        <v>2970</v>
      </c>
      <c r="BJ2492" s="1" t="s">
        <v>8208</v>
      </c>
      <c r="BK2492" s="1" t="s">
        <v>44</v>
      </c>
      <c r="BL2492" s="1" t="s">
        <v>6728</v>
      </c>
      <c r="BM2492" s="1" t="s">
        <v>13568</v>
      </c>
      <c r="BN2492" s="1" t="s">
        <v>12359</v>
      </c>
      <c r="BO2492" s="1" t="s">
        <v>44</v>
      </c>
      <c r="BP2492" s="1" t="s">
        <v>6728</v>
      </c>
      <c r="BQ2492" s="1" t="s">
        <v>1220</v>
      </c>
      <c r="BR2492" s="1" t="s">
        <v>12123</v>
      </c>
      <c r="BS2492" s="1" t="s">
        <v>190</v>
      </c>
      <c r="BT2492" s="1" t="s">
        <v>8852</v>
      </c>
    </row>
    <row r="2493" spans="1:73" ht="13.5" customHeight="1">
      <c r="A2493" s="2" t="str">
        <f t="shared" si="71"/>
        <v>1687_각북면_376</v>
      </c>
      <c r="B2493" s="1">
        <v>1687</v>
      </c>
      <c r="C2493" s="1" t="s">
        <v>11423</v>
      </c>
      <c r="D2493" s="1" t="s">
        <v>11426</v>
      </c>
      <c r="E2493" s="1">
        <v>2492</v>
      </c>
      <c r="F2493" s="1">
        <v>18</v>
      </c>
      <c r="G2493" s="1" t="s">
        <v>4625</v>
      </c>
      <c r="H2493" s="1" t="s">
        <v>6460</v>
      </c>
      <c r="I2493" s="1">
        <v>6</v>
      </c>
      <c r="L2493" s="1">
        <v>1</v>
      </c>
      <c r="M2493" s="1" t="s">
        <v>13268</v>
      </c>
      <c r="N2493" s="1" t="s">
        <v>13269</v>
      </c>
      <c r="S2493" s="1" t="s">
        <v>261</v>
      </c>
      <c r="T2493" s="1" t="s">
        <v>6605</v>
      </c>
      <c r="W2493" s="1" t="s">
        <v>843</v>
      </c>
      <c r="X2493" s="1" t="s">
        <v>6988</v>
      </c>
      <c r="Y2493" s="1" t="s">
        <v>140</v>
      </c>
      <c r="Z2493" s="1" t="s">
        <v>7100</v>
      </c>
      <c r="AC2493" s="1">
        <v>48</v>
      </c>
      <c r="AD2493" s="1" t="s">
        <v>351</v>
      </c>
      <c r="AE2493" s="1" t="s">
        <v>7146</v>
      </c>
      <c r="AJ2493" s="1" t="s">
        <v>17</v>
      </c>
      <c r="AK2493" s="1" t="s">
        <v>8918</v>
      </c>
      <c r="AL2493" s="1" t="s">
        <v>41</v>
      </c>
      <c r="AM2493" s="1" t="s">
        <v>11911</v>
      </c>
    </row>
    <row r="2494" spans="1:73" ht="13.5" customHeight="1">
      <c r="A2494" s="2" t="str">
        <f t="shared" si="71"/>
        <v>1687_각북면_376</v>
      </c>
      <c r="B2494" s="1">
        <v>1687</v>
      </c>
      <c r="C2494" s="1" t="s">
        <v>11423</v>
      </c>
      <c r="D2494" s="1" t="s">
        <v>11426</v>
      </c>
      <c r="E2494" s="1">
        <v>2493</v>
      </c>
      <c r="F2494" s="1">
        <v>18</v>
      </c>
      <c r="G2494" s="1" t="s">
        <v>4625</v>
      </c>
      <c r="H2494" s="1" t="s">
        <v>6460</v>
      </c>
      <c r="I2494" s="1">
        <v>6</v>
      </c>
      <c r="L2494" s="1">
        <v>1</v>
      </c>
      <c r="M2494" s="1" t="s">
        <v>13268</v>
      </c>
      <c r="N2494" s="1" t="s">
        <v>13269</v>
      </c>
      <c r="S2494" s="1" t="s">
        <v>63</v>
      </c>
      <c r="T2494" s="1" t="s">
        <v>6596</v>
      </c>
      <c r="Y2494" s="1" t="s">
        <v>2388</v>
      </c>
      <c r="Z2494" s="1" t="s">
        <v>7260</v>
      </c>
      <c r="AC2494" s="1">
        <v>13</v>
      </c>
      <c r="AD2494" s="1" t="s">
        <v>149</v>
      </c>
      <c r="AE2494" s="1" t="s">
        <v>8757</v>
      </c>
    </row>
    <row r="2495" spans="1:73" ht="13.5" customHeight="1">
      <c r="A2495" s="2" t="str">
        <f t="shared" si="71"/>
        <v>1687_각북면_376</v>
      </c>
      <c r="B2495" s="1">
        <v>1687</v>
      </c>
      <c r="C2495" s="1" t="s">
        <v>11423</v>
      </c>
      <c r="D2495" s="1" t="s">
        <v>11426</v>
      </c>
      <c r="E2495" s="1">
        <v>2494</v>
      </c>
      <c r="F2495" s="1">
        <v>18</v>
      </c>
      <c r="G2495" s="1" t="s">
        <v>4625</v>
      </c>
      <c r="H2495" s="1" t="s">
        <v>6460</v>
      </c>
      <c r="I2495" s="1">
        <v>6</v>
      </c>
      <c r="L2495" s="1">
        <v>1</v>
      </c>
      <c r="M2495" s="1" t="s">
        <v>13268</v>
      </c>
      <c r="N2495" s="1" t="s">
        <v>13269</v>
      </c>
      <c r="S2495" s="1" t="s">
        <v>72</v>
      </c>
      <c r="T2495" s="1" t="s">
        <v>6595</v>
      </c>
      <c r="U2495" s="1" t="s">
        <v>468</v>
      </c>
      <c r="V2495" s="1" t="s">
        <v>6715</v>
      </c>
      <c r="Y2495" s="1" t="s">
        <v>4832</v>
      </c>
      <c r="Z2495" s="1" t="s">
        <v>7742</v>
      </c>
      <c r="AC2495" s="1">
        <v>19</v>
      </c>
      <c r="AD2495" s="1" t="s">
        <v>331</v>
      </c>
      <c r="AE2495" s="1" t="s">
        <v>8743</v>
      </c>
      <c r="AF2495" s="1" t="s">
        <v>4833</v>
      </c>
      <c r="AG2495" s="1" t="s">
        <v>8820</v>
      </c>
    </row>
    <row r="2496" spans="1:73" ht="13.5" customHeight="1">
      <c r="A2496" s="2" t="str">
        <f t="shared" si="71"/>
        <v>1687_각북면_376</v>
      </c>
      <c r="B2496" s="1">
        <v>1687</v>
      </c>
      <c r="C2496" s="1" t="s">
        <v>11423</v>
      </c>
      <c r="D2496" s="1" t="s">
        <v>11426</v>
      </c>
      <c r="E2496" s="1">
        <v>2495</v>
      </c>
      <c r="F2496" s="1">
        <v>18</v>
      </c>
      <c r="G2496" s="1" t="s">
        <v>4625</v>
      </c>
      <c r="H2496" s="1" t="s">
        <v>6460</v>
      </c>
      <c r="I2496" s="1">
        <v>6</v>
      </c>
      <c r="L2496" s="1">
        <v>1</v>
      </c>
      <c r="M2496" s="1" t="s">
        <v>13268</v>
      </c>
      <c r="N2496" s="1" t="s">
        <v>13269</v>
      </c>
      <c r="S2496" s="1" t="s">
        <v>72</v>
      </c>
      <c r="T2496" s="1" t="s">
        <v>6595</v>
      </c>
      <c r="U2496" s="1" t="s">
        <v>468</v>
      </c>
      <c r="V2496" s="1" t="s">
        <v>6715</v>
      </c>
      <c r="Y2496" s="1" t="s">
        <v>4834</v>
      </c>
      <c r="Z2496" s="1" t="s">
        <v>7741</v>
      </c>
      <c r="AC2496" s="1">
        <v>17</v>
      </c>
      <c r="AD2496" s="1" t="s">
        <v>773</v>
      </c>
      <c r="AE2496" s="1" t="s">
        <v>8783</v>
      </c>
    </row>
    <row r="2497" spans="1:73" ht="13.5" customHeight="1">
      <c r="A2497" s="2" t="str">
        <f t="shared" si="71"/>
        <v>1687_각북면_376</v>
      </c>
      <c r="B2497" s="1">
        <v>1687</v>
      </c>
      <c r="C2497" s="1" t="s">
        <v>11423</v>
      </c>
      <c r="D2497" s="1" t="s">
        <v>11426</v>
      </c>
      <c r="E2497" s="1">
        <v>2496</v>
      </c>
      <c r="F2497" s="1">
        <v>18</v>
      </c>
      <c r="G2497" s="1" t="s">
        <v>4625</v>
      </c>
      <c r="H2497" s="1" t="s">
        <v>6460</v>
      </c>
      <c r="I2497" s="1">
        <v>6</v>
      </c>
      <c r="L2497" s="1">
        <v>1</v>
      </c>
      <c r="M2497" s="1" t="s">
        <v>13268</v>
      </c>
      <c r="N2497" s="1" t="s">
        <v>13269</v>
      </c>
      <c r="S2497" s="1" t="s">
        <v>1744</v>
      </c>
      <c r="T2497" s="1" t="s">
        <v>6603</v>
      </c>
      <c r="U2497" s="1" t="s">
        <v>391</v>
      </c>
      <c r="V2497" s="1" t="s">
        <v>6664</v>
      </c>
      <c r="W2497" s="1" t="s">
        <v>365</v>
      </c>
      <c r="X2497" s="1" t="s">
        <v>6999</v>
      </c>
      <c r="Y2497" s="1" t="s">
        <v>2998</v>
      </c>
      <c r="Z2497" s="1" t="s">
        <v>7328</v>
      </c>
      <c r="AC2497" s="1">
        <v>23</v>
      </c>
      <c r="AD2497" s="1" t="s">
        <v>251</v>
      </c>
      <c r="AE2497" s="1" t="s">
        <v>8777</v>
      </c>
      <c r="AF2497" s="1" t="s">
        <v>156</v>
      </c>
      <c r="AG2497" s="1" t="s">
        <v>8798</v>
      </c>
    </row>
    <row r="2498" spans="1:73" ht="13.5" customHeight="1">
      <c r="A2498" s="2" t="str">
        <f t="shared" si="71"/>
        <v>1687_각북면_376</v>
      </c>
      <c r="B2498" s="1">
        <v>1687</v>
      </c>
      <c r="C2498" s="1" t="s">
        <v>11423</v>
      </c>
      <c r="D2498" s="1" t="s">
        <v>11426</v>
      </c>
      <c r="E2498" s="1">
        <v>2497</v>
      </c>
      <c r="F2498" s="1">
        <v>18</v>
      </c>
      <c r="G2498" s="1" t="s">
        <v>4625</v>
      </c>
      <c r="H2498" s="1" t="s">
        <v>6460</v>
      </c>
      <c r="I2498" s="1">
        <v>6</v>
      </c>
      <c r="L2498" s="1">
        <v>2</v>
      </c>
      <c r="M2498" s="1" t="s">
        <v>1900</v>
      </c>
      <c r="N2498" s="1" t="s">
        <v>7740</v>
      </c>
      <c r="T2498" s="1" t="s">
        <v>11527</v>
      </c>
      <c r="U2498" s="1" t="s">
        <v>4819</v>
      </c>
      <c r="V2498" s="1" t="s">
        <v>11549</v>
      </c>
      <c r="Y2498" s="1" t="s">
        <v>1900</v>
      </c>
      <c r="Z2498" s="1" t="s">
        <v>7740</v>
      </c>
      <c r="AC2498" s="1">
        <v>36</v>
      </c>
      <c r="AD2498" s="1" t="s">
        <v>52</v>
      </c>
      <c r="AE2498" s="1" t="s">
        <v>8766</v>
      </c>
      <c r="AJ2498" s="1" t="s">
        <v>17</v>
      </c>
      <c r="AK2498" s="1" t="s">
        <v>8918</v>
      </c>
      <c r="AL2498" s="1" t="s">
        <v>911</v>
      </c>
      <c r="AM2498" s="1" t="s">
        <v>8955</v>
      </c>
      <c r="AT2498" s="1" t="s">
        <v>320</v>
      </c>
      <c r="AU2498" s="1" t="s">
        <v>6758</v>
      </c>
      <c r="AV2498" s="1" t="s">
        <v>4796</v>
      </c>
      <c r="AW2498" s="1" t="s">
        <v>9444</v>
      </c>
      <c r="BB2498" s="1" t="s">
        <v>182</v>
      </c>
      <c r="BC2498" s="1" t="s">
        <v>12214</v>
      </c>
      <c r="BD2498" s="1" t="s">
        <v>1430</v>
      </c>
      <c r="BE2498" s="1" t="s">
        <v>7484</v>
      </c>
      <c r="BG2498" s="1" t="s">
        <v>144</v>
      </c>
      <c r="BH2498" s="1" t="s">
        <v>6759</v>
      </c>
      <c r="BI2498" s="1" t="s">
        <v>4797</v>
      </c>
      <c r="BJ2498" s="1" t="s">
        <v>6594</v>
      </c>
      <c r="BK2498" s="1" t="s">
        <v>44</v>
      </c>
      <c r="BL2498" s="1" t="s">
        <v>6728</v>
      </c>
      <c r="BM2498" s="1" t="s">
        <v>1981</v>
      </c>
      <c r="BN2498" s="1" t="s">
        <v>7014</v>
      </c>
      <c r="BO2498" s="1" t="s">
        <v>186</v>
      </c>
      <c r="BP2498" s="1" t="s">
        <v>12273</v>
      </c>
      <c r="BQ2498" s="1" t="s">
        <v>4821</v>
      </c>
      <c r="BR2498" s="1" t="s">
        <v>10953</v>
      </c>
      <c r="BS2498" s="1" t="s">
        <v>190</v>
      </c>
      <c r="BT2498" s="1" t="s">
        <v>8852</v>
      </c>
    </row>
    <row r="2499" spans="1:73" ht="13.5" customHeight="1">
      <c r="A2499" s="2" t="str">
        <f t="shared" si="71"/>
        <v>1687_각북면_376</v>
      </c>
      <c r="B2499" s="1">
        <v>1687</v>
      </c>
      <c r="C2499" s="1" t="s">
        <v>11423</v>
      </c>
      <c r="D2499" s="1" t="s">
        <v>11426</v>
      </c>
      <c r="E2499" s="1">
        <v>2498</v>
      </c>
      <c r="F2499" s="1">
        <v>18</v>
      </c>
      <c r="G2499" s="1" t="s">
        <v>4625</v>
      </c>
      <c r="H2499" s="1" t="s">
        <v>6460</v>
      </c>
      <c r="I2499" s="1">
        <v>6</v>
      </c>
      <c r="L2499" s="1">
        <v>2</v>
      </c>
      <c r="M2499" s="1" t="s">
        <v>1900</v>
      </c>
      <c r="N2499" s="1" t="s">
        <v>7740</v>
      </c>
      <c r="S2499" s="1" t="s">
        <v>49</v>
      </c>
      <c r="T2499" s="1" t="s">
        <v>4842</v>
      </c>
      <c r="U2499" s="1" t="s">
        <v>3060</v>
      </c>
      <c r="V2499" s="1" t="s">
        <v>11542</v>
      </c>
      <c r="Y2499" s="1" t="s">
        <v>3511</v>
      </c>
      <c r="Z2499" s="1" t="s">
        <v>7614</v>
      </c>
      <c r="AC2499" s="1">
        <v>40</v>
      </c>
      <c r="AD2499" s="1" t="s">
        <v>189</v>
      </c>
      <c r="AE2499" s="1" t="s">
        <v>8767</v>
      </c>
      <c r="AJ2499" s="1" t="s">
        <v>17</v>
      </c>
      <c r="AK2499" s="1" t="s">
        <v>8918</v>
      </c>
      <c r="AL2499" s="1" t="s">
        <v>190</v>
      </c>
      <c r="AM2499" s="1" t="s">
        <v>8852</v>
      </c>
      <c r="AT2499" s="1" t="s">
        <v>186</v>
      </c>
      <c r="AU2499" s="1" t="s">
        <v>12111</v>
      </c>
      <c r="AV2499" s="1" t="s">
        <v>708</v>
      </c>
      <c r="AW2499" s="1" t="s">
        <v>7345</v>
      </c>
      <c r="BB2499" s="1" t="s">
        <v>182</v>
      </c>
      <c r="BC2499" s="1" t="s">
        <v>12214</v>
      </c>
      <c r="BD2499" s="1" t="s">
        <v>4835</v>
      </c>
      <c r="BE2499" s="1" t="s">
        <v>9863</v>
      </c>
      <c r="BG2499" s="1" t="s">
        <v>144</v>
      </c>
      <c r="BH2499" s="1" t="s">
        <v>6759</v>
      </c>
      <c r="BI2499" s="1" t="s">
        <v>2082</v>
      </c>
      <c r="BJ2499" s="1" t="s">
        <v>9454</v>
      </c>
      <c r="BK2499" s="1" t="s">
        <v>186</v>
      </c>
      <c r="BL2499" s="1" t="s">
        <v>12273</v>
      </c>
      <c r="BM2499" s="1" t="s">
        <v>3095</v>
      </c>
      <c r="BN2499" s="1" t="s">
        <v>7153</v>
      </c>
      <c r="BO2499" s="1" t="s">
        <v>4836</v>
      </c>
      <c r="BP2499" s="1" t="s">
        <v>10767</v>
      </c>
      <c r="BQ2499" s="1" t="s">
        <v>2083</v>
      </c>
      <c r="BR2499" s="1" t="s">
        <v>9609</v>
      </c>
      <c r="BS2499" s="1" t="s">
        <v>190</v>
      </c>
      <c r="BT2499" s="1" t="s">
        <v>8852</v>
      </c>
    </row>
    <row r="2500" spans="1:73" ht="13.5" customHeight="1">
      <c r="A2500" s="2" t="str">
        <f t="shared" si="71"/>
        <v>1687_각북면_376</v>
      </c>
      <c r="B2500" s="1">
        <v>1687</v>
      </c>
      <c r="C2500" s="1" t="s">
        <v>11423</v>
      </c>
      <c r="D2500" s="1" t="s">
        <v>11426</v>
      </c>
      <c r="E2500" s="1">
        <v>2499</v>
      </c>
      <c r="F2500" s="1">
        <v>18</v>
      </c>
      <c r="G2500" s="1" t="s">
        <v>4625</v>
      </c>
      <c r="H2500" s="1" t="s">
        <v>6460</v>
      </c>
      <c r="I2500" s="1">
        <v>6</v>
      </c>
      <c r="L2500" s="1">
        <v>2</v>
      </c>
      <c r="M2500" s="1" t="s">
        <v>1900</v>
      </c>
      <c r="N2500" s="1" t="s">
        <v>7740</v>
      </c>
      <c r="S2500" s="1" t="s">
        <v>67</v>
      </c>
      <c r="T2500" s="1" t="s">
        <v>6597</v>
      </c>
      <c r="U2500" s="1" t="s">
        <v>3865</v>
      </c>
      <c r="V2500" s="1" t="s">
        <v>11662</v>
      </c>
      <c r="Y2500" s="1" t="s">
        <v>1210</v>
      </c>
      <c r="Z2500" s="1" t="s">
        <v>7545</v>
      </c>
      <c r="AC2500" s="1">
        <v>18</v>
      </c>
      <c r="AD2500" s="1" t="s">
        <v>302</v>
      </c>
      <c r="AE2500" s="1" t="s">
        <v>8785</v>
      </c>
    </row>
    <row r="2501" spans="1:73" ht="13.5" customHeight="1">
      <c r="A2501" s="2" t="str">
        <f t="shared" si="71"/>
        <v>1687_각북면_376</v>
      </c>
      <c r="B2501" s="1">
        <v>1687</v>
      </c>
      <c r="C2501" s="1" t="s">
        <v>11423</v>
      </c>
      <c r="D2501" s="1" t="s">
        <v>11426</v>
      </c>
      <c r="E2501" s="1">
        <v>2500</v>
      </c>
      <c r="F2501" s="1">
        <v>18</v>
      </c>
      <c r="G2501" s="1" t="s">
        <v>4625</v>
      </c>
      <c r="H2501" s="1" t="s">
        <v>6460</v>
      </c>
      <c r="I2501" s="1">
        <v>6</v>
      </c>
      <c r="L2501" s="1">
        <v>2</v>
      </c>
      <c r="M2501" s="1" t="s">
        <v>1900</v>
      </c>
      <c r="N2501" s="1" t="s">
        <v>7740</v>
      </c>
      <c r="S2501" s="1" t="s">
        <v>63</v>
      </c>
      <c r="T2501" s="1" t="s">
        <v>6596</v>
      </c>
      <c r="U2501" s="1" t="s">
        <v>182</v>
      </c>
      <c r="V2501" s="1" t="s">
        <v>11663</v>
      </c>
      <c r="Y2501" s="1" t="s">
        <v>4837</v>
      </c>
      <c r="Z2501" s="1" t="s">
        <v>7739</v>
      </c>
      <c r="AC2501" s="1">
        <v>16</v>
      </c>
      <c r="AD2501" s="1" t="s">
        <v>11358</v>
      </c>
      <c r="AE2501" s="1" t="s">
        <v>11359</v>
      </c>
    </row>
    <row r="2502" spans="1:73" ht="13.5" customHeight="1">
      <c r="A2502" s="2" t="str">
        <f t="shared" si="71"/>
        <v>1687_각북면_376</v>
      </c>
      <c r="B2502" s="1">
        <v>1687</v>
      </c>
      <c r="C2502" s="1" t="s">
        <v>11423</v>
      </c>
      <c r="D2502" s="1" t="s">
        <v>11426</v>
      </c>
      <c r="E2502" s="1">
        <v>2501</v>
      </c>
      <c r="F2502" s="1">
        <v>18</v>
      </c>
      <c r="G2502" s="1" t="s">
        <v>4625</v>
      </c>
      <c r="H2502" s="1" t="s">
        <v>6460</v>
      </c>
      <c r="I2502" s="1">
        <v>6</v>
      </c>
      <c r="L2502" s="1">
        <v>2</v>
      </c>
      <c r="M2502" s="1" t="s">
        <v>1900</v>
      </c>
      <c r="N2502" s="1" t="s">
        <v>7740</v>
      </c>
      <c r="S2502" s="1" t="s">
        <v>72</v>
      </c>
      <c r="T2502" s="1" t="s">
        <v>6595</v>
      </c>
      <c r="Y2502" s="1" t="s">
        <v>4838</v>
      </c>
      <c r="Z2502" s="1" t="s">
        <v>7738</v>
      </c>
      <c r="AC2502" s="1">
        <v>4</v>
      </c>
      <c r="AD2502" s="1" t="s">
        <v>103</v>
      </c>
      <c r="AE2502" s="1" t="s">
        <v>8773</v>
      </c>
    </row>
    <row r="2503" spans="1:73" ht="13.5" customHeight="1">
      <c r="A2503" s="2" t="str">
        <f t="shared" si="71"/>
        <v>1687_각북면_376</v>
      </c>
      <c r="B2503" s="1">
        <v>1687</v>
      </c>
      <c r="C2503" s="1" t="s">
        <v>11423</v>
      </c>
      <c r="D2503" s="1" t="s">
        <v>11426</v>
      </c>
      <c r="E2503" s="1">
        <v>2502</v>
      </c>
      <c r="F2503" s="1">
        <v>18</v>
      </c>
      <c r="G2503" s="1" t="s">
        <v>4625</v>
      </c>
      <c r="H2503" s="1" t="s">
        <v>6460</v>
      </c>
      <c r="I2503" s="1">
        <v>6</v>
      </c>
      <c r="L2503" s="1">
        <v>3</v>
      </c>
      <c r="M2503" s="1" t="s">
        <v>4839</v>
      </c>
      <c r="N2503" s="1" t="s">
        <v>7737</v>
      </c>
      <c r="T2503" s="1" t="s">
        <v>11527</v>
      </c>
      <c r="U2503" s="1" t="s">
        <v>3555</v>
      </c>
      <c r="V2503" s="1" t="s">
        <v>6669</v>
      </c>
      <c r="Y2503" s="1" t="s">
        <v>4839</v>
      </c>
      <c r="Z2503" s="1" t="s">
        <v>7737</v>
      </c>
      <c r="AC2503" s="1">
        <v>36</v>
      </c>
      <c r="AD2503" s="1" t="s">
        <v>52</v>
      </c>
      <c r="AE2503" s="1" t="s">
        <v>8766</v>
      </c>
      <c r="AJ2503" s="1" t="s">
        <v>17</v>
      </c>
      <c r="AK2503" s="1" t="s">
        <v>8918</v>
      </c>
      <c r="AL2503" s="1" t="s">
        <v>227</v>
      </c>
      <c r="AM2503" s="1" t="s">
        <v>8859</v>
      </c>
      <c r="AN2503" s="1" t="s">
        <v>4734</v>
      </c>
      <c r="AO2503" s="1" t="s">
        <v>9004</v>
      </c>
      <c r="AP2503" s="1" t="s">
        <v>119</v>
      </c>
      <c r="AQ2503" s="1" t="s">
        <v>6694</v>
      </c>
      <c r="AR2503" s="1" t="s">
        <v>3592</v>
      </c>
      <c r="AS2503" s="1" t="s">
        <v>12055</v>
      </c>
      <c r="AT2503" s="1" t="s">
        <v>121</v>
      </c>
      <c r="AU2503" s="1" t="s">
        <v>6667</v>
      </c>
      <c r="AV2503" s="1" t="s">
        <v>13625</v>
      </c>
      <c r="AW2503" s="1" t="s">
        <v>12146</v>
      </c>
      <c r="BB2503" s="1" t="s">
        <v>115</v>
      </c>
      <c r="BC2503" s="1" t="s">
        <v>6665</v>
      </c>
      <c r="BD2503" s="1" t="s">
        <v>4840</v>
      </c>
      <c r="BE2503" s="1" t="s">
        <v>7726</v>
      </c>
      <c r="BG2503" s="1" t="s">
        <v>121</v>
      </c>
      <c r="BH2503" s="1" t="s">
        <v>6667</v>
      </c>
      <c r="BI2503" s="1" t="s">
        <v>4841</v>
      </c>
      <c r="BJ2503" s="1" t="s">
        <v>10162</v>
      </c>
      <c r="BK2503" s="1" t="s">
        <v>121</v>
      </c>
      <c r="BL2503" s="1" t="s">
        <v>6667</v>
      </c>
      <c r="BM2503" s="1" t="s">
        <v>3689</v>
      </c>
      <c r="BN2503" s="1" t="s">
        <v>8108</v>
      </c>
      <c r="BO2503" s="1" t="s">
        <v>121</v>
      </c>
      <c r="BP2503" s="1" t="s">
        <v>6667</v>
      </c>
      <c r="BQ2503" s="1" t="s">
        <v>13546</v>
      </c>
      <c r="BR2503" s="1" t="s">
        <v>13546</v>
      </c>
      <c r="BS2503" s="1" t="s">
        <v>13546</v>
      </c>
      <c r="BT2503" s="1" t="s">
        <v>13546</v>
      </c>
    </row>
    <row r="2504" spans="1:73" ht="13.5" customHeight="1">
      <c r="A2504" s="2" t="str">
        <f t="shared" si="71"/>
        <v>1687_각북면_376</v>
      </c>
      <c r="B2504" s="1">
        <v>1687</v>
      </c>
      <c r="C2504" s="1" t="s">
        <v>11423</v>
      </c>
      <c r="D2504" s="1" t="s">
        <v>11426</v>
      </c>
      <c r="E2504" s="1">
        <v>2503</v>
      </c>
      <c r="F2504" s="1">
        <v>18</v>
      </c>
      <c r="G2504" s="1" t="s">
        <v>4625</v>
      </c>
      <c r="H2504" s="1" t="s">
        <v>6460</v>
      </c>
      <c r="I2504" s="1">
        <v>6</v>
      </c>
      <c r="L2504" s="1">
        <v>3</v>
      </c>
      <c r="M2504" s="1" t="s">
        <v>4839</v>
      </c>
      <c r="N2504" s="1" t="s">
        <v>7737</v>
      </c>
      <c r="T2504" s="1" t="s">
        <v>4842</v>
      </c>
      <c r="U2504" s="1" t="s">
        <v>11561</v>
      </c>
      <c r="V2504" s="1" t="s">
        <v>11562</v>
      </c>
      <c r="Y2504" s="1" t="s">
        <v>2826</v>
      </c>
      <c r="Z2504" s="1" t="s">
        <v>7736</v>
      </c>
      <c r="AC2504" s="1">
        <v>37</v>
      </c>
      <c r="AD2504" s="1" t="s">
        <v>215</v>
      </c>
      <c r="AE2504" s="1" t="s">
        <v>8786</v>
      </c>
      <c r="AJ2504" s="1" t="s">
        <v>17</v>
      </c>
      <c r="AK2504" s="1" t="s">
        <v>8918</v>
      </c>
      <c r="AL2504" s="1" t="s">
        <v>227</v>
      </c>
      <c r="AM2504" s="1" t="s">
        <v>8859</v>
      </c>
      <c r="AT2504" s="1" t="s">
        <v>186</v>
      </c>
      <c r="AU2504" s="1" t="s">
        <v>12111</v>
      </c>
      <c r="AV2504" s="1" t="s">
        <v>4811</v>
      </c>
      <c r="AW2504" s="1" t="s">
        <v>9443</v>
      </c>
      <c r="BB2504" s="1" t="s">
        <v>171</v>
      </c>
      <c r="BC2504" s="1" t="s">
        <v>6676</v>
      </c>
      <c r="BD2504" s="1" t="s">
        <v>1093</v>
      </c>
      <c r="BE2504" s="1" t="s">
        <v>7479</v>
      </c>
      <c r="BG2504" s="1" t="s">
        <v>186</v>
      </c>
      <c r="BH2504" s="1" t="s">
        <v>12273</v>
      </c>
      <c r="BI2504" s="1" t="s">
        <v>1721</v>
      </c>
      <c r="BJ2504" s="1" t="s">
        <v>7094</v>
      </c>
      <c r="BK2504" s="1" t="s">
        <v>121</v>
      </c>
      <c r="BL2504" s="1" t="s">
        <v>6667</v>
      </c>
      <c r="BM2504" s="1" t="s">
        <v>2143</v>
      </c>
      <c r="BN2504" s="1" t="s">
        <v>10581</v>
      </c>
      <c r="BO2504" s="1" t="s">
        <v>144</v>
      </c>
      <c r="BP2504" s="1" t="s">
        <v>6759</v>
      </c>
      <c r="BQ2504" s="1" t="s">
        <v>4813</v>
      </c>
      <c r="BR2504" s="1" t="s">
        <v>9523</v>
      </c>
      <c r="BS2504" s="1" t="s">
        <v>911</v>
      </c>
      <c r="BT2504" s="1" t="s">
        <v>8955</v>
      </c>
    </row>
    <row r="2505" spans="1:73" ht="13.5" customHeight="1">
      <c r="A2505" s="2" t="str">
        <f t="shared" ref="A2505:A2551" si="72">HYPERLINK("http://kyu.snu.ac.kr/sdhj/index.jsp?type=hj/GK14817_00IH_0001_0377.jpg","1687_각북면_377")</f>
        <v>1687_각북면_377</v>
      </c>
      <c r="B2505" s="1">
        <v>1687</v>
      </c>
      <c r="C2505" s="1" t="s">
        <v>11423</v>
      </c>
      <c r="D2505" s="1" t="s">
        <v>11426</v>
      </c>
      <c r="E2505" s="1">
        <v>2504</v>
      </c>
      <c r="F2505" s="1">
        <v>18</v>
      </c>
      <c r="G2505" s="1" t="s">
        <v>4625</v>
      </c>
      <c r="H2505" s="1" t="s">
        <v>6460</v>
      </c>
      <c r="I2505" s="1">
        <v>6</v>
      </c>
      <c r="L2505" s="1">
        <v>3</v>
      </c>
      <c r="M2505" s="1" t="s">
        <v>4839</v>
      </c>
      <c r="N2505" s="1" t="s">
        <v>7737</v>
      </c>
      <c r="S2505" s="1" t="s">
        <v>134</v>
      </c>
      <c r="T2505" s="1" t="s">
        <v>6598</v>
      </c>
      <c r="U2505" s="1" t="s">
        <v>182</v>
      </c>
      <c r="V2505" s="1" t="s">
        <v>11663</v>
      </c>
      <c r="Y2505" s="1" t="s">
        <v>1532</v>
      </c>
      <c r="Z2505" s="1" t="s">
        <v>7454</v>
      </c>
      <c r="AC2505" s="1">
        <v>14</v>
      </c>
      <c r="AD2505" s="1" t="s">
        <v>248</v>
      </c>
      <c r="AE2505" s="1" t="s">
        <v>8745</v>
      </c>
    </row>
    <row r="2506" spans="1:73" ht="13.5" customHeight="1">
      <c r="A2506" s="2" t="str">
        <f t="shared" si="72"/>
        <v>1687_각북면_377</v>
      </c>
      <c r="B2506" s="1">
        <v>1687</v>
      </c>
      <c r="C2506" s="1" t="s">
        <v>11423</v>
      </c>
      <c r="D2506" s="1" t="s">
        <v>11426</v>
      </c>
      <c r="E2506" s="1">
        <v>2505</v>
      </c>
      <c r="F2506" s="1">
        <v>18</v>
      </c>
      <c r="G2506" s="1" t="s">
        <v>4625</v>
      </c>
      <c r="H2506" s="1" t="s">
        <v>6460</v>
      </c>
      <c r="I2506" s="1">
        <v>6</v>
      </c>
      <c r="L2506" s="1">
        <v>3</v>
      </c>
      <c r="M2506" s="1" t="s">
        <v>4839</v>
      </c>
      <c r="N2506" s="1" t="s">
        <v>7737</v>
      </c>
      <c r="S2506" s="1" t="s">
        <v>72</v>
      </c>
      <c r="T2506" s="1" t="s">
        <v>6595</v>
      </c>
      <c r="Y2506" s="1" t="s">
        <v>4843</v>
      </c>
      <c r="Z2506" s="1" t="s">
        <v>7735</v>
      </c>
      <c r="AC2506" s="1">
        <v>11</v>
      </c>
      <c r="AD2506" s="1" t="s">
        <v>71</v>
      </c>
      <c r="AE2506" s="1" t="s">
        <v>8756</v>
      </c>
    </row>
    <row r="2507" spans="1:73" ht="13.5" customHeight="1">
      <c r="A2507" s="2" t="str">
        <f t="shared" si="72"/>
        <v>1687_각북면_377</v>
      </c>
      <c r="B2507" s="1">
        <v>1687</v>
      </c>
      <c r="C2507" s="1" t="s">
        <v>11423</v>
      </c>
      <c r="D2507" s="1" t="s">
        <v>11426</v>
      </c>
      <c r="E2507" s="1">
        <v>2506</v>
      </c>
      <c r="F2507" s="1">
        <v>18</v>
      </c>
      <c r="G2507" s="1" t="s">
        <v>4625</v>
      </c>
      <c r="H2507" s="1" t="s">
        <v>6460</v>
      </c>
      <c r="I2507" s="1">
        <v>6</v>
      </c>
      <c r="L2507" s="1">
        <v>4</v>
      </c>
      <c r="M2507" s="1" t="s">
        <v>1138</v>
      </c>
      <c r="N2507" s="1" t="s">
        <v>7428</v>
      </c>
      <c r="T2507" s="1" t="s">
        <v>11527</v>
      </c>
      <c r="U2507" s="1" t="s">
        <v>121</v>
      </c>
      <c r="V2507" s="1" t="s">
        <v>6667</v>
      </c>
      <c r="Y2507" s="1" t="s">
        <v>1138</v>
      </c>
      <c r="Z2507" s="1" t="s">
        <v>7428</v>
      </c>
      <c r="AC2507" s="1">
        <v>33</v>
      </c>
      <c r="AD2507" s="1" t="s">
        <v>353</v>
      </c>
      <c r="AE2507" s="1" t="s">
        <v>8775</v>
      </c>
      <c r="AJ2507" s="1" t="s">
        <v>17</v>
      </c>
      <c r="AK2507" s="1" t="s">
        <v>8918</v>
      </c>
      <c r="AL2507" s="1" t="s">
        <v>227</v>
      </c>
      <c r="AM2507" s="1" t="s">
        <v>8859</v>
      </c>
      <c r="AN2507" s="1" t="s">
        <v>492</v>
      </c>
      <c r="AO2507" s="1" t="s">
        <v>6594</v>
      </c>
      <c r="AR2507" s="1" t="s">
        <v>4844</v>
      </c>
      <c r="AS2507" s="1" t="s">
        <v>9104</v>
      </c>
      <c r="AT2507" s="1" t="s">
        <v>121</v>
      </c>
      <c r="AU2507" s="1" t="s">
        <v>6667</v>
      </c>
      <c r="AV2507" s="1" t="s">
        <v>1994</v>
      </c>
      <c r="AW2507" s="1" t="s">
        <v>9350</v>
      </c>
      <c r="BB2507" s="1" t="s">
        <v>171</v>
      </c>
      <c r="BC2507" s="1" t="s">
        <v>6676</v>
      </c>
      <c r="BD2507" s="1" t="s">
        <v>4166</v>
      </c>
      <c r="BE2507" s="1" t="s">
        <v>8024</v>
      </c>
      <c r="BG2507" s="1" t="s">
        <v>44</v>
      </c>
      <c r="BH2507" s="1" t="s">
        <v>6728</v>
      </c>
      <c r="BI2507" s="1" t="s">
        <v>4845</v>
      </c>
      <c r="BJ2507" s="1" t="s">
        <v>10161</v>
      </c>
      <c r="BK2507" s="1" t="s">
        <v>44</v>
      </c>
      <c r="BL2507" s="1" t="s">
        <v>6728</v>
      </c>
      <c r="BM2507" s="1" t="s">
        <v>4846</v>
      </c>
      <c r="BN2507" s="1" t="s">
        <v>10580</v>
      </c>
      <c r="BO2507" s="1" t="s">
        <v>121</v>
      </c>
      <c r="BP2507" s="1" t="s">
        <v>6667</v>
      </c>
      <c r="BQ2507" s="1" t="s">
        <v>1092</v>
      </c>
      <c r="BR2507" s="1" t="s">
        <v>9319</v>
      </c>
    </row>
    <row r="2508" spans="1:73" ht="13.5" customHeight="1">
      <c r="A2508" s="2" t="str">
        <f t="shared" si="72"/>
        <v>1687_각북면_377</v>
      </c>
      <c r="B2508" s="1">
        <v>1687</v>
      </c>
      <c r="C2508" s="1" t="s">
        <v>11423</v>
      </c>
      <c r="D2508" s="1" t="s">
        <v>11426</v>
      </c>
      <c r="E2508" s="1">
        <v>2507</v>
      </c>
      <c r="F2508" s="1">
        <v>18</v>
      </c>
      <c r="G2508" s="1" t="s">
        <v>4625</v>
      </c>
      <c r="H2508" s="1" t="s">
        <v>6460</v>
      </c>
      <c r="I2508" s="1">
        <v>6</v>
      </c>
      <c r="L2508" s="1">
        <v>4</v>
      </c>
      <c r="M2508" s="1" t="s">
        <v>1138</v>
      </c>
      <c r="N2508" s="1" t="s">
        <v>7428</v>
      </c>
      <c r="S2508" s="1" t="s">
        <v>49</v>
      </c>
      <c r="T2508" s="1" t="s">
        <v>4842</v>
      </c>
      <c r="U2508" s="1" t="s">
        <v>50</v>
      </c>
      <c r="V2508" s="1" t="s">
        <v>11472</v>
      </c>
      <c r="W2508" s="1" t="s">
        <v>38</v>
      </c>
      <c r="X2508" s="1" t="s">
        <v>11733</v>
      </c>
      <c r="Y2508" s="1" t="s">
        <v>2540</v>
      </c>
      <c r="Z2508" s="1" t="s">
        <v>7028</v>
      </c>
      <c r="AC2508" s="1">
        <v>30</v>
      </c>
      <c r="AD2508" s="1" t="s">
        <v>606</v>
      </c>
      <c r="AE2508" s="1" t="s">
        <v>7034</v>
      </c>
      <c r="AJ2508" s="1" t="s">
        <v>17</v>
      </c>
      <c r="AK2508" s="1" t="s">
        <v>8918</v>
      </c>
      <c r="AL2508" s="1" t="s">
        <v>2658</v>
      </c>
      <c r="AM2508" s="1" t="s">
        <v>8961</v>
      </c>
      <c r="AT2508" s="1" t="s">
        <v>180</v>
      </c>
      <c r="AU2508" s="1" t="s">
        <v>11467</v>
      </c>
      <c r="AV2508" s="1" t="s">
        <v>4847</v>
      </c>
      <c r="AW2508" s="1" t="s">
        <v>12120</v>
      </c>
      <c r="BG2508" s="1" t="s">
        <v>180</v>
      </c>
      <c r="BH2508" s="1" t="s">
        <v>11467</v>
      </c>
      <c r="BI2508" s="1" t="s">
        <v>1176</v>
      </c>
      <c r="BJ2508" s="1" t="s">
        <v>8609</v>
      </c>
      <c r="BM2508" s="1" t="s">
        <v>164</v>
      </c>
      <c r="BN2508" s="1" t="s">
        <v>10510</v>
      </c>
      <c r="BQ2508" s="1" t="s">
        <v>164</v>
      </c>
      <c r="BR2508" s="1" t="s">
        <v>10510</v>
      </c>
      <c r="BU2508" s="1" t="s">
        <v>174</v>
      </c>
    </row>
    <row r="2509" spans="1:73" ht="13.5" customHeight="1">
      <c r="A2509" s="2" t="str">
        <f t="shared" si="72"/>
        <v>1687_각북면_377</v>
      </c>
      <c r="B2509" s="1">
        <v>1687</v>
      </c>
      <c r="C2509" s="1" t="s">
        <v>11423</v>
      </c>
      <c r="D2509" s="1" t="s">
        <v>11426</v>
      </c>
      <c r="E2509" s="1">
        <v>2508</v>
      </c>
      <c r="F2509" s="1">
        <v>18</v>
      </c>
      <c r="G2509" s="1" t="s">
        <v>4625</v>
      </c>
      <c r="H2509" s="1" t="s">
        <v>6460</v>
      </c>
      <c r="I2509" s="1">
        <v>6</v>
      </c>
      <c r="L2509" s="1">
        <v>4</v>
      </c>
      <c r="M2509" s="1" t="s">
        <v>1138</v>
      </c>
      <c r="N2509" s="1" t="s">
        <v>7428</v>
      </c>
      <c r="S2509" s="1" t="s">
        <v>11596</v>
      </c>
      <c r="T2509" s="1" t="s">
        <v>11598</v>
      </c>
      <c r="U2509" s="1" t="s">
        <v>11602</v>
      </c>
      <c r="V2509" s="1" t="s">
        <v>11601</v>
      </c>
      <c r="Y2509" s="1" t="s">
        <v>4848</v>
      </c>
      <c r="Z2509" s="1" t="s">
        <v>7734</v>
      </c>
      <c r="AC2509" s="1">
        <v>56</v>
      </c>
      <c r="AD2509" s="1" t="s">
        <v>483</v>
      </c>
      <c r="AE2509" s="1" t="s">
        <v>8794</v>
      </c>
      <c r="AJ2509" s="1" t="s">
        <v>17</v>
      </c>
      <c r="AK2509" s="1" t="s">
        <v>8918</v>
      </c>
      <c r="AL2509" s="1" t="s">
        <v>41</v>
      </c>
      <c r="AM2509" s="1" t="s">
        <v>11911</v>
      </c>
    </row>
    <row r="2510" spans="1:73" ht="13.5" customHeight="1">
      <c r="A2510" s="2" t="str">
        <f t="shared" si="72"/>
        <v>1687_각북면_377</v>
      </c>
      <c r="B2510" s="1">
        <v>1687</v>
      </c>
      <c r="C2510" s="1" t="s">
        <v>11423</v>
      </c>
      <c r="D2510" s="1" t="s">
        <v>11426</v>
      </c>
      <c r="E2510" s="1">
        <v>2509</v>
      </c>
      <c r="F2510" s="1">
        <v>18</v>
      </c>
      <c r="G2510" s="1" t="s">
        <v>4625</v>
      </c>
      <c r="H2510" s="1" t="s">
        <v>6460</v>
      </c>
      <c r="I2510" s="1">
        <v>6</v>
      </c>
      <c r="L2510" s="1">
        <v>4</v>
      </c>
      <c r="M2510" s="1" t="s">
        <v>1138</v>
      </c>
      <c r="N2510" s="1" t="s">
        <v>7428</v>
      </c>
      <c r="S2510" s="1" t="s">
        <v>72</v>
      </c>
      <c r="T2510" s="1" t="s">
        <v>6595</v>
      </c>
      <c r="Y2510" s="1" t="s">
        <v>1117</v>
      </c>
      <c r="Z2510" s="1" t="s">
        <v>7733</v>
      </c>
      <c r="AC2510" s="1">
        <v>5</v>
      </c>
      <c r="AD2510" s="1" t="s">
        <v>76</v>
      </c>
      <c r="AE2510" s="1" t="s">
        <v>8744</v>
      </c>
    </row>
    <row r="2511" spans="1:73" ht="13.5" customHeight="1">
      <c r="A2511" s="2" t="str">
        <f t="shared" si="72"/>
        <v>1687_각북면_377</v>
      </c>
      <c r="B2511" s="1">
        <v>1687</v>
      </c>
      <c r="C2511" s="1" t="s">
        <v>11423</v>
      </c>
      <c r="D2511" s="1" t="s">
        <v>11426</v>
      </c>
      <c r="E2511" s="1">
        <v>2510</v>
      </c>
      <c r="F2511" s="1">
        <v>18</v>
      </c>
      <c r="G2511" s="1" t="s">
        <v>4625</v>
      </c>
      <c r="H2511" s="1" t="s">
        <v>6460</v>
      </c>
      <c r="I2511" s="1">
        <v>6</v>
      </c>
      <c r="L2511" s="1">
        <v>4</v>
      </c>
      <c r="M2511" s="1" t="s">
        <v>1138</v>
      </c>
      <c r="N2511" s="1" t="s">
        <v>7428</v>
      </c>
      <c r="S2511" s="1" t="s">
        <v>63</v>
      </c>
      <c r="T2511" s="1" t="s">
        <v>6596</v>
      </c>
      <c r="Y2511" s="1" t="s">
        <v>2311</v>
      </c>
      <c r="Z2511" s="1" t="s">
        <v>7709</v>
      </c>
      <c r="AC2511" s="1">
        <v>3</v>
      </c>
      <c r="AD2511" s="1" t="s">
        <v>138</v>
      </c>
      <c r="AE2511" s="1" t="s">
        <v>8754</v>
      </c>
      <c r="AF2511" s="1" t="s">
        <v>156</v>
      </c>
      <c r="AG2511" s="1" t="s">
        <v>8798</v>
      </c>
    </row>
    <row r="2512" spans="1:73" ht="13.5" customHeight="1">
      <c r="A2512" s="2" t="str">
        <f t="shared" si="72"/>
        <v>1687_각북면_377</v>
      </c>
      <c r="B2512" s="1">
        <v>1687</v>
      </c>
      <c r="C2512" s="1" t="s">
        <v>11423</v>
      </c>
      <c r="D2512" s="1" t="s">
        <v>11426</v>
      </c>
      <c r="E2512" s="1">
        <v>2511</v>
      </c>
      <c r="F2512" s="1">
        <v>18</v>
      </c>
      <c r="G2512" s="1" t="s">
        <v>4625</v>
      </c>
      <c r="H2512" s="1" t="s">
        <v>6460</v>
      </c>
      <c r="I2512" s="1">
        <v>6</v>
      </c>
      <c r="L2512" s="1">
        <v>5</v>
      </c>
      <c r="M2512" s="1" t="s">
        <v>4849</v>
      </c>
      <c r="N2512" s="1" t="s">
        <v>7732</v>
      </c>
      <c r="T2512" s="1" t="s">
        <v>11527</v>
      </c>
      <c r="U2512" s="1" t="s">
        <v>3555</v>
      </c>
      <c r="V2512" s="1" t="s">
        <v>6669</v>
      </c>
      <c r="Y2512" s="1" t="s">
        <v>4849</v>
      </c>
      <c r="Z2512" s="1" t="s">
        <v>7732</v>
      </c>
      <c r="AC2512" s="1">
        <v>41</v>
      </c>
      <c r="AD2512" s="1" t="s">
        <v>40</v>
      </c>
      <c r="AE2512" s="1" t="s">
        <v>8772</v>
      </c>
      <c r="AJ2512" s="1" t="s">
        <v>17</v>
      </c>
      <c r="AK2512" s="1" t="s">
        <v>8918</v>
      </c>
      <c r="AL2512" s="1" t="s">
        <v>227</v>
      </c>
      <c r="AM2512" s="1" t="s">
        <v>8859</v>
      </c>
      <c r="AN2512" s="1" t="s">
        <v>87</v>
      </c>
      <c r="AO2512" s="1" t="s">
        <v>8880</v>
      </c>
      <c r="AP2512" s="1" t="s">
        <v>1077</v>
      </c>
      <c r="AQ2512" s="1" t="s">
        <v>6708</v>
      </c>
      <c r="AR2512" s="1" t="s">
        <v>4850</v>
      </c>
      <c r="AS2512" s="1" t="s">
        <v>12038</v>
      </c>
      <c r="AT2512" s="1" t="s">
        <v>186</v>
      </c>
      <c r="AU2512" s="1" t="s">
        <v>12111</v>
      </c>
      <c r="AV2512" s="1" t="s">
        <v>1062</v>
      </c>
      <c r="AW2512" s="1" t="s">
        <v>7323</v>
      </c>
      <c r="BB2512" s="1" t="s">
        <v>171</v>
      </c>
      <c r="BC2512" s="1" t="s">
        <v>6676</v>
      </c>
      <c r="BD2512" s="1" t="s">
        <v>4851</v>
      </c>
      <c r="BE2512" s="1" t="s">
        <v>7078</v>
      </c>
      <c r="BG2512" s="1" t="s">
        <v>186</v>
      </c>
      <c r="BH2512" s="1" t="s">
        <v>12273</v>
      </c>
      <c r="BI2512" s="1" t="s">
        <v>4852</v>
      </c>
      <c r="BJ2512" s="1" t="s">
        <v>10160</v>
      </c>
      <c r="BK2512" s="1" t="s">
        <v>44</v>
      </c>
      <c r="BL2512" s="1" t="s">
        <v>6728</v>
      </c>
      <c r="BM2512" s="1" t="s">
        <v>4853</v>
      </c>
      <c r="BN2512" s="1" t="s">
        <v>10579</v>
      </c>
      <c r="BO2512" s="1" t="s">
        <v>144</v>
      </c>
      <c r="BP2512" s="1" t="s">
        <v>6759</v>
      </c>
      <c r="BQ2512" s="1" t="s">
        <v>4854</v>
      </c>
      <c r="BR2512" s="1" t="s">
        <v>10952</v>
      </c>
      <c r="BS2512" s="1" t="s">
        <v>87</v>
      </c>
      <c r="BT2512" s="1" t="s">
        <v>8880</v>
      </c>
      <c r="BU2512" s="1" t="s">
        <v>4855</v>
      </c>
    </row>
    <row r="2513" spans="1:73" ht="13.5" customHeight="1">
      <c r="A2513" s="2" t="str">
        <f t="shared" si="72"/>
        <v>1687_각북면_377</v>
      </c>
      <c r="B2513" s="1">
        <v>1687</v>
      </c>
      <c r="C2513" s="1" t="s">
        <v>11423</v>
      </c>
      <c r="D2513" s="1" t="s">
        <v>11426</v>
      </c>
      <c r="E2513" s="1">
        <v>2512</v>
      </c>
      <c r="F2513" s="1">
        <v>18</v>
      </c>
      <c r="G2513" s="1" t="s">
        <v>4625</v>
      </c>
      <c r="H2513" s="1" t="s">
        <v>6460</v>
      </c>
      <c r="I2513" s="1">
        <v>6</v>
      </c>
      <c r="L2513" s="1">
        <v>5</v>
      </c>
      <c r="M2513" s="1" t="s">
        <v>4849</v>
      </c>
      <c r="N2513" s="1" t="s">
        <v>7732</v>
      </c>
      <c r="S2513" s="1" t="s">
        <v>49</v>
      </c>
      <c r="T2513" s="1" t="s">
        <v>4842</v>
      </c>
      <c r="U2513" s="1" t="s">
        <v>115</v>
      </c>
      <c r="V2513" s="1" t="s">
        <v>6665</v>
      </c>
      <c r="Y2513" s="1" t="s">
        <v>4856</v>
      </c>
      <c r="Z2513" s="1" t="s">
        <v>7731</v>
      </c>
      <c r="AC2513" s="1">
        <v>33</v>
      </c>
      <c r="AD2513" s="1" t="s">
        <v>353</v>
      </c>
      <c r="AE2513" s="1" t="s">
        <v>8775</v>
      </c>
      <c r="AJ2513" s="1" t="s">
        <v>17</v>
      </c>
      <c r="AK2513" s="1" t="s">
        <v>8918</v>
      </c>
      <c r="AL2513" s="1" t="s">
        <v>227</v>
      </c>
      <c r="AM2513" s="1" t="s">
        <v>8859</v>
      </c>
      <c r="AN2513" s="1" t="s">
        <v>492</v>
      </c>
      <c r="AO2513" s="1" t="s">
        <v>6594</v>
      </c>
      <c r="AP2513" s="1" t="s">
        <v>115</v>
      </c>
      <c r="AQ2513" s="1" t="s">
        <v>6665</v>
      </c>
      <c r="AR2513" s="1" t="s">
        <v>4857</v>
      </c>
      <c r="AS2513" s="1" t="s">
        <v>9103</v>
      </c>
      <c r="AT2513" s="1" t="s">
        <v>121</v>
      </c>
      <c r="AU2513" s="1" t="s">
        <v>6667</v>
      </c>
      <c r="AV2513" s="1" t="s">
        <v>1803</v>
      </c>
      <c r="AW2513" s="1" t="s">
        <v>7764</v>
      </c>
      <c r="BB2513" s="1" t="s">
        <v>50</v>
      </c>
      <c r="BC2513" s="1" t="s">
        <v>11472</v>
      </c>
      <c r="BD2513" s="1" t="s">
        <v>4778</v>
      </c>
      <c r="BE2513" s="1" t="s">
        <v>9862</v>
      </c>
      <c r="BG2513" s="1" t="s">
        <v>121</v>
      </c>
      <c r="BH2513" s="1" t="s">
        <v>6667</v>
      </c>
      <c r="BI2513" s="1" t="s">
        <v>608</v>
      </c>
      <c r="BJ2513" s="1" t="s">
        <v>9350</v>
      </c>
      <c r="BK2513" s="1" t="s">
        <v>186</v>
      </c>
      <c r="BL2513" s="1" t="s">
        <v>12273</v>
      </c>
      <c r="BM2513" s="1" t="s">
        <v>2027</v>
      </c>
      <c r="BN2513" s="1" t="s">
        <v>10167</v>
      </c>
      <c r="BO2513" s="1" t="s">
        <v>44</v>
      </c>
      <c r="BP2513" s="1" t="s">
        <v>6728</v>
      </c>
      <c r="BQ2513" s="1" t="s">
        <v>4858</v>
      </c>
      <c r="BR2513" s="1" t="s">
        <v>10951</v>
      </c>
      <c r="BS2513" s="1" t="s">
        <v>427</v>
      </c>
      <c r="BT2513" s="1" t="s">
        <v>8905</v>
      </c>
    </row>
    <row r="2514" spans="1:73" ht="13.5" customHeight="1">
      <c r="A2514" s="2" t="str">
        <f t="shared" si="72"/>
        <v>1687_각북면_377</v>
      </c>
      <c r="B2514" s="1">
        <v>1687</v>
      </c>
      <c r="C2514" s="1" t="s">
        <v>11423</v>
      </c>
      <c r="D2514" s="1" t="s">
        <v>11426</v>
      </c>
      <c r="E2514" s="1">
        <v>2513</v>
      </c>
      <c r="F2514" s="1">
        <v>18</v>
      </c>
      <c r="G2514" s="1" t="s">
        <v>4625</v>
      </c>
      <c r="H2514" s="1" t="s">
        <v>6460</v>
      </c>
      <c r="I2514" s="1">
        <v>6</v>
      </c>
      <c r="L2514" s="1">
        <v>5</v>
      </c>
      <c r="M2514" s="1" t="s">
        <v>4849</v>
      </c>
      <c r="N2514" s="1" t="s">
        <v>7732</v>
      </c>
      <c r="S2514" s="1" t="s">
        <v>261</v>
      </c>
      <c r="T2514" s="1" t="s">
        <v>6605</v>
      </c>
      <c r="U2514" s="1" t="s">
        <v>115</v>
      </c>
      <c r="V2514" s="1" t="s">
        <v>6665</v>
      </c>
      <c r="Y2514" s="1" t="s">
        <v>4851</v>
      </c>
      <c r="Z2514" s="1" t="s">
        <v>7078</v>
      </c>
      <c r="AC2514" s="1">
        <v>50</v>
      </c>
      <c r="AD2514" s="1" t="s">
        <v>536</v>
      </c>
      <c r="AE2514" s="1" t="s">
        <v>8446</v>
      </c>
      <c r="AJ2514" s="1" t="s">
        <v>17</v>
      </c>
      <c r="AK2514" s="1" t="s">
        <v>8918</v>
      </c>
      <c r="AL2514" s="1" t="s">
        <v>87</v>
      </c>
      <c r="AM2514" s="1" t="s">
        <v>8880</v>
      </c>
    </row>
    <row r="2515" spans="1:73" ht="13.5" customHeight="1">
      <c r="A2515" s="2" t="str">
        <f t="shared" si="72"/>
        <v>1687_각북면_377</v>
      </c>
      <c r="B2515" s="1">
        <v>1687</v>
      </c>
      <c r="C2515" s="1" t="s">
        <v>11423</v>
      </c>
      <c r="D2515" s="1" t="s">
        <v>11426</v>
      </c>
      <c r="E2515" s="1">
        <v>2514</v>
      </c>
      <c r="F2515" s="1">
        <v>18</v>
      </c>
      <c r="G2515" s="1" t="s">
        <v>4625</v>
      </c>
      <c r="H2515" s="1" t="s">
        <v>6460</v>
      </c>
      <c r="I2515" s="1">
        <v>6</v>
      </c>
      <c r="L2515" s="1">
        <v>5</v>
      </c>
      <c r="M2515" s="1" t="s">
        <v>4849</v>
      </c>
      <c r="N2515" s="1" t="s">
        <v>7732</v>
      </c>
      <c r="S2515" s="1" t="s">
        <v>72</v>
      </c>
      <c r="T2515" s="1" t="s">
        <v>6595</v>
      </c>
      <c r="Y2515" s="1" t="s">
        <v>4859</v>
      </c>
      <c r="Z2515" s="1" t="s">
        <v>7730</v>
      </c>
      <c r="AC2515" s="1">
        <v>10</v>
      </c>
      <c r="AD2515" s="1" t="s">
        <v>212</v>
      </c>
      <c r="AE2515" s="1" t="s">
        <v>8778</v>
      </c>
    </row>
    <row r="2516" spans="1:73" ht="13.5" customHeight="1">
      <c r="A2516" s="2" t="str">
        <f t="shared" si="72"/>
        <v>1687_각북면_377</v>
      </c>
      <c r="B2516" s="1">
        <v>1687</v>
      </c>
      <c r="C2516" s="1" t="s">
        <v>11423</v>
      </c>
      <c r="D2516" s="1" t="s">
        <v>11426</v>
      </c>
      <c r="E2516" s="1">
        <v>2515</v>
      </c>
      <c r="F2516" s="1">
        <v>18</v>
      </c>
      <c r="G2516" s="1" t="s">
        <v>4625</v>
      </c>
      <c r="H2516" s="1" t="s">
        <v>6460</v>
      </c>
      <c r="I2516" s="1">
        <v>6</v>
      </c>
      <c r="L2516" s="1">
        <v>5</v>
      </c>
      <c r="M2516" s="1" t="s">
        <v>4849</v>
      </c>
      <c r="N2516" s="1" t="s">
        <v>7732</v>
      </c>
      <c r="S2516" s="1" t="s">
        <v>72</v>
      </c>
      <c r="T2516" s="1" t="s">
        <v>6595</v>
      </c>
      <c r="Y2516" s="1" t="s">
        <v>4860</v>
      </c>
      <c r="Z2516" s="1" t="s">
        <v>7729</v>
      </c>
      <c r="AC2516" s="1">
        <v>6</v>
      </c>
      <c r="AD2516" s="1" t="s">
        <v>217</v>
      </c>
      <c r="AE2516" s="1" t="s">
        <v>8765</v>
      </c>
    </row>
    <row r="2517" spans="1:73" ht="13.5" customHeight="1">
      <c r="A2517" s="2" t="str">
        <f t="shared" si="72"/>
        <v>1687_각북면_377</v>
      </c>
      <c r="B2517" s="1">
        <v>1687</v>
      </c>
      <c r="C2517" s="1" t="s">
        <v>11423</v>
      </c>
      <c r="D2517" s="1" t="s">
        <v>11426</v>
      </c>
      <c r="E2517" s="1">
        <v>2516</v>
      </c>
      <c r="F2517" s="1">
        <v>18</v>
      </c>
      <c r="G2517" s="1" t="s">
        <v>4625</v>
      </c>
      <c r="H2517" s="1" t="s">
        <v>6460</v>
      </c>
      <c r="I2517" s="1">
        <v>6</v>
      </c>
      <c r="L2517" s="1">
        <v>5</v>
      </c>
      <c r="M2517" s="1" t="s">
        <v>4849</v>
      </c>
      <c r="N2517" s="1" t="s">
        <v>7732</v>
      </c>
      <c r="S2517" s="1" t="s">
        <v>72</v>
      </c>
      <c r="T2517" s="1" t="s">
        <v>6595</v>
      </c>
      <c r="Y2517" s="1" t="s">
        <v>11360</v>
      </c>
      <c r="Z2517" s="1" t="s">
        <v>11361</v>
      </c>
      <c r="AC2517" s="1">
        <v>2</v>
      </c>
      <c r="AD2517" s="1" t="s">
        <v>168</v>
      </c>
      <c r="AE2517" s="1" t="s">
        <v>6664</v>
      </c>
      <c r="AF2517" s="1" t="s">
        <v>156</v>
      </c>
      <c r="AG2517" s="1" t="s">
        <v>8798</v>
      </c>
    </row>
    <row r="2518" spans="1:73" ht="13.5" customHeight="1">
      <c r="A2518" s="2" t="str">
        <f t="shared" si="72"/>
        <v>1687_각북면_377</v>
      </c>
      <c r="B2518" s="1">
        <v>1687</v>
      </c>
      <c r="C2518" s="1" t="s">
        <v>11423</v>
      </c>
      <c r="D2518" s="1" t="s">
        <v>11426</v>
      </c>
      <c r="E2518" s="1">
        <v>2517</v>
      </c>
      <c r="F2518" s="1">
        <v>18</v>
      </c>
      <c r="G2518" s="1" t="s">
        <v>4625</v>
      </c>
      <c r="H2518" s="1" t="s">
        <v>6460</v>
      </c>
      <c r="I2518" s="1">
        <v>7</v>
      </c>
      <c r="J2518" s="1" t="s">
        <v>4861</v>
      </c>
      <c r="K2518" s="1" t="s">
        <v>6510</v>
      </c>
      <c r="L2518" s="1">
        <v>1</v>
      </c>
      <c r="M2518" s="1" t="s">
        <v>4862</v>
      </c>
      <c r="N2518" s="1" t="s">
        <v>7728</v>
      </c>
      <c r="T2518" s="1" t="s">
        <v>11527</v>
      </c>
      <c r="U2518" s="1" t="s">
        <v>4810</v>
      </c>
      <c r="V2518" s="1" t="s">
        <v>11705</v>
      </c>
      <c r="Y2518" s="1" t="s">
        <v>4862</v>
      </c>
      <c r="Z2518" s="1" t="s">
        <v>7728</v>
      </c>
      <c r="AC2518" s="1">
        <v>38</v>
      </c>
      <c r="AD2518" s="1" t="s">
        <v>294</v>
      </c>
      <c r="AE2518" s="1" t="s">
        <v>8781</v>
      </c>
      <c r="AJ2518" s="1" t="s">
        <v>17</v>
      </c>
      <c r="AK2518" s="1" t="s">
        <v>8918</v>
      </c>
      <c r="AL2518" s="1" t="s">
        <v>227</v>
      </c>
      <c r="AM2518" s="1" t="s">
        <v>8859</v>
      </c>
      <c r="AT2518" s="1" t="s">
        <v>121</v>
      </c>
      <c r="AU2518" s="1" t="s">
        <v>6667</v>
      </c>
      <c r="AV2518" s="1" t="s">
        <v>4863</v>
      </c>
      <c r="AW2518" s="1" t="s">
        <v>9442</v>
      </c>
      <c r="BB2518" s="1" t="s">
        <v>182</v>
      </c>
      <c r="BC2518" s="1" t="s">
        <v>12214</v>
      </c>
      <c r="BD2518" s="1" t="s">
        <v>6377</v>
      </c>
      <c r="BE2518" s="1" t="s">
        <v>7076</v>
      </c>
      <c r="BG2518" s="1" t="s">
        <v>121</v>
      </c>
      <c r="BH2518" s="1" t="s">
        <v>6667</v>
      </c>
      <c r="BI2518" s="1" t="s">
        <v>4864</v>
      </c>
      <c r="BJ2518" s="1" t="s">
        <v>8163</v>
      </c>
      <c r="BM2518" s="1" t="s">
        <v>164</v>
      </c>
      <c r="BN2518" s="1" t="s">
        <v>10510</v>
      </c>
      <c r="BO2518" s="1" t="s">
        <v>186</v>
      </c>
      <c r="BP2518" s="1" t="s">
        <v>12273</v>
      </c>
      <c r="BQ2518" s="1" t="s">
        <v>4558</v>
      </c>
      <c r="BR2518" s="1" t="s">
        <v>12375</v>
      </c>
      <c r="BS2518" s="1" t="s">
        <v>227</v>
      </c>
      <c r="BT2518" s="1" t="s">
        <v>8859</v>
      </c>
    </row>
    <row r="2519" spans="1:73" ht="13.5" customHeight="1">
      <c r="A2519" s="2" t="str">
        <f t="shared" si="72"/>
        <v>1687_각북면_377</v>
      </c>
      <c r="B2519" s="1">
        <v>1687</v>
      </c>
      <c r="C2519" s="1" t="s">
        <v>11423</v>
      </c>
      <c r="D2519" s="1" t="s">
        <v>11426</v>
      </c>
      <c r="E2519" s="1">
        <v>2518</v>
      </c>
      <c r="F2519" s="1">
        <v>18</v>
      </c>
      <c r="G2519" s="1" t="s">
        <v>4625</v>
      </c>
      <c r="H2519" s="1" t="s">
        <v>6460</v>
      </c>
      <c r="I2519" s="1">
        <v>7</v>
      </c>
      <c r="L2519" s="1">
        <v>1</v>
      </c>
      <c r="M2519" s="1" t="s">
        <v>4862</v>
      </c>
      <c r="N2519" s="1" t="s">
        <v>7728</v>
      </c>
      <c r="S2519" s="1" t="s">
        <v>49</v>
      </c>
      <c r="T2519" s="1" t="s">
        <v>4842</v>
      </c>
      <c r="U2519" s="1" t="s">
        <v>115</v>
      </c>
      <c r="V2519" s="1" t="s">
        <v>6665</v>
      </c>
      <c r="Y2519" s="1" t="s">
        <v>4865</v>
      </c>
      <c r="Z2519" s="1" t="s">
        <v>7727</v>
      </c>
      <c r="AC2519" s="1">
        <v>39</v>
      </c>
      <c r="AD2519" s="1" t="s">
        <v>387</v>
      </c>
      <c r="AE2519" s="1" t="s">
        <v>8746</v>
      </c>
      <c r="AJ2519" s="1" t="s">
        <v>17</v>
      </c>
      <c r="AK2519" s="1" t="s">
        <v>8918</v>
      </c>
      <c r="AL2519" s="1" t="s">
        <v>87</v>
      </c>
      <c r="AM2519" s="1" t="s">
        <v>8880</v>
      </c>
      <c r="AN2519" s="1" t="s">
        <v>1001</v>
      </c>
      <c r="AO2519" s="1" t="s">
        <v>8923</v>
      </c>
      <c r="AP2519" s="1" t="s">
        <v>119</v>
      </c>
      <c r="AQ2519" s="1" t="s">
        <v>6694</v>
      </c>
      <c r="AR2519" s="1" t="s">
        <v>4866</v>
      </c>
      <c r="AS2519" s="1" t="s">
        <v>9102</v>
      </c>
      <c r="AT2519" s="1" t="s">
        <v>121</v>
      </c>
      <c r="AU2519" s="1" t="s">
        <v>6667</v>
      </c>
      <c r="AV2519" s="1" t="s">
        <v>908</v>
      </c>
      <c r="AW2519" s="1" t="s">
        <v>8213</v>
      </c>
      <c r="BB2519" s="1" t="s">
        <v>171</v>
      </c>
      <c r="BC2519" s="1" t="s">
        <v>6676</v>
      </c>
      <c r="BD2519" s="1" t="s">
        <v>1922</v>
      </c>
      <c r="BE2519" s="1" t="s">
        <v>7329</v>
      </c>
      <c r="BG2519" s="1" t="s">
        <v>121</v>
      </c>
      <c r="BH2519" s="1" t="s">
        <v>6667</v>
      </c>
      <c r="BI2519" s="1" t="s">
        <v>4867</v>
      </c>
      <c r="BJ2519" s="1" t="s">
        <v>10159</v>
      </c>
      <c r="BM2519" s="1" t="s">
        <v>164</v>
      </c>
      <c r="BN2519" s="1" t="s">
        <v>10510</v>
      </c>
      <c r="BQ2519" s="1" t="s">
        <v>164</v>
      </c>
      <c r="BR2519" s="1" t="s">
        <v>10510</v>
      </c>
      <c r="BU2519" s="1" t="s">
        <v>174</v>
      </c>
    </row>
    <row r="2520" spans="1:73" ht="13.5" customHeight="1">
      <c r="A2520" s="2" t="str">
        <f t="shared" si="72"/>
        <v>1687_각북면_377</v>
      </c>
      <c r="B2520" s="1">
        <v>1687</v>
      </c>
      <c r="C2520" s="1" t="s">
        <v>11423</v>
      </c>
      <c r="D2520" s="1" t="s">
        <v>11426</v>
      </c>
      <c r="E2520" s="1">
        <v>2519</v>
      </c>
      <c r="F2520" s="1">
        <v>18</v>
      </c>
      <c r="G2520" s="1" t="s">
        <v>4625</v>
      </c>
      <c r="H2520" s="1" t="s">
        <v>6460</v>
      </c>
      <c r="I2520" s="1">
        <v>7</v>
      </c>
      <c r="L2520" s="1">
        <v>2</v>
      </c>
      <c r="M2520" s="1" t="s">
        <v>4840</v>
      </c>
      <c r="N2520" s="1" t="s">
        <v>7726</v>
      </c>
      <c r="Q2520" s="1" t="s">
        <v>13648</v>
      </c>
      <c r="R2520" s="1" t="s">
        <v>11556</v>
      </c>
      <c r="T2520" s="1" t="s">
        <v>11527</v>
      </c>
      <c r="U2520" s="1" t="s">
        <v>115</v>
      </c>
      <c r="V2520" s="1" t="s">
        <v>6665</v>
      </c>
      <c r="Y2520" s="1" t="s">
        <v>4840</v>
      </c>
      <c r="Z2520" s="1" t="s">
        <v>7726</v>
      </c>
      <c r="AC2520" s="1">
        <v>59</v>
      </c>
      <c r="AD2520" s="1" t="s">
        <v>253</v>
      </c>
      <c r="AE2520" s="1" t="s">
        <v>8793</v>
      </c>
      <c r="AJ2520" s="1" t="s">
        <v>17</v>
      </c>
      <c r="AK2520" s="1" t="s">
        <v>8918</v>
      </c>
      <c r="AL2520" s="1" t="s">
        <v>227</v>
      </c>
      <c r="AM2520" s="1" t="s">
        <v>8859</v>
      </c>
      <c r="AN2520" s="1" t="s">
        <v>4734</v>
      </c>
      <c r="AO2520" s="1" t="s">
        <v>9004</v>
      </c>
      <c r="AP2520" s="1" t="s">
        <v>119</v>
      </c>
      <c r="AQ2520" s="1" t="s">
        <v>6694</v>
      </c>
      <c r="AR2520" s="1" t="s">
        <v>4868</v>
      </c>
      <c r="AS2520" s="1" t="s">
        <v>12055</v>
      </c>
      <c r="AT2520" s="1" t="s">
        <v>121</v>
      </c>
      <c r="AU2520" s="1" t="s">
        <v>6667</v>
      </c>
      <c r="AV2520" s="1" t="s">
        <v>538</v>
      </c>
      <c r="AW2520" s="1" t="s">
        <v>7176</v>
      </c>
      <c r="BB2520" s="1" t="s">
        <v>115</v>
      </c>
      <c r="BC2520" s="1" t="s">
        <v>6665</v>
      </c>
      <c r="BD2520" s="1" t="s">
        <v>4869</v>
      </c>
      <c r="BE2520" s="1" t="s">
        <v>7363</v>
      </c>
      <c r="BG2520" s="1" t="s">
        <v>121</v>
      </c>
      <c r="BH2520" s="1" t="s">
        <v>6667</v>
      </c>
      <c r="BI2520" s="1" t="s">
        <v>2837</v>
      </c>
      <c r="BJ2520" s="1" t="s">
        <v>12295</v>
      </c>
      <c r="BK2520" s="1" t="s">
        <v>121</v>
      </c>
      <c r="BL2520" s="1" t="s">
        <v>6667</v>
      </c>
      <c r="BM2520" s="1" t="s">
        <v>4870</v>
      </c>
      <c r="BN2520" s="1" t="s">
        <v>10578</v>
      </c>
      <c r="BO2520" s="1" t="s">
        <v>121</v>
      </c>
      <c r="BP2520" s="1" t="s">
        <v>6667</v>
      </c>
      <c r="BQ2520" s="1" t="s">
        <v>2054</v>
      </c>
      <c r="BR2520" s="1" t="s">
        <v>10115</v>
      </c>
      <c r="BS2520" s="1" t="s">
        <v>227</v>
      </c>
      <c r="BT2520" s="1" t="s">
        <v>8859</v>
      </c>
    </row>
    <row r="2521" spans="1:73" ht="13.5" customHeight="1">
      <c r="A2521" s="2" t="str">
        <f t="shared" si="72"/>
        <v>1687_각북면_377</v>
      </c>
      <c r="B2521" s="1">
        <v>1687</v>
      </c>
      <c r="C2521" s="1" t="s">
        <v>11423</v>
      </c>
      <c r="D2521" s="1" t="s">
        <v>11426</v>
      </c>
      <c r="E2521" s="1">
        <v>2520</v>
      </c>
      <c r="F2521" s="1">
        <v>18</v>
      </c>
      <c r="G2521" s="1" t="s">
        <v>4625</v>
      </c>
      <c r="H2521" s="1" t="s">
        <v>6460</v>
      </c>
      <c r="I2521" s="1">
        <v>7</v>
      </c>
      <c r="L2521" s="1">
        <v>2</v>
      </c>
      <c r="M2521" s="1" t="s">
        <v>4840</v>
      </c>
      <c r="N2521" s="1" t="s">
        <v>7726</v>
      </c>
      <c r="S2521" s="1" t="s">
        <v>67</v>
      </c>
      <c r="T2521" s="1" t="s">
        <v>6597</v>
      </c>
      <c r="U2521" s="1" t="s">
        <v>121</v>
      </c>
      <c r="V2521" s="1" t="s">
        <v>6667</v>
      </c>
      <c r="Y2521" s="1" t="s">
        <v>4871</v>
      </c>
      <c r="Z2521" s="1" t="s">
        <v>7725</v>
      </c>
      <c r="AC2521" s="1">
        <v>29</v>
      </c>
      <c r="AD2521" s="1" t="s">
        <v>238</v>
      </c>
      <c r="AE2521" s="1" t="s">
        <v>8751</v>
      </c>
    </row>
    <row r="2522" spans="1:73" ht="13.5" customHeight="1">
      <c r="A2522" s="2" t="str">
        <f t="shared" si="72"/>
        <v>1687_각북면_377</v>
      </c>
      <c r="B2522" s="1">
        <v>1687</v>
      </c>
      <c r="C2522" s="1" t="s">
        <v>11423</v>
      </c>
      <c r="D2522" s="1" t="s">
        <v>11426</v>
      </c>
      <c r="E2522" s="1">
        <v>2521</v>
      </c>
      <c r="F2522" s="1">
        <v>18</v>
      </c>
      <c r="G2522" s="1" t="s">
        <v>4625</v>
      </c>
      <c r="H2522" s="1" t="s">
        <v>6460</v>
      </c>
      <c r="I2522" s="1">
        <v>7</v>
      </c>
      <c r="L2522" s="1">
        <v>2</v>
      </c>
      <c r="M2522" s="1" t="s">
        <v>4840</v>
      </c>
      <c r="N2522" s="1" t="s">
        <v>7726</v>
      </c>
      <c r="S2522" s="1" t="s">
        <v>72</v>
      </c>
      <c r="T2522" s="1" t="s">
        <v>6595</v>
      </c>
      <c r="U2522" s="1" t="s">
        <v>121</v>
      </c>
      <c r="V2522" s="1" t="s">
        <v>6667</v>
      </c>
      <c r="Y2522" s="1" t="s">
        <v>4872</v>
      </c>
      <c r="Z2522" s="1" t="s">
        <v>7724</v>
      </c>
      <c r="AC2522" s="1">
        <v>11</v>
      </c>
      <c r="AD2522" s="1" t="s">
        <v>71</v>
      </c>
      <c r="AE2522" s="1" t="s">
        <v>8756</v>
      </c>
    </row>
    <row r="2523" spans="1:73" ht="13.5" customHeight="1">
      <c r="A2523" s="2" t="str">
        <f t="shared" si="72"/>
        <v>1687_각북면_377</v>
      </c>
      <c r="B2523" s="1">
        <v>1687</v>
      </c>
      <c r="C2523" s="1" t="s">
        <v>11423</v>
      </c>
      <c r="D2523" s="1" t="s">
        <v>11426</v>
      </c>
      <c r="E2523" s="1">
        <v>2522</v>
      </c>
      <c r="F2523" s="1">
        <v>18</v>
      </c>
      <c r="G2523" s="1" t="s">
        <v>4625</v>
      </c>
      <c r="H2523" s="1" t="s">
        <v>6460</v>
      </c>
      <c r="I2523" s="1">
        <v>7</v>
      </c>
      <c r="L2523" s="1">
        <v>2</v>
      </c>
      <c r="M2523" s="1" t="s">
        <v>4840</v>
      </c>
      <c r="N2523" s="1" t="s">
        <v>7726</v>
      </c>
      <c r="S2523" s="1" t="s">
        <v>380</v>
      </c>
      <c r="T2523" s="1" t="s">
        <v>6600</v>
      </c>
      <c r="Y2523" s="1" t="s">
        <v>3576</v>
      </c>
      <c r="Z2523" s="1" t="s">
        <v>7284</v>
      </c>
      <c r="AC2523" s="1">
        <v>1</v>
      </c>
      <c r="AD2523" s="1" t="s">
        <v>274</v>
      </c>
      <c r="AE2523" s="1" t="s">
        <v>8770</v>
      </c>
      <c r="AF2523" s="1" t="s">
        <v>156</v>
      </c>
      <c r="AG2523" s="1" t="s">
        <v>8798</v>
      </c>
    </row>
    <row r="2524" spans="1:73" ht="13.5" customHeight="1">
      <c r="A2524" s="2" t="str">
        <f t="shared" si="72"/>
        <v>1687_각북면_377</v>
      </c>
      <c r="B2524" s="1">
        <v>1687</v>
      </c>
      <c r="C2524" s="1" t="s">
        <v>11423</v>
      </c>
      <c r="D2524" s="1" t="s">
        <v>11426</v>
      </c>
      <c r="E2524" s="1">
        <v>2523</v>
      </c>
      <c r="F2524" s="1">
        <v>18</v>
      </c>
      <c r="G2524" s="1" t="s">
        <v>4625</v>
      </c>
      <c r="H2524" s="1" t="s">
        <v>6460</v>
      </c>
      <c r="I2524" s="1">
        <v>7</v>
      </c>
      <c r="L2524" s="1">
        <v>3</v>
      </c>
      <c r="M2524" s="1" t="s">
        <v>1535</v>
      </c>
      <c r="N2524" s="1" t="s">
        <v>11821</v>
      </c>
      <c r="T2524" s="1" t="s">
        <v>11527</v>
      </c>
      <c r="U2524" s="1" t="s">
        <v>121</v>
      </c>
      <c r="V2524" s="1" t="s">
        <v>6667</v>
      </c>
      <c r="Y2524" s="1" t="s">
        <v>1535</v>
      </c>
      <c r="Z2524" s="1" t="s">
        <v>11821</v>
      </c>
      <c r="AC2524" s="1">
        <v>59</v>
      </c>
      <c r="AD2524" s="1" t="s">
        <v>314</v>
      </c>
      <c r="AE2524" s="1" t="s">
        <v>8776</v>
      </c>
      <c r="AJ2524" s="1" t="s">
        <v>17</v>
      </c>
      <c r="AK2524" s="1" t="s">
        <v>8918</v>
      </c>
      <c r="AL2524" s="1" t="s">
        <v>227</v>
      </c>
      <c r="AM2524" s="1" t="s">
        <v>8859</v>
      </c>
      <c r="AN2524" s="1" t="s">
        <v>492</v>
      </c>
      <c r="AO2524" s="1" t="s">
        <v>6594</v>
      </c>
      <c r="AP2524" s="1" t="s">
        <v>2105</v>
      </c>
      <c r="AQ2524" s="1" t="s">
        <v>9021</v>
      </c>
      <c r="AR2524" s="1" t="s">
        <v>4203</v>
      </c>
      <c r="AS2524" s="1" t="s">
        <v>9101</v>
      </c>
      <c r="AT2524" s="1" t="s">
        <v>1669</v>
      </c>
      <c r="AU2524" s="1" t="s">
        <v>9238</v>
      </c>
      <c r="AV2524" s="1" t="s">
        <v>4356</v>
      </c>
      <c r="AW2524" s="1" t="s">
        <v>12145</v>
      </c>
      <c r="BB2524" s="1" t="s">
        <v>171</v>
      </c>
      <c r="BC2524" s="1" t="s">
        <v>6676</v>
      </c>
      <c r="BD2524" s="1" t="s">
        <v>2512</v>
      </c>
      <c r="BE2524" s="1" t="s">
        <v>8270</v>
      </c>
      <c r="BG2524" s="1" t="s">
        <v>768</v>
      </c>
      <c r="BH2524" s="1" t="s">
        <v>9233</v>
      </c>
      <c r="BI2524" s="1" t="s">
        <v>1315</v>
      </c>
      <c r="BJ2524" s="1" t="s">
        <v>9459</v>
      </c>
      <c r="BK2524" s="1" t="s">
        <v>4873</v>
      </c>
      <c r="BL2524" s="1" t="s">
        <v>6734</v>
      </c>
      <c r="BM2524" s="1" t="s">
        <v>4874</v>
      </c>
      <c r="BN2524" s="1" t="s">
        <v>10577</v>
      </c>
      <c r="BO2524" s="1" t="s">
        <v>121</v>
      </c>
      <c r="BP2524" s="1" t="s">
        <v>6667</v>
      </c>
      <c r="BQ2524" s="1" t="s">
        <v>4875</v>
      </c>
      <c r="BR2524" s="1" t="s">
        <v>10950</v>
      </c>
      <c r="BS2524" s="1" t="s">
        <v>190</v>
      </c>
      <c r="BT2524" s="1" t="s">
        <v>8852</v>
      </c>
    </row>
    <row r="2525" spans="1:73" ht="13.5" customHeight="1">
      <c r="A2525" s="2" t="str">
        <f t="shared" si="72"/>
        <v>1687_각북면_377</v>
      </c>
      <c r="B2525" s="1">
        <v>1687</v>
      </c>
      <c r="C2525" s="1" t="s">
        <v>11423</v>
      </c>
      <c r="D2525" s="1" t="s">
        <v>11426</v>
      </c>
      <c r="E2525" s="1">
        <v>2524</v>
      </c>
      <c r="F2525" s="1">
        <v>18</v>
      </c>
      <c r="G2525" s="1" t="s">
        <v>4625</v>
      </c>
      <c r="H2525" s="1" t="s">
        <v>6460</v>
      </c>
      <c r="I2525" s="1">
        <v>7</v>
      </c>
      <c r="L2525" s="1">
        <v>3</v>
      </c>
      <c r="M2525" s="1" t="s">
        <v>1535</v>
      </c>
      <c r="N2525" s="1" t="s">
        <v>11821</v>
      </c>
      <c r="S2525" s="1" t="s">
        <v>49</v>
      </c>
      <c r="T2525" s="1" t="s">
        <v>4842</v>
      </c>
      <c r="U2525" s="1" t="s">
        <v>171</v>
      </c>
      <c r="V2525" s="1" t="s">
        <v>6676</v>
      </c>
      <c r="Y2525" s="1" t="s">
        <v>13562</v>
      </c>
      <c r="Z2525" s="1" t="s">
        <v>11804</v>
      </c>
      <c r="AC2525" s="1">
        <v>62</v>
      </c>
      <c r="AD2525" s="1" t="s">
        <v>168</v>
      </c>
      <c r="AE2525" s="1" t="s">
        <v>6664</v>
      </c>
      <c r="AJ2525" s="1" t="s">
        <v>17</v>
      </c>
      <c r="AK2525" s="1" t="s">
        <v>8918</v>
      </c>
      <c r="AL2525" s="1" t="s">
        <v>227</v>
      </c>
      <c r="AM2525" s="1" t="s">
        <v>8859</v>
      </c>
      <c r="AN2525" s="1" t="s">
        <v>492</v>
      </c>
      <c r="AO2525" s="1" t="s">
        <v>6594</v>
      </c>
      <c r="AP2525" s="1" t="s">
        <v>2105</v>
      </c>
      <c r="AQ2525" s="1" t="s">
        <v>9021</v>
      </c>
      <c r="AR2525" s="1" t="s">
        <v>4203</v>
      </c>
      <c r="AS2525" s="1" t="s">
        <v>9101</v>
      </c>
      <c r="AT2525" s="1" t="s">
        <v>121</v>
      </c>
      <c r="AU2525" s="1" t="s">
        <v>6667</v>
      </c>
      <c r="AV2525" s="1" t="s">
        <v>2997</v>
      </c>
      <c r="AW2525" s="1" t="s">
        <v>7426</v>
      </c>
      <c r="BB2525" s="1" t="s">
        <v>171</v>
      </c>
      <c r="BC2525" s="1" t="s">
        <v>6676</v>
      </c>
      <c r="BD2525" s="1" t="s">
        <v>802</v>
      </c>
      <c r="BE2525" s="1" t="s">
        <v>12238</v>
      </c>
      <c r="BI2525" s="1" t="s">
        <v>164</v>
      </c>
      <c r="BJ2525" s="1" t="s">
        <v>10510</v>
      </c>
      <c r="BM2525" s="1" t="s">
        <v>164</v>
      </c>
      <c r="BN2525" s="1" t="s">
        <v>10510</v>
      </c>
      <c r="BO2525" s="1" t="s">
        <v>121</v>
      </c>
      <c r="BP2525" s="1" t="s">
        <v>6667</v>
      </c>
      <c r="BQ2525" s="1" t="s">
        <v>934</v>
      </c>
      <c r="BR2525" s="1" t="s">
        <v>12554</v>
      </c>
      <c r="BS2525" s="1" t="s">
        <v>227</v>
      </c>
      <c r="BT2525" s="1" t="s">
        <v>8859</v>
      </c>
      <c r="BU2525" s="1" t="s">
        <v>11317</v>
      </c>
    </row>
    <row r="2526" spans="1:73" ht="13.5" customHeight="1">
      <c r="A2526" s="2" t="str">
        <f t="shared" si="72"/>
        <v>1687_각북면_377</v>
      </c>
      <c r="B2526" s="1">
        <v>1687</v>
      </c>
      <c r="C2526" s="1" t="s">
        <v>11423</v>
      </c>
      <c r="D2526" s="1" t="s">
        <v>11426</v>
      </c>
      <c r="E2526" s="1">
        <v>2525</v>
      </c>
      <c r="F2526" s="1">
        <v>18</v>
      </c>
      <c r="G2526" s="1" t="s">
        <v>4625</v>
      </c>
      <c r="H2526" s="1" t="s">
        <v>6460</v>
      </c>
      <c r="I2526" s="1">
        <v>7</v>
      </c>
      <c r="L2526" s="1">
        <v>3</v>
      </c>
      <c r="M2526" s="1" t="s">
        <v>1535</v>
      </c>
      <c r="N2526" s="1" t="s">
        <v>11821</v>
      </c>
      <c r="S2526" s="1" t="s">
        <v>67</v>
      </c>
      <c r="T2526" s="1" t="s">
        <v>6597</v>
      </c>
      <c r="U2526" s="1" t="s">
        <v>121</v>
      </c>
      <c r="V2526" s="1" t="s">
        <v>6667</v>
      </c>
      <c r="Y2526" s="1" t="s">
        <v>4002</v>
      </c>
      <c r="Z2526" s="1" t="s">
        <v>7539</v>
      </c>
      <c r="AC2526" s="1">
        <v>29</v>
      </c>
      <c r="AD2526" s="1" t="s">
        <v>238</v>
      </c>
      <c r="AE2526" s="1" t="s">
        <v>8751</v>
      </c>
      <c r="AF2526" s="1" t="s">
        <v>1501</v>
      </c>
      <c r="AG2526" s="1" t="s">
        <v>8810</v>
      </c>
      <c r="AH2526" s="1" t="s">
        <v>1502</v>
      </c>
      <c r="AI2526" s="1" t="s">
        <v>8858</v>
      </c>
    </row>
    <row r="2527" spans="1:73" ht="13.5" customHeight="1">
      <c r="A2527" s="2" t="str">
        <f t="shared" si="72"/>
        <v>1687_각북면_377</v>
      </c>
      <c r="B2527" s="1">
        <v>1687</v>
      </c>
      <c r="C2527" s="1" t="s">
        <v>11423</v>
      </c>
      <c r="D2527" s="1" t="s">
        <v>11426</v>
      </c>
      <c r="E2527" s="1">
        <v>2526</v>
      </c>
      <c r="F2527" s="1">
        <v>18</v>
      </c>
      <c r="G2527" s="1" t="s">
        <v>4625</v>
      </c>
      <c r="H2527" s="1" t="s">
        <v>6460</v>
      </c>
      <c r="I2527" s="1">
        <v>7</v>
      </c>
      <c r="L2527" s="1">
        <v>3</v>
      </c>
      <c r="M2527" s="1" t="s">
        <v>1535</v>
      </c>
      <c r="N2527" s="1" t="s">
        <v>11821</v>
      </c>
      <c r="S2527" s="1" t="s">
        <v>329</v>
      </c>
      <c r="T2527" s="1" t="s">
        <v>6594</v>
      </c>
      <c r="U2527" s="1" t="s">
        <v>171</v>
      </c>
      <c r="V2527" s="1" t="s">
        <v>6676</v>
      </c>
      <c r="Y2527" s="1" t="s">
        <v>13620</v>
      </c>
      <c r="Z2527" s="1" t="s">
        <v>11793</v>
      </c>
      <c r="AC2527" s="1">
        <v>31</v>
      </c>
      <c r="AD2527" s="1" t="s">
        <v>130</v>
      </c>
      <c r="AE2527" s="1" t="s">
        <v>8774</v>
      </c>
      <c r="AJ2527" s="1" t="s">
        <v>17</v>
      </c>
      <c r="AK2527" s="1" t="s">
        <v>8918</v>
      </c>
      <c r="AL2527" s="1" t="s">
        <v>190</v>
      </c>
      <c r="AM2527" s="1" t="s">
        <v>8852</v>
      </c>
      <c r="AN2527" s="1" t="s">
        <v>492</v>
      </c>
      <c r="AO2527" s="1" t="s">
        <v>6594</v>
      </c>
      <c r="AP2527" s="1" t="s">
        <v>2105</v>
      </c>
      <c r="AQ2527" s="1" t="s">
        <v>9021</v>
      </c>
      <c r="AR2527" s="1" t="s">
        <v>4203</v>
      </c>
      <c r="AS2527" s="1" t="s">
        <v>9101</v>
      </c>
      <c r="BU2527" s="1" t="s">
        <v>566</v>
      </c>
    </row>
    <row r="2528" spans="1:73" ht="13.5" customHeight="1">
      <c r="A2528" s="2" t="str">
        <f t="shared" si="72"/>
        <v>1687_각북면_377</v>
      </c>
      <c r="B2528" s="1">
        <v>1687</v>
      </c>
      <c r="C2528" s="1" t="s">
        <v>11423</v>
      </c>
      <c r="D2528" s="1" t="s">
        <v>11426</v>
      </c>
      <c r="E2528" s="1">
        <v>2527</v>
      </c>
      <c r="F2528" s="1">
        <v>18</v>
      </c>
      <c r="G2528" s="1" t="s">
        <v>4625</v>
      </c>
      <c r="H2528" s="1" t="s">
        <v>6460</v>
      </c>
      <c r="I2528" s="1">
        <v>7</v>
      </c>
      <c r="L2528" s="1">
        <v>3</v>
      </c>
      <c r="M2528" s="1" t="s">
        <v>1535</v>
      </c>
      <c r="N2528" s="1" t="s">
        <v>11821</v>
      </c>
      <c r="S2528" s="1" t="s">
        <v>63</v>
      </c>
      <c r="T2528" s="1" t="s">
        <v>6596</v>
      </c>
      <c r="U2528" s="1" t="s">
        <v>115</v>
      </c>
      <c r="V2528" s="1" t="s">
        <v>6665</v>
      </c>
      <c r="Y2528" s="1" t="s">
        <v>1124</v>
      </c>
      <c r="Z2528" s="1" t="s">
        <v>7172</v>
      </c>
      <c r="AC2528" s="1">
        <v>12</v>
      </c>
      <c r="AD2528" s="1" t="s">
        <v>135</v>
      </c>
      <c r="AE2528" s="1" t="s">
        <v>8742</v>
      </c>
    </row>
    <row r="2529" spans="1:72" ht="13.5" customHeight="1">
      <c r="A2529" s="2" t="str">
        <f t="shared" si="72"/>
        <v>1687_각북면_377</v>
      </c>
      <c r="B2529" s="1">
        <v>1687</v>
      </c>
      <c r="C2529" s="1" t="s">
        <v>11423</v>
      </c>
      <c r="D2529" s="1" t="s">
        <v>11426</v>
      </c>
      <c r="E2529" s="1">
        <v>2528</v>
      </c>
      <c r="F2529" s="1">
        <v>18</v>
      </c>
      <c r="G2529" s="1" t="s">
        <v>4625</v>
      </c>
      <c r="H2529" s="1" t="s">
        <v>6460</v>
      </c>
      <c r="I2529" s="1">
        <v>7</v>
      </c>
      <c r="L2529" s="1">
        <v>3</v>
      </c>
      <c r="M2529" s="1" t="s">
        <v>1535</v>
      </c>
      <c r="N2529" s="1" t="s">
        <v>11821</v>
      </c>
      <c r="S2529" s="1" t="s">
        <v>380</v>
      </c>
      <c r="T2529" s="1" t="s">
        <v>6600</v>
      </c>
      <c r="Y2529" s="1" t="s">
        <v>13587</v>
      </c>
      <c r="Z2529" s="1" t="s">
        <v>11812</v>
      </c>
      <c r="AC2529" s="1">
        <v>9</v>
      </c>
      <c r="AD2529" s="1" t="s">
        <v>253</v>
      </c>
      <c r="AE2529" s="1" t="s">
        <v>8793</v>
      </c>
    </row>
    <row r="2530" spans="1:72" ht="13.5" customHeight="1">
      <c r="A2530" s="2" t="str">
        <f t="shared" si="72"/>
        <v>1687_각북면_377</v>
      </c>
      <c r="B2530" s="1">
        <v>1687</v>
      </c>
      <c r="C2530" s="1" t="s">
        <v>11423</v>
      </c>
      <c r="D2530" s="1" t="s">
        <v>11426</v>
      </c>
      <c r="E2530" s="1">
        <v>2529</v>
      </c>
      <c r="F2530" s="1">
        <v>18</v>
      </c>
      <c r="G2530" s="1" t="s">
        <v>4625</v>
      </c>
      <c r="H2530" s="1" t="s">
        <v>6460</v>
      </c>
      <c r="I2530" s="1">
        <v>7</v>
      </c>
      <c r="L2530" s="1">
        <v>3</v>
      </c>
      <c r="M2530" s="1" t="s">
        <v>1535</v>
      </c>
      <c r="N2530" s="1" t="s">
        <v>11821</v>
      </c>
      <c r="S2530" s="1" t="s">
        <v>72</v>
      </c>
      <c r="T2530" s="1" t="s">
        <v>6595</v>
      </c>
      <c r="Y2530" s="1" t="s">
        <v>13586</v>
      </c>
      <c r="Z2530" s="1" t="s">
        <v>11798</v>
      </c>
      <c r="AC2530" s="1">
        <v>7</v>
      </c>
      <c r="AD2530" s="1" t="s">
        <v>475</v>
      </c>
      <c r="AE2530" s="1" t="s">
        <v>8747</v>
      </c>
    </row>
    <row r="2531" spans="1:72" ht="13.5" customHeight="1">
      <c r="A2531" s="2" t="str">
        <f t="shared" si="72"/>
        <v>1687_각북면_377</v>
      </c>
      <c r="B2531" s="1">
        <v>1687</v>
      </c>
      <c r="C2531" s="1" t="s">
        <v>11423</v>
      </c>
      <c r="D2531" s="1" t="s">
        <v>11426</v>
      </c>
      <c r="E2531" s="1">
        <v>2530</v>
      </c>
      <c r="F2531" s="1">
        <v>18</v>
      </c>
      <c r="G2531" s="1" t="s">
        <v>4625</v>
      </c>
      <c r="H2531" s="1" t="s">
        <v>6460</v>
      </c>
      <c r="I2531" s="1">
        <v>7</v>
      </c>
      <c r="L2531" s="1">
        <v>3</v>
      </c>
      <c r="M2531" s="1" t="s">
        <v>1535</v>
      </c>
      <c r="N2531" s="1" t="s">
        <v>11821</v>
      </c>
      <c r="S2531" s="1" t="s">
        <v>869</v>
      </c>
      <c r="T2531" s="1" t="s">
        <v>6599</v>
      </c>
      <c r="Y2531" s="1" t="s">
        <v>13649</v>
      </c>
      <c r="Z2531" s="1" t="s">
        <v>11808</v>
      </c>
      <c r="AC2531" s="1">
        <v>4</v>
      </c>
    </row>
    <row r="2532" spans="1:72" ht="13.5" customHeight="1">
      <c r="A2532" s="2" t="str">
        <f t="shared" si="72"/>
        <v>1687_각북면_377</v>
      </c>
      <c r="B2532" s="1">
        <v>1687</v>
      </c>
      <c r="C2532" s="1" t="s">
        <v>11423</v>
      </c>
      <c r="D2532" s="1" t="s">
        <v>11426</v>
      </c>
      <c r="E2532" s="1">
        <v>2531</v>
      </c>
      <c r="F2532" s="1">
        <v>18</v>
      </c>
      <c r="G2532" s="1" t="s">
        <v>4625</v>
      </c>
      <c r="H2532" s="1" t="s">
        <v>6460</v>
      </c>
      <c r="I2532" s="1">
        <v>7</v>
      </c>
      <c r="L2532" s="1">
        <v>4</v>
      </c>
      <c r="M2532" s="1" t="s">
        <v>4158</v>
      </c>
      <c r="N2532" s="1" t="s">
        <v>7723</v>
      </c>
      <c r="T2532" s="1" t="s">
        <v>11527</v>
      </c>
      <c r="U2532" s="1" t="s">
        <v>4012</v>
      </c>
      <c r="V2532" s="1" t="s">
        <v>11546</v>
      </c>
      <c r="Y2532" s="1" t="s">
        <v>4158</v>
      </c>
      <c r="Z2532" s="1" t="s">
        <v>7723</v>
      </c>
      <c r="AC2532" s="1">
        <v>35</v>
      </c>
      <c r="AD2532" s="1" t="s">
        <v>340</v>
      </c>
      <c r="AE2532" s="1" t="s">
        <v>8753</v>
      </c>
      <c r="AJ2532" s="1" t="s">
        <v>17</v>
      </c>
      <c r="AK2532" s="1" t="s">
        <v>8918</v>
      </c>
      <c r="AL2532" s="1" t="s">
        <v>227</v>
      </c>
      <c r="AM2532" s="1" t="s">
        <v>8859</v>
      </c>
      <c r="AT2532" s="1" t="s">
        <v>186</v>
      </c>
      <c r="AU2532" s="1" t="s">
        <v>12111</v>
      </c>
      <c r="AV2532" s="1" t="s">
        <v>390</v>
      </c>
      <c r="AW2532" s="1" t="s">
        <v>8019</v>
      </c>
      <c r="BB2532" s="1" t="s">
        <v>182</v>
      </c>
      <c r="BC2532" s="1" t="s">
        <v>12214</v>
      </c>
      <c r="BD2532" s="1" t="s">
        <v>4014</v>
      </c>
      <c r="BE2532" s="1" t="s">
        <v>9861</v>
      </c>
      <c r="BG2532" s="1" t="s">
        <v>186</v>
      </c>
      <c r="BH2532" s="1" t="s">
        <v>12273</v>
      </c>
      <c r="BI2532" s="1" t="s">
        <v>538</v>
      </c>
      <c r="BJ2532" s="1" t="s">
        <v>7176</v>
      </c>
      <c r="BK2532" s="1" t="s">
        <v>121</v>
      </c>
      <c r="BL2532" s="1" t="s">
        <v>6667</v>
      </c>
      <c r="BM2532" s="1" t="s">
        <v>2183</v>
      </c>
      <c r="BN2532" s="1" t="s">
        <v>10083</v>
      </c>
      <c r="BO2532" s="1" t="s">
        <v>4876</v>
      </c>
      <c r="BP2532" s="1" t="s">
        <v>6724</v>
      </c>
      <c r="BQ2532" s="1" t="s">
        <v>4877</v>
      </c>
      <c r="BR2532" s="1" t="s">
        <v>10949</v>
      </c>
      <c r="BS2532" s="1" t="s">
        <v>190</v>
      </c>
      <c r="BT2532" s="1" t="s">
        <v>8852</v>
      </c>
    </row>
    <row r="2533" spans="1:72" ht="13.5" customHeight="1">
      <c r="A2533" s="2" t="str">
        <f t="shared" si="72"/>
        <v>1687_각북면_377</v>
      </c>
      <c r="B2533" s="1">
        <v>1687</v>
      </c>
      <c r="C2533" s="1" t="s">
        <v>11423</v>
      </c>
      <c r="D2533" s="1" t="s">
        <v>11426</v>
      </c>
      <c r="E2533" s="1">
        <v>2532</v>
      </c>
      <c r="F2533" s="1">
        <v>18</v>
      </c>
      <c r="G2533" s="1" t="s">
        <v>4625</v>
      </c>
      <c r="H2533" s="1" t="s">
        <v>6460</v>
      </c>
      <c r="I2533" s="1">
        <v>7</v>
      </c>
      <c r="L2533" s="1">
        <v>4</v>
      </c>
      <c r="M2533" s="1" t="s">
        <v>4158</v>
      </c>
      <c r="N2533" s="1" t="s">
        <v>7723</v>
      </c>
      <c r="S2533" s="1" t="s">
        <v>49</v>
      </c>
      <c r="T2533" s="1" t="s">
        <v>4842</v>
      </c>
      <c r="U2533" s="1" t="s">
        <v>115</v>
      </c>
      <c r="V2533" s="1" t="s">
        <v>6665</v>
      </c>
      <c r="Y2533" s="1" t="s">
        <v>4878</v>
      </c>
      <c r="Z2533" s="1" t="s">
        <v>7328</v>
      </c>
      <c r="AC2533" s="1">
        <v>34</v>
      </c>
      <c r="AD2533" s="1" t="s">
        <v>207</v>
      </c>
      <c r="AE2533" s="1" t="s">
        <v>8762</v>
      </c>
      <c r="AJ2533" s="1" t="s">
        <v>17</v>
      </c>
      <c r="AK2533" s="1" t="s">
        <v>8918</v>
      </c>
      <c r="AL2533" s="1" t="s">
        <v>227</v>
      </c>
      <c r="AM2533" s="1" t="s">
        <v>8859</v>
      </c>
      <c r="AN2533" s="1" t="s">
        <v>492</v>
      </c>
      <c r="AO2533" s="1" t="s">
        <v>6594</v>
      </c>
      <c r="AP2533" s="1" t="s">
        <v>2105</v>
      </c>
      <c r="AQ2533" s="1" t="s">
        <v>9021</v>
      </c>
      <c r="AR2533" s="1" t="s">
        <v>4203</v>
      </c>
      <c r="AS2533" s="1" t="s">
        <v>9101</v>
      </c>
      <c r="AT2533" s="1" t="s">
        <v>121</v>
      </c>
      <c r="AU2533" s="1" t="s">
        <v>6667</v>
      </c>
      <c r="AV2533" s="1" t="s">
        <v>1535</v>
      </c>
      <c r="AW2533" s="1" t="s">
        <v>11821</v>
      </c>
      <c r="BB2533" s="1" t="s">
        <v>171</v>
      </c>
      <c r="BC2533" s="1" t="s">
        <v>6676</v>
      </c>
      <c r="BD2533" s="1" t="s">
        <v>13562</v>
      </c>
      <c r="BE2533" s="1" t="s">
        <v>11804</v>
      </c>
      <c r="BG2533" s="1" t="s">
        <v>197</v>
      </c>
      <c r="BH2533" s="1" t="s">
        <v>6836</v>
      </c>
      <c r="BI2533" s="1" t="s">
        <v>4356</v>
      </c>
      <c r="BJ2533" s="1" t="s">
        <v>12299</v>
      </c>
      <c r="BK2533" s="1" t="s">
        <v>768</v>
      </c>
      <c r="BL2533" s="1" t="s">
        <v>9233</v>
      </c>
      <c r="BM2533" s="1" t="s">
        <v>1315</v>
      </c>
      <c r="BN2533" s="1" t="s">
        <v>9459</v>
      </c>
      <c r="BO2533" s="1" t="s">
        <v>121</v>
      </c>
      <c r="BP2533" s="1" t="s">
        <v>6667</v>
      </c>
      <c r="BQ2533" s="1" t="s">
        <v>2997</v>
      </c>
      <c r="BR2533" s="1" t="s">
        <v>7426</v>
      </c>
      <c r="BS2533" s="1" t="s">
        <v>227</v>
      </c>
      <c r="BT2533" s="1" t="s">
        <v>8859</v>
      </c>
    </row>
    <row r="2534" spans="1:72" ht="13.5" customHeight="1">
      <c r="A2534" s="2" t="str">
        <f t="shared" si="72"/>
        <v>1687_각북면_377</v>
      </c>
      <c r="B2534" s="1">
        <v>1687</v>
      </c>
      <c r="C2534" s="1" t="s">
        <v>11423</v>
      </c>
      <c r="D2534" s="1" t="s">
        <v>11426</v>
      </c>
      <c r="E2534" s="1">
        <v>2533</v>
      </c>
      <c r="F2534" s="1">
        <v>18</v>
      </c>
      <c r="G2534" s="1" t="s">
        <v>4625</v>
      </c>
      <c r="H2534" s="1" t="s">
        <v>6460</v>
      </c>
      <c r="I2534" s="1">
        <v>7</v>
      </c>
      <c r="L2534" s="1">
        <v>4</v>
      </c>
      <c r="M2534" s="1" t="s">
        <v>4158</v>
      </c>
      <c r="N2534" s="1" t="s">
        <v>7723</v>
      </c>
      <c r="S2534" s="1" t="s">
        <v>134</v>
      </c>
      <c r="T2534" s="1" t="s">
        <v>6598</v>
      </c>
      <c r="Y2534" s="1" t="s">
        <v>194</v>
      </c>
      <c r="Z2534" s="1" t="s">
        <v>7687</v>
      </c>
      <c r="AC2534" s="1">
        <v>15</v>
      </c>
      <c r="AD2534" s="1" t="s">
        <v>210</v>
      </c>
      <c r="AE2534" s="1" t="s">
        <v>7181</v>
      </c>
      <c r="AF2534" s="1" t="s">
        <v>1501</v>
      </c>
      <c r="AG2534" s="1" t="s">
        <v>8810</v>
      </c>
      <c r="AH2534" s="1" t="s">
        <v>1502</v>
      </c>
      <c r="AI2534" s="1" t="s">
        <v>8858</v>
      </c>
    </row>
    <row r="2535" spans="1:72" ht="13.5" customHeight="1">
      <c r="A2535" s="2" t="str">
        <f t="shared" si="72"/>
        <v>1687_각북면_377</v>
      </c>
      <c r="B2535" s="1">
        <v>1687</v>
      </c>
      <c r="C2535" s="1" t="s">
        <v>11423</v>
      </c>
      <c r="D2535" s="1" t="s">
        <v>11426</v>
      </c>
      <c r="E2535" s="1">
        <v>2534</v>
      </c>
      <c r="F2535" s="1">
        <v>18</v>
      </c>
      <c r="G2535" s="1" t="s">
        <v>4625</v>
      </c>
      <c r="H2535" s="1" t="s">
        <v>6460</v>
      </c>
      <c r="I2535" s="1">
        <v>7</v>
      </c>
      <c r="L2535" s="1">
        <v>4</v>
      </c>
      <c r="M2535" s="1" t="s">
        <v>4158</v>
      </c>
      <c r="N2535" s="1" t="s">
        <v>7723</v>
      </c>
      <c r="S2535" s="1" t="s">
        <v>67</v>
      </c>
      <c r="T2535" s="1" t="s">
        <v>6597</v>
      </c>
      <c r="Y2535" s="1" t="s">
        <v>4879</v>
      </c>
      <c r="Z2535" s="1" t="s">
        <v>7686</v>
      </c>
      <c r="AC2535" s="1">
        <v>7</v>
      </c>
      <c r="AD2535" s="1" t="s">
        <v>475</v>
      </c>
      <c r="AE2535" s="1" t="s">
        <v>8747</v>
      </c>
    </row>
    <row r="2536" spans="1:72" ht="13.5" customHeight="1">
      <c r="A2536" s="2" t="str">
        <f t="shared" si="72"/>
        <v>1687_각북면_377</v>
      </c>
      <c r="B2536" s="1">
        <v>1687</v>
      </c>
      <c r="C2536" s="1" t="s">
        <v>11423</v>
      </c>
      <c r="D2536" s="1" t="s">
        <v>11426</v>
      </c>
      <c r="E2536" s="1">
        <v>2535</v>
      </c>
      <c r="F2536" s="1">
        <v>18</v>
      </c>
      <c r="G2536" s="1" t="s">
        <v>4625</v>
      </c>
      <c r="H2536" s="1" t="s">
        <v>6460</v>
      </c>
      <c r="I2536" s="1">
        <v>7</v>
      </c>
      <c r="L2536" s="1">
        <v>5</v>
      </c>
      <c r="M2536" s="1" t="s">
        <v>1949</v>
      </c>
      <c r="N2536" s="1" t="s">
        <v>7722</v>
      </c>
      <c r="T2536" s="1" t="s">
        <v>11527</v>
      </c>
      <c r="U2536" s="1" t="s">
        <v>4810</v>
      </c>
      <c r="V2536" s="1" t="s">
        <v>11705</v>
      </c>
      <c r="Y2536" s="1" t="s">
        <v>1949</v>
      </c>
      <c r="Z2536" s="1" t="s">
        <v>7722</v>
      </c>
      <c r="AC2536" s="1">
        <v>36</v>
      </c>
      <c r="AD2536" s="1" t="s">
        <v>52</v>
      </c>
      <c r="AE2536" s="1" t="s">
        <v>8766</v>
      </c>
      <c r="AJ2536" s="1" t="s">
        <v>17</v>
      </c>
      <c r="AK2536" s="1" t="s">
        <v>8918</v>
      </c>
      <c r="AL2536" s="1" t="s">
        <v>227</v>
      </c>
      <c r="AM2536" s="1" t="s">
        <v>8859</v>
      </c>
      <c r="AT2536" s="1" t="s">
        <v>186</v>
      </c>
      <c r="AU2536" s="1" t="s">
        <v>12111</v>
      </c>
      <c r="AV2536" s="1" t="s">
        <v>609</v>
      </c>
      <c r="AW2536" s="1" t="s">
        <v>7351</v>
      </c>
      <c r="BB2536" s="1" t="s">
        <v>182</v>
      </c>
      <c r="BC2536" s="1" t="s">
        <v>12214</v>
      </c>
      <c r="BD2536" s="1" t="s">
        <v>1927</v>
      </c>
      <c r="BE2536" s="1" t="s">
        <v>7073</v>
      </c>
      <c r="BG2536" s="1" t="s">
        <v>121</v>
      </c>
      <c r="BH2536" s="1" t="s">
        <v>6667</v>
      </c>
      <c r="BI2536" s="1" t="s">
        <v>3349</v>
      </c>
      <c r="BJ2536" s="1" t="s">
        <v>10158</v>
      </c>
      <c r="BM2536" s="1" t="s">
        <v>164</v>
      </c>
      <c r="BN2536" s="1" t="s">
        <v>10510</v>
      </c>
      <c r="BO2536" s="1" t="s">
        <v>44</v>
      </c>
      <c r="BP2536" s="1" t="s">
        <v>6728</v>
      </c>
      <c r="BQ2536" s="1" t="s">
        <v>3904</v>
      </c>
      <c r="BR2536" s="1" t="s">
        <v>10948</v>
      </c>
      <c r="BS2536" s="1" t="s">
        <v>190</v>
      </c>
      <c r="BT2536" s="1" t="s">
        <v>8852</v>
      </c>
    </row>
    <row r="2537" spans="1:72" ht="13.5" customHeight="1">
      <c r="A2537" s="2" t="str">
        <f t="shared" si="72"/>
        <v>1687_각북면_377</v>
      </c>
      <c r="B2537" s="1">
        <v>1687</v>
      </c>
      <c r="C2537" s="1" t="s">
        <v>11423</v>
      </c>
      <c r="D2537" s="1" t="s">
        <v>11426</v>
      </c>
      <c r="E2537" s="1">
        <v>2536</v>
      </c>
      <c r="F2537" s="1">
        <v>18</v>
      </c>
      <c r="G2537" s="1" t="s">
        <v>4625</v>
      </c>
      <c r="H2537" s="1" t="s">
        <v>6460</v>
      </c>
      <c r="I2537" s="1">
        <v>7</v>
      </c>
      <c r="L2537" s="1">
        <v>5</v>
      </c>
      <c r="M2537" s="1" t="s">
        <v>1949</v>
      </c>
      <c r="N2537" s="1" t="s">
        <v>7722</v>
      </c>
      <c r="S2537" s="1" t="s">
        <v>49</v>
      </c>
      <c r="T2537" s="1" t="s">
        <v>4842</v>
      </c>
      <c r="U2537" s="1" t="s">
        <v>115</v>
      </c>
      <c r="V2537" s="1" t="s">
        <v>6665</v>
      </c>
      <c r="Y2537" s="1" t="s">
        <v>486</v>
      </c>
      <c r="Z2537" s="1" t="s">
        <v>7299</v>
      </c>
      <c r="AC2537" s="1">
        <v>28</v>
      </c>
      <c r="AD2537" s="1" t="s">
        <v>703</v>
      </c>
      <c r="AE2537" s="1" t="s">
        <v>8759</v>
      </c>
      <c r="AJ2537" s="1" t="s">
        <v>17</v>
      </c>
      <c r="AK2537" s="1" t="s">
        <v>8918</v>
      </c>
      <c r="AL2537" s="1" t="s">
        <v>4601</v>
      </c>
      <c r="AM2537" s="1" t="s">
        <v>8964</v>
      </c>
      <c r="AN2537" s="1" t="s">
        <v>1118</v>
      </c>
      <c r="AO2537" s="1" t="s">
        <v>9000</v>
      </c>
      <c r="AP2537" s="1" t="s">
        <v>373</v>
      </c>
      <c r="AQ2537" s="1" t="s">
        <v>6687</v>
      </c>
      <c r="AR2537" s="1" t="s">
        <v>4880</v>
      </c>
      <c r="AS2537" s="1" t="s">
        <v>9100</v>
      </c>
      <c r="AT2537" s="1" t="s">
        <v>121</v>
      </c>
      <c r="AU2537" s="1" t="s">
        <v>6667</v>
      </c>
      <c r="AV2537" s="1" t="s">
        <v>2525</v>
      </c>
      <c r="AW2537" s="1" t="s">
        <v>7508</v>
      </c>
      <c r="BB2537" s="1" t="s">
        <v>50</v>
      </c>
      <c r="BC2537" s="1" t="s">
        <v>11472</v>
      </c>
      <c r="BD2537" s="1" t="s">
        <v>4881</v>
      </c>
      <c r="BE2537" s="1" t="s">
        <v>9860</v>
      </c>
      <c r="BG2537" s="1" t="s">
        <v>121</v>
      </c>
      <c r="BH2537" s="1" t="s">
        <v>6667</v>
      </c>
      <c r="BI2537" s="1" t="s">
        <v>850</v>
      </c>
      <c r="BJ2537" s="1" t="s">
        <v>8456</v>
      </c>
      <c r="BK2537" s="1" t="s">
        <v>121</v>
      </c>
      <c r="BL2537" s="1" t="s">
        <v>6667</v>
      </c>
      <c r="BM2537" s="1" t="s">
        <v>4882</v>
      </c>
      <c r="BN2537" s="1" t="s">
        <v>10576</v>
      </c>
      <c r="BO2537" s="1" t="s">
        <v>121</v>
      </c>
      <c r="BP2537" s="1" t="s">
        <v>6667</v>
      </c>
      <c r="BQ2537" s="1" t="s">
        <v>4400</v>
      </c>
      <c r="BR2537" s="1" t="s">
        <v>9438</v>
      </c>
      <c r="BS2537" s="1" t="s">
        <v>4601</v>
      </c>
      <c r="BT2537" s="1" t="s">
        <v>8964</v>
      </c>
    </row>
    <row r="2538" spans="1:72" ht="13.5" customHeight="1">
      <c r="A2538" s="2" t="str">
        <f t="shared" si="72"/>
        <v>1687_각북면_377</v>
      </c>
      <c r="B2538" s="1">
        <v>1687</v>
      </c>
      <c r="C2538" s="1" t="s">
        <v>11423</v>
      </c>
      <c r="D2538" s="1" t="s">
        <v>11426</v>
      </c>
      <c r="E2538" s="1">
        <v>2537</v>
      </c>
      <c r="F2538" s="1">
        <v>18</v>
      </c>
      <c r="G2538" s="1" t="s">
        <v>4625</v>
      </c>
      <c r="H2538" s="1" t="s">
        <v>6460</v>
      </c>
      <c r="I2538" s="1">
        <v>7</v>
      </c>
      <c r="L2538" s="1">
        <v>5</v>
      </c>
      <c r="M2538" s="1" t="s">
        <v>1949</v>
      </c>
      <c r="N2538" s="1" t="s">
        <v>7722</v>
      </c>
      <c r="S2538" s="1" t="s">
        <v>261</v>
      </c>
      <c r="T2538" s="1" t="s">
        <v>6605</v>
      </c>
      <c r="U2538" s="1" t="s">
        <v>182</v>
      </c>
      <c r="V2538" s="1" t="s">
        <v>11663</v>
      </c>
      <c r="Y2538" s="1" t="s">
        <v>1927</v>
      </c>
      <c r="Z2538" s="1" t="s">
        <v>7073</v>
      </c>
      <c r="AC2538" s="1">
        <v>60</v>
      </c>
      <c r="AD2538" s="1" t="s">
        <v>220</v>
      </c>
      <c r="AE2538" s="1" t="s">
        <v>8764</v>
      </c>
      <c r="AJ2538" s="1" t="s">
        <v>17</v>
      </c>
      <c r="AK2538" s="1" t="s">
        <v>8918</v>
      </c>
      <c r="AL2538" s="1" t="s">
        <v>227</v>
      </c>
      <c r="AM2538" s="1" t="s">
        <v>8859</v>
      </c>
    </row>
    <row r="2539" spans="1:72" ht="13.5" customHeight="1">
      <c r="A2539" s="2" t="str">
        <f t="shared" si="72"/>
        <v>1687_각북면_377</v>
      </c>
      <c r="B2539" s="1">
        <v>1687</v>
      </c>
      <c r="C2539" s="1" t="s">
        <v>11423</v>
      </c>
      <c r="D2539" s="1" t="s">
        <v>11426</v>
      </c>
      <c r="E2539" s="1">
        <v>2538</v>
      </c>
      <c r="F2539" s="1">
        <v>18</v>
      </c>
      <c r="G2539" s="1" t="s">
        <v>4625</v>
      </c>
      <c r="H2539" s="1" t="s">
        <v>6460</v>
      </c>
      <c r="I2539" s="1">
        <v>7</v>
      </c>
      <c r="L2539" s="1">
        <v>5</v>
      </c>
      <c r="M2539" s="1" t="s">
        <v>1949</v>
      </c>
      <c r="N2539" s="1" t="s">
        <v>7722</v>
      </c>
      <c r="S2539" s="1" t="s">
        <v>208</v>
      </c>
      <c r="T2539" s="1" t="s">
        <v>6622</v>
      </c>
      <c r="U2539" s="1" t="s">
        <v>4883</v>
      </c>
      <c r="V2539" s="1" t="s">
        <v>11610</v>
      </c>
      <c r="Y2539" s="1" t="s">
        <v>3046</v>
      </c>
      <c r="Z2539" s="1" t="s">
        <v>7394</v>
      </c>
      <c r="AC2539" s="1">
        <v>33</v>
      </c>
      <c r="AD2539" s="1" t="s">
        <v>353</v>
      </c>
      <c r="AE2539" s="1" t="s">
        <v>8775</v>
      </c>
    </row>
    <row r="2540" spans="1:72" ht="13.5" customHeight="1">
      <c r="A2540" s="2" t="str">
        <f t="shared" si="72"/>
        <v>1687_각북면_377</v>
      </c>
      <c r="B2540" s="1">
        <v>1687</v>
      </c>
      <c r="C2540" s="1" t="s">
        <v>11423</v>
      </c>
      <c r="D2540" s="1" t="s">
        <v>11426</v>
      </c>
      <c r="E2540" s="1">
        <v>2539</v>
      </c>
      <c r="F2540" s="1">
        <v>18</v>
      </c>
      <c r="G2540" s="1" t="s">
        <v>4625</v>
      </c>
      <c r="H2540" s="1" t="s">
        <v>6460</v>
      </c>
      <c r="I2540" s="1">
        <v>7</v>
      </c>
      <c r="L2540" s="1">
        <v>5</v>
      </c>
      <c r="M2540" s="1" t="s">
        <v>1949</v>
      </c>
      <c r="N2540" s="1" t="s">
        <v>7722</v>
      </c>
      <c r="S2540" s="1" t="s">
        <v>63</v>
      </c>
      <c r="T2540" s="1" t="s">
        <v>6596</v>
      </c>
      <c r="Y2540" s="1" t="s">
        <v>2345</v>
      </c>
      <c r="Z2540" s="1" t="s">
        <v>7721</v>
      </c>
      <c r="AC2540" s="1">
        <v>5</v>
      </c>
      <c r="AD2540" s="1" t="s">
        <v>76</v>
      </c>
      <c r="AE2540" s="1" t="s">
        <v>8744</v>
      </c>
    </row>
    <row r="2541" spans="1:72" ht="13.5" customHeight="1">
      <c r="A2541" s="2" t="str">
        <f t="shared" si="72"/>
        <v>1687_각북면_377</v>
      </c>
      <c r="B2541" s="1">
        <v>1687</v>
      </c>
      <c r="C2541" s="1" t="s">
        <v>11423</v>
      </c>
      <c r="D2541" s="1" t="s">
        <v>11426</v>
      </c>
      <c r="E2541" s="1">
        <v>2540</v>
      </c>
      <c r="F2541" s="1">
        <v>18</v>
      </c>
      <c r="G2541" s="1" t="s">
        <v>4625</v>
      </c>
      <c r="H2541" s="1" t="s">
        <v>6460</v>
      </c>
      <c r="I2541" s="1">
        <v>8</v>
      </c>
      <c r="J2541" s="1" t="s">
        <v>4884</v>
      </c>
      <c r="K2541" s="1" t="s">
        <v>6509</v>
      </c>
      <c r="L2541" s="1">
        <v>1</v>
      </c>
      <c r="M2541" s="1" t="s">
        <v>2642</v>
      </c>
      <c r="N2541" s="1" t="s">
        <v>7720</v>
      </c>
      <c r="T2541" s="1" t="s">
        <v>11527</v>
      </c>
      <c r="U2541" s="1" t="s">
        <v>3555</v>
      </c>
      <c r="V2541" s="1" t="s">
        <v>6669</v>
      </c>
      <c r="Y2541" s="1" t="s">
        <v>2642</v>
      </c>
      <c r="Z2541" s="1" t="s">
        <v>7720</v>
      </c>
      <c r="AC2541" s="1">
        <v>44</v>
      </c>
      <c r="AD2541" s="1" t="s">
        <v>401</v>
      </c>
      <c r="AE2541" s="1" t="s">
        <v>8782</v>
      </c>
      <c r="AJ2541" s="1" t="s">
        <v>17</v>
      </c>
      <c r="AK2541" s="1" t="s">
        <v>8918</v>
      </c>
      <c r="AL2541" s="1" t="s">
        <v>190</v>
      </c>
      <c r="AM2541" s="1" t="s">
        <v>8852</v>
      </c>
      <c r="AN2541" s="1" t="s">
        <v>191</v>
      </c>
      <c r="AO2541" s="1" t="s">
        <v>9003</v>
      </c>
      <c r="AR2541" s="1" t="s">
        <v>4885</v>
      </c>
      <c r="AS2541" s="1" t="s">
        <v>12006</v>
      </c>
      <c r="AT2541" s="1" t="s">
        <v>121</v>
      </c>
      <c r="AU2541" s="1" t="s">
        <v>6667</v>
      </c>
      <c r="AV2541" s="1" t="s">
        <v>1961</v>
      </c>
      <c r="AW2541" s="1" t="s">
        <v>8491</v>
      </c>
      <c r="BB2541" s="1" t="s">
        <v>171</v>
      </c>
      <c r="BC2541" s="1" t="s">
        <v>6676</v>
      </c>
      <c r="BD2541" s="1" t="s">
        <v>11283</v>
      </c>
      <c r="BE2541" s="1" t="s">
        <v>11682</v>
      </c>
      <c r="BG2541" s="1" t="s">
        <v>121</v>
      </c>
      <c r="BH2541" s="1" t="s">
        <v>6667</v>
      </c>
      <c r="BI2541" s="1" t="s">
        <v>4886</v>
      </c>
      <c r="BJ2541" s="1" t="s">
        <v>7184</v>
      </c>
      <c r="BK2541" s="1" t="s">
        <v>121</v>
      </c>
      <c r="BL2541" s="1" t="s">
        <v>6667</v>
      </c>
      <c r="BM2541" s="1" t="s">
        <v>4887</v>
      </c>
      <c r="BN2541" s="1" t="s">
        <v>10575</v>
      </c>
      <c r="BO2541" s="1" t="s">
        <v>121</v>
      </c>
      <c r="BP2541" s="1" t="s">
        <v>6667</v>
      </c>
      <c r="BQ2541" s="1" t="s">
        <v>4888</v>
      </c>
      <c r="BR2541" s="1" t="s">
        <v>10947</v>
      </c>
      <c r="BS2541" s="1" t="s">
        <v>164</v>
      </c>
      <c r="BT2541" s="1" t="s">
        <v>10510</v>
      </c>
    </row>
    <row r="2542" spans="1:72" ht="13.5" customHeight="1">
      <c r="A2542" s="2" t="str">
        <f t="shared" si="72"/>
        <v>1687_각북면_377</v>
      </c>
      <c r="B2542" s="1">
        <v>1687</v>
      </c>
      <c r="C2542" s="1" t="s">
        <v>11423</v>
      </c>
      <c r="D2542" s="1" t="s">
        <v>11426</v>
      </c>
      <c r="E2542" s="1">
        <v>2541</v>
      </c>
      <c r="F2542" s="1">
        <v>18</v>
      </c>
      <c r="G2542" s="1" t="s">
        <v>4625</v>
      </c>
      <c r="H2542" s="1" t="s">
        <v>6460</v>
      </c>
      <c r="I2542" s="1">
        <v>8</v>
      </c>
      <c r="L2542" s="1">
        <v>1</v>
      </c>
      <c r="M2542" s="1" t="s">
        <v>2642</v>
      </c>
      <c r="N2542" s="1" t="s">
        <v>7720</v>
      </c>
      <c r="S2542" s="1" t="s">
        <v>49</v>
      </c>
      <c r="T2542" s="1" t="s">
        <v>4842</v>
      </c>
      <c r="U2542" s="1" t="s">
        <v>1549</v>
      </c>
      <c r="V2542" s="1" t="s">
        <v>11535</v>
      </c>
      <c r="Y2542" s="1" t="s">
        <v>1128</v>
      </c>
      <c r="Z2542" s="1" t="s">
        <v>7171</v>
      </c>
      <c r="AC2542" s="1">
        <v>30</v>
      </c>
      <c r="AD2542" s="1" t="s">
        <v>606</v>
      </c>
      <c r="AE2542" s="1" t="s">
        <v>7034</v>
      </c>
      <c r="AJ2542" s="1" t="s">
        <v>17</v>
      </c>
      <c r="AK2542" s="1" t="s">
        <v>8918</v>
      </c>
      <c r="AL2542" s="1" t="s">
        <v>227</v>
      </c>
      <c r="AM2542" s="1" t="s">
        <v>8859</v>
      </c>
      <c r="AT2542" s="1" t="s">
        <v>468</v>
      </c>
      <c r="AU2542" s="1" t="s">
        <v>6715</v>
      </c>
      <c r="AV2542" s="1" t="s">
        <v>4889</v>
      </c>
      <c r="AW2542" s="1" t="s">
        <v>9441</v>
      </c>
      <c r="BB2542" s="1" t="s">
        <v>182</v>
      </c>
      <c r="BC2542" s="1" t="s">
        <v>12214</v>
      </c>
      <c r="BD2542" s="1" t="s">
        <v>1002</v>
      </c>
      <c r="BE2542" s="1" t="s">
        <v>7090</v>
      </c>
      <c r="BG2542" s="1" t="s">
        <v>82</v>
      </c>
      <c r="BH2542" s="1" t="s">
        <v>9231</v>
      </c>
      <c r="BI2542" s="1" t="s">
        <v>2091</v>
      </c>
      <c r="BJ2542" s="1" t="s">
        <v>9562</v>
      </c>
      <c r="BK2542" s="1" t="s">
        <v>82</v>
      </c>
      <c r="BL2542" s="1" t="s">
        <v>9231</v>
      </c>
      <c r="BM2542" s="1" t="s">
        <v>4890</v>
      </c>
      <c r="BN2542" s="1" t="s">
        <v>10574</v>
      </c>
      <c r="BO2542" s="1" t="s">
        <v>121</v>
      </c>
      <c r="BP2542" s="1" t="s">
        <v>6667</v>
      </c>
      <c r="BQ2542" s="1" t="s">
        <v>423</v>
      </c>
      <c r="BR2542" s="1" t="s">
        <v>8470</v>
      </c>
      <c r="BS2542" s="1" t="s">
        <v>227</v>
      </c>
      <c r="BT2542" s="1" t="s">
        <v>8859</v>
      </c>
    </row>
    <row r="2543" spans="1:72" ht="13.5" customHeight="1">
      <c r="A2543" s="2" t="str">
        <f t="shared" si="72"/>
        <v>1687_각북면_377</v>
      </c>
      <c r="B2543" s="1">
        <v>1687</v>
      </c>
      <c r="C2543" s="1" t="s">
        <v>11423</v>
      </c>
      <c r="D2543" s="1" t="s">
        <v>11426</v>
      </c>
      <c r="E2543" s="1">
        <v>2542</v>
      </c>
      <c r="F2543" s="1">
        <v>18</v>
      </c>
      <c r="G2543" s="1" t="s">
        <v>4625</v>
      </c>
      <c r="H2543" s="1" t="s">
        <v>6460</v>
      </c>
      <c r="I2543" s="1">
        <v>8</v>
      </c>
      <c r="L2543" s="1">
        <v>1</v>
      </c>
      <c r="M2543" s="1" t="s">
        <v>2642</v>
      </c>
      <c r="N2543" s="1" t="s">
        <v>7720</v>
      </c>
      <c r="S2543" s="1" t="s">
        <v>134</v>
      </c>
      <c r="T2543" s="1" t="s">
        <v>6598</v>
      </c>
      <c r="Y2543" s="1" t="s">
        <v>1927</v>
      </c>
      <c r="Z2543" s="1" t="s">
        <v>7073</v>
      </c>
      <c r="AC2543" s="1">
        <v>9</v>
      </c>
      <c r="AD2543" s="1" t="s">
        <v>253</v>
      </c>
      <c r="AE2543" s="1" t="s">
        <v>8793</v>
      </c>
    </row>
    <row r="2544" spans="1:72" ht="13.5" customHeight="1">
      <c r="A2544" s="2" t="str">
        <f t="shared" si="72"/>
        <v>1687_각북면_377</v>
      </c>
      <c r="B2544" s="1">
        <v>1687</v>
      </c>
      <c r="C2544" s="1" t="s">
        <v>11423</v>
      </c>
      <c r="D2544" s="1" t="s">
        <v>11426</v>
      </c>
      <c r="E2544" s="1">
        <v>2543</v>
      </c>
      <c r="F2544" s="1">
        <v>18</v>
      </c>
      <c r="G2544" s="1" t="s">
        <v>4625</v>
      </c>
      <c r="H2544" s="1" t="s">
        <v>6460</v>
      </c>
      <c r="I2544" s="1">
        <v>8</v>
      </c>
      <c r="L2544" s="1">
        <v>1</v>
      </c>
      <c r="M2544" s="1" t="s">
        <v>2642</v>
      </c>
      <c r="N2544" s="1" t="s">
        <v>7720</v>
      </c>
      <c r="S2544" s="1" t="s">
        <v>717</v>
      </c>
      <c r="T2544" s="1" t="s">
        <v>6632</v>
      </c>
      <c r="U2544" s="1" t="s">
        <v>4891</v>
      </c>
      <c r="V2544" s="1" t="s">
        <v>6755</v>
      </c>
      <c r="W2544" s="1" t="s">
        <v>152</v>
      </c>
      <c r="X2544" s="1" t="s">
        <v>6978</v>
      </c>
      <c r="Y2544" s="1" t="s">
        <v>4892</v>
      </c>
      <c r="Z2544" s="1" t="s">
        <v>7719</v>
      </c>
      <c r="AC2544" s="1">
        <v>41</v>
      </c>
      <c r="AD2544" s="1" t="s">
        <v>618</v>
      </c>
      <c r="AE2544" s="1" t="s">
        <v>8771</v>
      </c>
    </row>
    <row r="2545" spans="1:73" ht="13.5" customHeight="1">
      <c r="A2545" s="2" t="str">
        <f t="shared" si="72"/>
        <v>1687_각북면_377</v>
      </c>
      <c r="B2545" s="1">
        <v>1687</v>
      </c>
      <c r="C2545" s="1" t="s">
        <v>11423</v>
      </c>
      <c r="D2545" s="1" t="s">
        <v>11426</v>
      </c>
      <c r="E2545" s="1">
        <v>2544</v>
      </c>
      <c r="F2545" s="1">
        <v>18</v>
      </c>
      <c r="G2545" s="1" t="s">
        <v>4625</v>
      </c>
      <c r="H2545" s="1" t="s">
        <v>6460</v>
      </c>
      <c r="I2545" s="1">
        <v>8</v>
      </c>
      <c r="L2545" s="1">
        <v>1</v>
      </c>
      <c r="M2545" s="1" t="s">
        <v>2642</v>
      </c>
      <c r="N2545" s="1" t="s">
        <v>7720</v>
      </c>
      <c r="S2545" s="1" t="s">
        <v>2096</v>
      </c>
      <c r="T2545" s="1" t="s">
        <v>6613</v>
      </c>
      <c r="U2545" s="1" t="s">
        <v>1549</v>
      </c>
      <c r="V2545" s="1" t="s">
        <v>11535</v>
      </c>
      <c r="Y2545" s="1" t="s">
        <v>1002</v>
      </c>
      <c r="Z2545" s="1" t="s">
        <v>7090</v>
      </c>
      <c r="AF2545" s="1" t="s">
        <v>3489</v>
      </c>
      <c r="AG2545" s="1" t="s">
        <v>8812</v>
      </c>
    </row>
    <row r="2546" spans="1:73" ht="13.5" customHeight="1">
      <c r="A2546" s="2" t="str">
        <f t="shared" si="72"/>
        <v>1687_각북면_377</v>
      </c>
      <c r="B2546" s="1">
        <v>1687</v>
      </c>
      <c r="C2546" s="1" t="s">
        <v>11423</v>
      </c>
      <c r="D2546" s="1" t="s">
        <v>11426</v>
      </c>
      <c r="E2546" s="1">
        <v>2545</v>
      </c>
      <c r="F2546" s="1">
        <v>18</v>
      </c>
      <c r="G2546" s="1" t="s">
        <v>4625</v>
      </c>
      <c r="H2546" s="1" t="s">
        <v>6460</v>
      </c>
      <c r="I2546" s="1">
        <v>8</v>
      </c>
      <c r="L2546" s="1">
        <v>1</v>
      </c>
      <c r="M2546" s="1" t="s">
        <v>2642</v>
      </c>
      <c r="N2546" s="1" t="s">
        <v>7720</v>
      </c>
      <c r="S2546" s="1" t="s">
        <v>63</v>
      </c>
      <c r="T2546" s="1" t="s">
        <v>6596</v>
      </c>
      <c r="Y2546" s="1" t="s">
        <v>4129</v>
      </c>
      <c r="Z2546" s="1" t="s">
        <v>7718</v>
      </c>
      <c r="AC2546" s="1">
        <v>4</v>
      </c>
      <c r="AD2546" s="1" t="s">
        <v>103</v>
      </c>
      <c r="AE2546" s="1" t="s">
        <v>8773</v>
      </c>
    </row>
    <row r="2547" spans="1:73" ht="13.5" customHeight="1">
      <c r="A2547" s="2" t="str">
        <f t="shared" si="72"/>
        <v>1687_각북면_377</v>
      </c>
      <c r="B2547" s="1">
        <v>1687</v>
      </c>
      <c r="C2547" s="1" t="s">
        <v>11423</v>
      </c>
      <c r="D2547" s="1" t="s">
        <v>11426</v>
      </c>
      <c r="E2547" s="1">
        <v>2546</v>
      </c>
      <c r="F2547" s="1">
        <v>18</v>
      </c>
      <c r="G2547" s="1" t="s">
        <v>4625</v>
      </c>
      <c r="H2547" s="1" t="s">
        <v>6460</v>
      </c>
      <c r="I2547" s="1">
        <v>8</v>
      </c>
      <c r="L2547" s="1">
        <v>1</v>
      </c>
      <c r="M2547" s="1" t="s">
        <v>2642</v>
      </c>
      <c r="N2547" s="1" t="s">
        <v>7720</v>
      </c>
      <c r="S2547" s="1" t="s">
        <v>4893</v>
      </c>
      <c r="T2547" s="1" t="s">
        <v>6631</v>
      </c>
      <c r="U2547" s="1" t="s">
        <v>182</v>
      </c>
      <c r="V2547" s="1" t="s">
        <v>11663</v>
      </c>
      <c r="Y2547" s="1" t="s">
        <v>4448</v>
      </c>
      <c r="Z2547" s="1" t="s">
        <v>7717</v>
      </c>
      <c r="AF2547" s="1" t="s">
        <v>3489</v>
      </c>
      <c r="AG2547" s="1" t="s">
        <v>8812</v>
      </c>
    </row>
    <row r="2548" spans="1:73" ht="13.5" customHeight="1">
      <c r="A2548" s="2" t="str">
        <f t="shared" si="72"/>
        <v>1687_각북면_377</v>
      </c>
      <c r="B2548" s="1">
        <v>1687</v>
      </c>
      <c r="C2548" s="1" t="s">
        <v>11423</v>
      </c>
      <c r="D2548" s="1" t="s">
        <v>11426</v>
      </c>
      <c r="E2548" s="1">
        <v>2547</v>
      </c>
      <c r="F2548" s="1">
        <v>18</v>
      </c>
      <c r="G2548" s="1" t="s">
        <v>4625</v>
      </c>
      <c r="H2548" s="1" t="s">
        <v>6460</v>
      </c>
      <c r="I2548" s="1">
        <v>8</v>
      </c>
      <c r="L2548" s="1">
        <v>2</v>
      </c>
      <c r="M2548" s="1" t="s">
        <v>13270</v>
      </c>
      <c r="N2548" s="1" t="s">
        <v>13271</v>
      </c>
      <c r="T2548" s="1" t="s">
        <v>11527</v>
      </c>
      <c r="U2548" s="1" t="s">
        <v>42</v>
      </c>
      <c r="V2548" s="1" t="s">
        <v>6735</v>
      </c>
      <c r="W2548" s="1" t="s">
        <v>1429</v>
      </c>
      <c r="X2548" s="1" t="s">
        <v>7007</v>
      </c>
      <c r="Y2548" s="1" t="s">
        <v>4894</v>
      </c>
      <c r="Z2548" s="1" t="s">
        <v>7716</v>
      </c>
      <c r="AC2548" s="1">
        <v>52</v>
      </c>
      <c r="AD2548" s="1" t="s">
        <v>230</v>
      </c>
      <c r="AE2548" s="1" t="s">
        <v>8790</v>
      </c>
      <c r="AJ2548" s="1" t="s">
        <v>17</v>
      </c>
      <c r="AK2548" s="1" t="s">
        <v>8918</v>
      </c>
      <c r="AL2548" s="1" t="s">
        <v>4895</v>
      </c>
      <c r="AM2548" s="1" t="s">
        <v>11942</v>
      </c>
      <c r="AT2548" s="1" t="s">
        <v>1077</v>
      </c>
      <c r="AU2548" s="1" t="s">
        <v>6708</v>
      </c>
      <c r="AV2548" s="1" t="s">
        <v>1361</v>
      </c>
      <c r="AW2548" s="1" t="s">
        <v>7895</v>
      </c>
      <c r="BG2548" s="1" t="s">
        <v>144</v>
      </c>
      <c r="BH2548" s="1" t="s">
        <v>6759</v>
      </c>
      <c r="BI2548" s="1" t="s">
        <v>4896</v>
      </c>
      <c r="BJ2548" s="1" t="s">
        <v>9291</v>
      </c>
      <c r="BK2548" s="1" t="s">
        <v>144</v>
      </c>
      <c r="BL2548" s="1" t="s">
        <v>6759</v>
      </c>
      <c r="BM2548" s="1" t="s">
        <v>11362</v>
      </c>
      <c r="BN2548" s="1" t="s">
        <v>10573</v>
      </c>
      <c r="BO2548" s="1" t="s">
        <v>144</v>
      </c>
      <c r="BP2548" s="1" t="s">
        <v>6759</v>
      </c>
      <c r="BQ2548" s="1" t="s">
        <v>4897</v>
      </c>
      <c r="BR2548" s="1" t="s">
        <v>12670</v>
      </c>
      <c r="BS2548" s="1" t="s">
        <v>4898</v>
      </c>
      <c r="BT2548" s="1" t="s">
        <v>11245</v>
      </c>
      <c r="BU2548" s="1" t="s">
        <v>4899</v>
      </c>
    </row>
    <row r="2549" spans="1:73" ht="13.5" customHeight="1">
      <c r="A2549" s="2" t="str">
        <f t="shared" si="72"/>
        <v>1687_각북면_377</v>
      </c>
      <c r="B2549" s="1">
        <v>1687</v>
      </c>
      <c r="C2549" s="1" t="s">
        <v>11423</v>
      </c>
      <c r="D2549" s="1" t="s">
        <v>11426</v>
      </c>
      <c r="E2549" s="1">
        <v>2548</v>
      </c>
      <c r="F2549" s="1">
        <v>18</v>
      </c>
      <c r="G2549" s="1" t="s">
        <v>4625</v>
      </c>
      <c r="H2549" s="1" t="s">
        <v>6460</v>
      </c>
      <c r="I2549" s="1">
        <v>8</v>
      </c>
      <c r="L2549" s="1">
        <v>2</v>
      </c>
      <c r="M2549" s="1" t="s">
        <v>13270</v>
      </c>
      <c r="N2549" s="1" t="s">
        <v>13271</v>
      </c>
      <c r="S2549" s="1" t="s">
        <v>49</v>
      </c>
      <c r="T2549" s="1" t="s">
        <v>4842</v>
      </c>
      <c r="W2549" s="1" t="s">
        <v>2043</v>
      </c>
      <c r="X2549" s="1" t="s">
        <v>6998</v>
      </c>
      <c r="Y2549" s="1" t="s">
        <v>140</v>
      </c>
      <c r="Z2549" s="1" t="s">
        <v>7100</v>
      </c>
      <c r="AC2549" s="1">
        <v>52</v>
      </c>
      <c r="AD2549" s="1" t="s">
        <v>230</v>
      </c>
      <c r="AE2549" s="1" t="s">
        <v>8790</v>
      </c>
      <c r="AJ2549" s="1" t="s">
        <v>17</v>
      </c>
      <c r="AK2549" s="1" t="s">
        <v>8918</v>
      </c>
      <c r="AL2549" s="1" t="s">
        <v>704</v>
      </c>
      <c r="AM2549" s="1" t="s">
        <v>8951</v>
      </c>
      <c r="AT2549" s="1" t="s">
        <v>4900</v>
      </c>
      <c r="AU2549" s="1" t="s">
        <v>9237</v>
      </c>
      <c r="AV2549" s="1" t="s">
        <v>4646</v>
      </c>
      <c r="AW2549" s="1" t="s">
        <v>9439</v>
      </c>
      <c r="BG2549" s="1" t="s">
        <v>647</v>
      </c>
      <c r="BH2549" s="1" t="s">
        <v>11628</v>
      </c>
      <c r="BI2549" s="1" t="s">
        <v>4647</v>
      </c>
      <c r="BJ2549" s="1" t="s">
        <v>10157</v>
      </c>
      <c r="BK2549" s="1" t="s">
        <v>4648</v>
      </c>
      <c r="BL2549" s="1" t="s">
        <v>10421</v>
      </c>
      <c r="BM2549" s="1" t="s">
        <v>857</v>
      </c>
      <c r="BN2549" s="1" t="s">
        <v>8181</v>
      </c>
      <c r="BO2549" s="1" t="s">
        <v>144</v>
      </c>
      <c r="BP2549" s="1" t="s">
        <v>6759</v>
      </c>
      <c r="BQ2549" s="1" t="s">
        <v>4650</v>
      </c>
      <c r="BR2549" s="1" t="s">
        <v>12504</v>
      </c>
      <c r="BS2549" s="1" t="s">
        <v>41</v>
      </c>
      <c r="BT2549" s="1" t="s">
        <v>11911</v>
      </c>
    </row>
    <row r="2550" spans="1:73" ht="13.5" customHeight="1">
      <c r="A2550" s="2" t="str">
        <f t="shared" si="72"/>
        <v>1687_각북면_377</v>
      </c>
      <c r="B2550" s="1">
        <v>1687</v>
      </c>
      <c r="C2550" s="1" t="s">
        <v>11423</v>
      </c>
      <c r="D2550" s="1" t="s">
        <v>11426</v>
      </c>
      <c r="E2550" s="1">
        <v>2549</v>
      </c>
      <c r="F2550" s="1">
        <v>18</v>
      </c>
      <c r="G2550" s="1" t="s">
        <v>4625</v>
      </c>
      <c r="H2550" s="1" t="s">
        <v>6460</v>
      </c>
      <c r="I2550" s="1">
        <v>8</v>
      </c>
      <c r="L2550" s="1">
        <v>2</v>
      </c>
      <c r="M2550" s="1" t="s">
        <v>13270</v>
      </c>
      <c r="N2550" s="1" t="s">
        <v>13271</v>
      </c>
      <c r="S2550" s="1" t="s">
        <v>134</v>
      </c>
      <c r="T2550" s="1" t="s">
        <v>6598</v>
      </c>
      <c r="Y2550" s="1" t="s">
        <v>1747</v>
      </c>
      <c r="Z2550" s="1" t="s">
        <v>7715</v>
      </c>
      <c r="AF2550" s="1" t="s">
        <v>3489</v>
      </c>
      <c r="AG2550" s="1" t="s">
        <v>8812</v>
      </c>
    </row>
    <row r="2551" spans="1:73" ht="13.5" customHeight="1">
      <c r="A2551" s="2" t="str">
        <f t="shared" si="72"/>
        <v>1687_각북면_377</v>
      </c>
      <c r="B2551" s="1">
        <v>1687</v>
      </c>
      <c r="C2551" s="1" t="s">
        <v>11423</v>
      </c>
      <c r="D2551" s="1" t="s">
        <v>11426</v>
      </c>
      <c r="E2551" s="1">
        <v>2550</v>
      </c>
      <c r="F2551" s="1">
        <v>18</v>
      </c>
      <c r="G2551" s="1" t="s">
        <v>4625</v>
      </c>
      <c r="H2551" s="1" t="s">
        <v>6460</v>
      </c>
      <c r="I2551" s="1">
        <v>8</v>
      </c>
      <c r="L2551" s="1">
        <v>2</v>
      </c>
      <c r="M2551" s="1" t="s">
        <v>13270</v>
      </c>
      <c r="N2551" s="1" t="s">
        <v>13271</v>
      </c>
      <c r="T2551" s="1" t="s">
        <v>11563</v>
      </c>
      <c r="U2551" s="1" t="s">
        <v>275</v>
      </c>
      <c r="V2551" s="1" t="s">
        <v>6693</v>
      </c>
      <c r="Y2551" s="1" t="s">
        <v>6387</v>
      </c>
      <c r="Z2551" s="1" t="s">
        <v>7714</v>
      </c>
      <c r="AC2551" s="1">
        <v>8</v>
      </c>
      <c r="AD2551" s="1" t="s">
        <v>503</v>
      </c>
      <c r="AE2551" s="1" t="s">
        <v>8136</v>
      </c>
      <c r="AF2551" s="1" t="s">
        <v>156</v>
      </c>
      <c r="AG2551" s="1" t="s">
        <v>8798</v>
      </c>
    </row>
    <row r="2552" spans="1:73" ht="13.5" customHeight="1">
      <c r="A2552" s="2" t="str">
        <f t="shared" ref="A2552:A2597" si="73">HYPERLINK("http://kyu.snu.ac.kr/sdhj/index.jsp?type=hj/GK14817_00IH_0001_0378.jpg","1687_각북면_378")</f>
        <v>1687_각북면_378</v>
      </c>
      <c r="B2552" s="1">
        <v>1687</v>
      </c>
      <c r="C2552" s="1" t="s">
        <v>11423</v>
      </c>
      <c r="D2552" s="1" t="s">
        <v>11426</v>
      </c>
      <c r="E2552" s="1">
        <v>2551</v>
      </c>
      <c r="F2552" s="1">
        <v>18</v>
      </c>
      <c r="G2552" s="1" t="s">
        <v>4625</v>
      </c>
      <c r="H2552" s="1" t="s">
        <v>6460</v>
      </c>
      <c r="I2552" s="1">
        <v>8</v>
      </c>
      <c r="L2552" s="1">
        <v>3</v>
      </c>
      <c r="M2552" s="1" t="s">
        <v>4901</v>
      </c>
      <c r="N2552" s="1" t="s">
        <v>7713</v>
      </c>
      <c r="T2552" s="1" t="s">
        <v>11527</v>
      </c>
      <c r="U2552" s="1" t="s">
        <v>3555</v>
      </c>
      <c r="V2552" s="1" t="s">
        <v>6669</v>
      </c>
      <c r="Y2552" s="1" t="s">
        <v>4901</v>
      </c>
      <c r="Z2552" s="1" t="s">
        <v>7713</v>
      </c>
      <c r="AC2552" s="1">
        <v>28</v>
      </c>
      <c r="AD2552" s="1" t="s">
        <v>703</v>
      </c>
      <c r="AE2552" s="1" t="s">
        <v>8759</v>
      </c>
      <c r="AJ2552" s="1" t="s">
        <v>17</v>
      </c>
      <c r="AK2552" s="1" t="s">
        <v>8918</v>
      </c>
      <c r="AL2552" s="1" t="s">
        <v>911</v>
      </c>
      <c r="AM2552" s="1" t="s">
        <v>8955</v>
      </c>
      <c r="AN2552" s="1" t="s">
        <v>190</v>
      </c>
      <c r="AO2552" s="1" t="s">
        <v>8852</v>
      </c>
      <c r="AP2552" s="1" t="s">
        <v>44</v>
      </c>
      <c r="AQ2552" s="1" t="s">
        <v>6728</v>
      </c>
      <c r="AR2552" s="1" t="s">
        <v>4902</v>
      </c>
      <c r="AS2552" s="1" t="s">
        <v>9099</v>
      </c>
      <c r="AT2552" s="1" t="s">
        <v>44</v>
      </c>
      <c r="AU2552" s="1" t="s">
        <v>6728</v>
      </c>
      <c r="AV2552" s="1" t="s">
        <v>4903</v>
      </c>
      <c r="AW2552" s="1" t="s">
        <v>9440</v>
      </c>
      <c r="BB2552" s="1" t="s">
        <v>171</v>
      </c>
      <c r="BC2552" s="1" t="s">
        <v>6676</v>
      </c>
      <c r="BD2552" s="1" t="s">
        <v>4904</v>
      </c>
      <c r="BE2552" s="1" t="s">
        <v>9859</v>
      </c>
      <c r="BG2552" s="1" t="s">
        <v>144</v>
      </c>
      <c r="BH2552" s="1" t="s">
        <v>6759</v>
      </c>
      <c r="BI2552" s="1" t="s">
        <v>4797</v>
      </c>
      <c r="BJ2552" s="1" t="s">
        <v>6594</v>
      </c>
      <c r="BK2552" s="1" t="s">
        <v>44</v>
      </c>
      <c r="BL2552" s="1" t="s">
        <v>6728</v>
      </c>
      <c r="BM2552" s="1" t="s">
        <v>3713</v>
      </c>
      <c r="BN2552" s="1" t="s">
        <v>9328</v>
      </c>
      <c r="BO2552" s="1" t="s">
        <v>44</v>
      </c>
      <c r="BP2552" s="1" t="s">
        <v>6728</v>
      </c>
      <c r="BQ2552" s="1" t="s">
        <v>4905</v>
      </c>
      <c r="BR2552" s="1" t="s">
        <v>10946</v>
      </c>
      <c r="BS2552" s="1" t="s">
        <v>1520</v>
      </c>
      <c r="BT2552" s="1" t="s">
        <v>8896</v>
      </c>
    </row>
    <row r="2553" spans="1:73" ht="13.5" customHeight="1">
      <c r="A2553" s="2" t="str">
        <f t="shared" si="73"/>
        <v>1687_각북면_378</v>
      </c>
      <c r="B2553" s="1">
        <v>1687</v>
      </c>
      <c r="C2553" s="1" t="s">
        <v>11423</v>
      </c>
      <c r="D2553" s="1" t="s">
        <v>11426</v>
      </c>
      <c r="E2553" s="1">
        <v>2552</v>
      </c>
      <c r="F2553" s="1">
        <v>18</v>
      </c>
      <c r="G2553" s="1" t="s">
        <v>4625</v>
      </c>
      <c r="H2553" s="1" t="s">
        <v>6460</v>
      </c>
      <c r="I2553" s="1">
        <v>8</v>
      </c>
      <c r="L2553" s="1">
        <v>3</v>
      </c>
      <c r="M2553" s="1" t="s">
        <v>4901</v>
      </c>
      <c r="N2553" s="1" t="s">
        <v>7713</v>
      </c>
      <c r="S2553" s="1" t="s">
        <v>49</v>
      </c>
      <c r="T2553" s="1" t="s">
        <v>4842</v>
      </c>
      <c r="U2553" s="1" t="s">
        <v>50</v>
      </c>
      <c r="V2553" s="1" t="s">
        <v>11472</v>
      </c>
      <c r="W2553" s="1" t="s">
        <v>38</v>
      </c>
      <c r="X2553" s="1" t="s">
        <v>11733</v>
      </c>
      <c r="Y2553" s="1" t="s">
        <v>2995</v>
      </c>
      <c r="Z2553" s="1" t="s">
        <v>7712</v>
      </c>
      <c r="AC2553" s="1">
        <v>26</v>
      </c>
      <c r="AD2553" s="1" t="s">
        <v>552</v>
      </c>
      <c r="AE2553" s="1" t="s">
        <v>8104</v>
      </c>
      <c r="AJ2553" s="1" t="s">
        <v>17</v>
      </c>
      <c r="AK2553" s="1" t="s">
        <v>8918</v>
      </c>
      <c r="AL2553" s="1" t="s">
        <v>227</v>
      </c>
      <c r="AM2553" s="1" t="s">
        <v>8859</v>
      </c>
      <c r="AT2553" s="1" t="s">
        <v>82</v>
      </c>
      <c r="AU2553" s="1" t="s">
        <v>9231</v>
      </c>
      <c r="AV2553" s="1" t="s">
        <v>4429</v>
      </c>
      <c r="AW2553" s="1" t="s">
        <v>7381</v>
      </c>
      <c r="BG2553" s="1" t="s">
        <v>82</v>
      </c>
      <c r="BH2553" s="1" t="s">
        <v>9231</v>
      </c>
      <c r="BI2553" s="1" t="s">
        <v>3265</v>
      </c>
      <c r="BJ2553" s="1" t="s">
        <v>7881</v>
      </c>
      <c r="BK2553" s="1" t="s">
        <v>44</v>
      </c>
      <c r="BL2553" s="1" t="s">
        <v>6728</v>
      </c>
      <c r="BM2553" s="1" t="s">
        <v>425</v>
      </c>
      <c r="BN2553" s="1" t="s">
        <v>9490</v>
      </c>
      <c r="BO2553" s="1" t="s">
        <v>44</v>
      </c>
      <c r="BP2553" s="1" t="s">
        <v>6728</v>
      </c>
      <c r="BQ2553" s="1" t="s">
        <v>4906</v>
      </c>
      <c r="BR2553" s="1" t="s">
        <v>10945</v>
      </c>
      <c r="BS2553" s="1" t="s">
        <v>448</v>
      </c>
      <c r="BT2553" s="1" t="s">
        <v>8932</v>
      </c>
    </row>
    <row r="2554" spans="1:73" ht="13.5" customHeight="1">
      <c r="A2554" s="2" t="str">
        <f t="shared" si="73"/>
        <v>1687_각북면_378</v>
      </c>
      <c r="B2554" s="1">
        <v>1687</v>
      </c>
      <c r="C2554" s="1" t="s">
        <v>11423</v>
      </c>
      <c r="D2554" s="1" t="s">
        <v>11426</v>
      </c>
      <c r="E2554" s="1">
        <v>2553</v>
      </c>
      <c r="F2554" s="1">
        <v>18</v>
      </c>
      <c r="G2554" s="1" t="s">
        <v>4625</v>
      </c>
      <c r="H2554" s="1" t="s">
        <v>6460</v>
      </c>
      <c r="I2554" s="1">
        <v>8</v>
      </c>
      <c r="L2554" s="1">
        <v>3</v>
      </c>
      <c r="M2554" s="1" t="s">
        <v>4901</v>
      </c>
      <c r="N2554" s="1" t="s">
        <v>7713</v>
      </c>
      <c r="S2554" s="1" t="s">
        <v>134</v>
      </c>
      <c r="T2554" s="1" t="s">
        <v>6598</v>
      </c>
      <c r="Y2554" s="1" t="s">
        <v>11356</v>
      </c>
      <c r="Z2554" s="1" t="s">
        <v>11694</v>
      </c>
      <c r="AC2554" s="1">
        <v>4</v>
      </c>
      <c r="AD2554" s="1" t="s">
        <v>103</v>
      </c>
      <c r="AE2554" s="1" t="s">
        <v>8773</v>
      </c>
    </row>
    <row r="2555" spans="1:73" ht="13.5" customHeight="1">
      <c r="A2555" s="2" t="str">
        <f t="shared" si="73"/>
        <v>1687_각북면_378</v>
      </c>
      <c r="B2555" s="1">
        <v>1687</v>
      </c>
      <c r="C2555" s="1" t="s">
        <v>11423</v>
      </c>
      <c r="D2555" s="1" t="s">
        <v>11426</v>
      </c>
      <c r="E2555" s="1">
        <v>2554</v>
      </c>
      <c r="F2555" s="1">
        <v>18</v>
      </c>
      <c r="G2555" s="1" t="s">
        <v>4625</v>
      </c>
      <c r="H2555" s="1" t="s">
        <v>6460</v>
      </c>
      <c r="I2555" s="1">
        <v>8</v>
      </c>
      <c r="L2555" s="1">
        <v>3</v>
      </c>
      <c r="M2555" s="1" t="s">
        <v>4901</v>
      </c>
      <c r="N2555" s="1" t="s">
        <v>7713</v>
      </c>
      <c r="T2555" s="1" t="s">
        <v>11563</v>
      </c>
      <c r="U2555" s="1" t="s">
        <v>275</v>
      </c>
      <c r="V2555" s="1" t="s">
        <v>6693</v>
      </c>
      <c r="Y2555" s="1" t="s">
        <v>4907</v>
      </c>
      <c r="Z2555" s="1" t="s">
        <v>7711</v>
      </c>
      <c r="AC2555" s="1">
        <v>14</v>
      </c>
      <c r="AD2555" s="1" t="s">
        <v>248</v>
      </c>
      <c r="AE2555" s="1" t="s">
        <v>8745</v>
      </c>
      <c r="AT2555" s="1" t="s">
        <v>285</v>
      </c>
      <c r="AU2555" s="1" t="s">
        <v>9218</v>
      </c>
      <c r="AV2555" s="1" t="s">
        <v>1138</v>
      </c>
      <c r="AW2555" s="1" t="s">
        <v>7428</v>
      </c>
      <c r="BB2555" s="1" t="s">
        <v>50</v>
      </c>
      <c r="BC2555" s="1" t="s">
        <v>11472</v>
      </c>
      <c r="BD2555" s="1" t="s">
        <v>2540</v>
      </c>
      <c r="BE2555" s="1" t="s">
        <v>7028</v>
      </c>
    </row>
    <row r="2556" spans="1:73" ht="13.5" customHeight="1">
      <c r="A2556" s="2" t="str">
        <f t="shared" si="73"/>
        <v>1687_각북면_378</v>
      </c>
      <c r="B2556" s="1">
        <v>1687</v>
      </c>
      <c r="C2556" s="1" t="s">
        <v>11423</v>
      </c>
      <c r="D2556" s="1" t="s">
        <v>11426</v>
      </c>
      <c r="E2556" s="1">
        <v>2555</v>
      </c>
      <c r="F2556" s="1">
        <v>18</v>
      </c>
      <c r="G2556" s="1" t="s">
        <v>4625</v>
      </c>
      <c r="H2556" s="1" t="s">
        <v>6460</v>
      </c>
      <c r="I2556" s="1">
        <v>8</v>
      </c>
      <c r="L2556" s="1">
        <v>3</v>
      </c>
      <c r="M2556" s="1" t="s">
        <v>4901</v>
      </c>
      <c r="N2556" s="1" t="s">
        <v>7713</v>
      </c>
      <c r="T2556" s="1" t="s">
        <v>11563</v>
      </c>
      <c r="U2556" s="1" t="s">
        <v>275</v>
      </c>
      <c r="V2556" s="1" t="s">
        <v>6693</v>
      </c>
      <c r="Y2556" s="1" t="s">
        <v>4908</v>
      </c>
      <c r="Z2556" s="1" t="s">
        <v>7710</v>
      </c>
      <c r="AC2556" s="1">
        <v>10</v>
      </c>
      <c r="AD2556" s="1" t="s">
        <v>212</v>
      </c>
      <c r="AE2556" s="1" t="s">
        <v>8778</v>
      </c>
      <c r="AT2556" s="1" t="s">
        <v>285</v>
      </c>
      <c r="AU2556" s="1" t="s">
        <v>9218</v>
      </c>
      <c r="AV2556" s="1" t="s">
        <v>1138</v>
      </c>
      <c r="AW2556" s="1" t="s">
        <v>7428</v>
      </c>
      <c r="BB2556" s="1" t="s">
        <v>50</v>
      </c>
      <c r="BC2556" s="1" t="s">
        <v>11472</v>
      </c>
      <c r="BD2556" s="1" t="s">
        <v>2540</v>
      </c>
      <c r="BE2556" s="1" t="s">
        <v>7028</v>
      </c>
    </row>
    <row r="2557" spans="1:73" ht="13.5" customHeight="1">
      <c r="A2557" s="2" t="str">
        <f t="shared" si="73"/>
        <v>1687_각북면_378</v>
      </c>
      <c r="B2557" s="1">
        <v>1687</v>
      </c>
      <c r="C2557" s="1" t="s">
        <v>11423</v>
      </c>
      <c r="D2557" s="1" t="s">
        <v>11426</v>
      </c>
      <c r="E2557" s="1">
        <v>2556</v>
      </c>
      <c r="F2557" s="1">
        <v>18</v>
      </c>
      <c r="G2557" s="1" t="s">
        <v>4625</v>
      </c>
      <c r="H2557" s="1" t="s">
        <v>6460</v>
      </c>
      <c r="I2557" s="1">
        <v>8</v>
      </c>
      <c r="L2557" s="1">
        <v>3</v>
      </c>
      <c r="M2557" s="1" t="s">
        <v>4901</v>
      </c>
      <c r="N2557" s="1" t="s">
        <v>7713</v>
      </c>
      <c r="T2557" s="1" t="s">
        <v>11563</v>
      </c>
      <c r="U2557" s="1" t="s">
        <v>278</v>
      </c>
      <c r="V2557" s="1" t="s">
        <v>6692</v>
      </c>
      <c r="Y2557" s="1" t="s">
        <v>4909</v>
      </c>
      <c r="Z2557" s="1" t="s">
        <v>7709</v>
      </c>
      <c r="AC2557" s="1">
        <v>8</v>
      </c>
      <c r="AD2557" s="1" t="s">
        <v>503</v>
      </c>
      <c r="AE2557" s="1" t="s">
        <v>8136</v>
      </c>
      <c r="AT2557" s="1" t="s">
        <v>285</v>
      </c>
      <c r="AU2557" s="1" t="s">
        <v>9218</v>
      </c>
      <c r="AV2557" s="1" t="s">
        <v>1138</v>
      </c>
      <c r="AW2557" s="1" t="s">
        <v>7428</v>
      </c>
      <c r="BB2557" s="1" t="s">
        <v>50</v>
      </c>
      <c r="BC2557" s="1" t="s">
        <v>11472</v>
      </c>
      <c r="BD2557" s="1" t="s">
        <v>2540</v>
      </c>
      <c r="BE2557" s="1" t="s">
        <v>7028</v>
      </c>
      <c r="BU2557" s="1" t="s">
        <v>12763</v>
      </c>
    </row>
    <row r="2558" spans="1:73" ht="13.5" customHeight="1">
      <c r="A2558" s="2" t="str">
        <f t="shared" si="73"/>
        <v>1687_각북면_378</v>
      </c>
      <c r="B2558" s="1">
        <v>1687</v>
      </c>
      <c r="C2558" s="1" t="s">
        <v>11423</v>
      </c>
      <c r="D2558" s="1" t="s">
        <v>11426</v>
      </c>
      <c r="E2558" s="1">
        <v>2557</v>
      </c>
      <c r="F2558" s="1">
        <v>18</v>
      </c>
      <c r="G2558" s="1" t="s">
        <v>4625</v>
      </c>
      <c r="H2558" s="1" t="s">
        <v>6460</v>
      </c>
      <c r="I2558" s="1">
        <v>8</v>
      </c>
      <c r="L2558" s="1">
        <v>4</v>
      </c>
      <c r="M2558" s="1" t="s">
        <v>13272</v>
      </c>
      <c r="N2558" s="1" t="s">
        <v>13273</v>
      </c>
      <c r="T2558" s="1" t="s">
        <v>11527</v>
      </c>
      <c r="U2558" s="1" t="s">
        <v>1077</v>
      </c>
      <c r="V2558" s="1" t="s">
        <v>6708</v>
      </c>
      <c r="W2558" s="1" t="s">
        <v>2043</v>
      </c>
      <c r="X2558" s="1" t="s">
        <v>6998</v>
      </c>
      <c r="Y2558" s="1" t="s">
        <v>2607</v>
      </c>
      <c r="Z2558" s="1" t="s">
        <v>7708</v>
      </c>
      <c r="AC2558" s="1">
        <v>57</v>
      </c>
      <c r="AD2558" s="1" t="s">
        <v>935</v>
      </c>
      <c r="AE2558" s="1" t="s">
        <v>8763</v>
      </c>
      <c r="AJ2558" s="1" t="s">
        <v>17</v>
      </c>
      <c r="AK2558" s="1" t="s">
        <v>8918</v>
      </c>
      <c r="AL2558" s="1" t="s">
        <v>704</v>
      </c>
      <c r="AM2558" s="1" t="s">
        <v>8951</v>
      </c>
      <c r="AT2558" s="1" t="s">
        <v>4900</v>
      </c>
      <c r="AU2558" s="1" t="s">
        <v>9237</v>
      </c>
      <c r="AV2558" s="1" t="s">
        <v>4646</v>
      </c>
      <c r="AW2558" s="1" t="s">
        <v>9439</v>
      </c>
      <c r="BG2558" s="1" t="s">
        <v>647</v>
      </c>
      <c r="BH2558" s="1" t="s">
        <v>11628</v>
      </c>
      <c r="BI2558" s="1" t="s">
        <v>4647</v>
      </c>
      <c r="BJ2558" s="1" t="s">
        <v>10157</v>
      </c>
      <c r="BK2558" s="1" t="s">
        <v>4910</v>
      </c>
      <c r="BL2558" s="1" t="s">
        <v>10420</v>
      </c>
      <c r="BM2558" s="1" t="s">
        <v>857</v>
      </c>
      <c r="BN2558" s="1" t="s">
        <v>8181</v>
      </c>
      <c r="BO2558" s="1" t="s">
        <v>515</v>
      </c>
      <c r="BP2558" s="1" t="s">
        <v>10425</v>
      </c>
      <c r="BQ2558" s="1" t="s">
        <v>11363</v>
      </c>
      <c r="BR2558" s="1" t="s">
        <v>12396</v>
      </c>
      <c r="BS2558" s="1" t="s">
        <v>41</v>
      </c>
      <c r="BT2558" s="1" t="s">
        <v>11911</v>
      </c>
    </row>
    <row r="2559" spans="1:73" ht="13.5" customHeight="1">
      <c r="A2559" s="2" t="str">
        <f t="shared" si="73"/>
        <v>1687_각북면_378</v>
      </c>
      <c r="B2559" s="1">
        <v>1687</v>
      </c>
      <c r="C2559" s="1" t="s">
        <v>11423</v>
      </c>
      <c r="D2559" s="1" t="s">
        <v>11426</v>
      </c>
      <c r="E2559" s="1">
        <v>2558</v>
      </c>
      <c r="F2559" s="1">
        <v>18</v>
      </c>
      <c r="G2559" s="1" t="s">
        <v>4625</v>
      </c>
      <c r="H2559" s="1" t="s">
        <v>6460</v>
      </c>
      <c r="I2559" s="1">
        <v>8</v>
      </c>
      <c r="L2559" s="1">
        <v>4</v>
      </c>
      <c r="M2559" s="1" t="s">
        <v>13272</v>
      </c>
      <c r="N2559" s="1" t="s">
        <v>13273</v>
      </c>
      <c r="S2559" s="1" t="s">
        <v>49</v>
      </c>
      <c r="T2559" s="1" t="s">
        <v>4842</v>
      </c>
      <c r="W2559" s="1" t="s">
        <v>1061</v>
      </c>
      <c r="X2559" s="1" t="s">
        <v>6981</v>
      </c>
      <c r="Y2559" s="1" t="s">
        <v>140</v>
      </c>
      <c r="Z2559" s="1" t="s">
        <v>7100</v>
      </c>
      <c r="AC2559" s="1">
        <v>47</v>
      </c>
      <c r="AD2559" s="1" t="s">
        <v>89</v>
      </c>
      <c r="AE2559" s="1" t="s">
        <v>8784</v>
      </c>
      <c r="AJ2559" s="1" t="s">
        <v>17</v>
      </c>
      <c r="AK2559" s="1" t="s">
        <v>8918</v>
      </c>
      <c r="AL2559" s="1" t="s">
        <v>199</v>
      </c>
      <c r="AM2559" s="1" t="s">
        <v>8930</v>
      </c>
      <c r="AT2559" s="1" t="s">
        <v>119</v>
      </c>
      <c r="AU2559" s="1" t="s">
        <v>6694</v>
      </c>
      <c r="AV2559" s="1" t="s">
        <v>857</v>
      </c>
      <c r="AW2559" s="1" t="s">
        <v>8181</v>
      </c>
      <c r="BG2559" s="1" t="s">
        <v>47</v>
      </c>
      <c r="BH2559" s="1" t="s">
        <v>9039</v>
      </c>
      <c r="BI2559" s="1" t="s">
        <v>4911</v>
      </c>
      <c r="BJ2559" s="1" t="s">
        <v>10156</v>
      </c>
      <c r="BK2559" s="1" t="s">
        <v>47</v>
      </c>
      <c r="BL2559" s="1" t="s">
        <v>9039</v>
      </c>
      <c r="BM2559" s="1" t="s">
        <v>4912</v>
      </c>
      <c r="BN2559" s="1" t="s">
        <v>9320</v>
      </c>
      <c r="BO2559" s="1" t="s">
        <v>144</v>
      </c>
      <c r="BP2559" s="1" t="s">
        <v>6759</v>
      </c>
      <c r="BQ2559" s="1" t="s">
        <v>4913</v>
      </c>
      <c r="BR2559" s="1" t="s">
        <v>10944</v>
      </c>
      <c r="BS2559" s="1" t="s">
        <v>158</v>
      </c>
      <c r="BT2559" s="1" t="s">
        <v>8931</v>
      </c>
    </row>
    <row r="2560" spans="1:73" ht="13.5" customHeight="1">
      <c r="A2560" s="2" t="str">
        <f t="shared" si="73"/>
        <v>1687_각북면_378</v>
      </c>
      <c r="B2560" s="1">
        <v>1687</v>
      </c>
      <c r="C2560" s="1" t="s">
        <v>11423</v>
      </c>
      <c r="D2560" s="1" t="s">
        <v>11426</v>
      </c>
      <c r="E2560" s="1">
        <v>2559</v>
      </c>
      <c r="F2560" s="1">
        <v>18</v>
      </c>
      <c r="G2560" s="1" t="s">
        <v>4625</v>
      </c>
      <c r="H2560" s="1" t="s">
        <v>6460</v>
      </c>
      <c r="I2560" s="1">
        <v>8</v>
      </c>
      <c r="L2560" s="1">
        <v>5</v>
      </c>
      <c r="M2560" s="1" t="s">
        <v>13274</v>
      </c>
      <c r="N2560" s="1" t="s">
        <v>13275</v>
      </c>
      <c r="T2560" s="1" t="s">
        <v>11527</v>
      </c>
      <c r="U2560" s="1" t="s">
        <v>1975</v>
      </c>
      <c r="V2560" s="1" t="s">
        <v>11473</v>
      </c>
      <c r="W2560" s="1" t="s">
        <v>38</v>
      </c>
      <c r="X2560" s="1" t="s">
        <v>11733</v>
      </c>
      <c r="Y2560" s="1" t="s">
        <v>1189</v>
      </c>
      <c r="Z2560" s="1" t="s">
        <v>7640</v>
      </c>
      <c r="AC2560" s="1">
        <v>59</v>
      </c>
      <c r="AD2560" s="1" t="s">
        <v>314</v>
      </c>
      <c r="AE2560" s="1" t="s">
        <v>8776</v>
      </c>
      <c r="AJ2560" s="1" t="s">
        <v>17</v>
      </c>
      <c r="AK2560" s="1" t="s">
        <v>8918</v>
      </c>
      <c r="AL2560" s="1" t="s">
        <v>4601</v>
      </c>
      <c r="AM2560" s="1" t="s">
        <v>8964</v>
      </c>
      <c r="AT2560" s="1" t="s">
        <v>121</v>
      </c>
      <c r="AU2560" s="1" t="s">
        <v>6667</v>
      </c>
      <c r="AV2560" s="1" t="s">
        <v>4400</v>
      </c>
      <c r="AW2560" s="1" t="s">
        <v>9438</v>
      </c>
      <c r="BG2560" s="1" t="s">
        <v>121</v>
      </c>
      <c r="BH2560" s="1" t="s">
        <v>6667</v>
      </c>
      <c r="BI2560" s="1" t="s">
        <v>4914</v>
      </c>
      <c r="BJ2560" s="1" t="s">
        <v>10155</v>
      </c>
      <c r="BM2560" s="1" t="s">
        <v>164</v>
      </c>
      <c r="BN2560" s="1" t="s">
        <v>10510</v>
      </c>
      <c r="BO2560" s="1" t="s">
        <v>121</v>
      </c>
      <c r="BP2560" s="1" t="s">
        <v>6667</v>
      </c>
      <c r="BQ2560" s="1" t="s">
        <v>3349</v>
      </c>
      <c r="BR2560" s="1" t="s">
        <v>10158</v>
      </c>
      <c r="BS2560" s="1" t="s">
        <v>227</v>
      </c>
      <c r="BT2560" s="1" t="s">
        <v>8859</v>
      </c>
    </row>
    <row r="2561" spans="1:73" ht="13.5" customHeight="1">
      <c r="A2561" s="2" t="str">
        <f t="shared" si="73"/>
        <v>1687_각북면_378</v>
      </c>
      <c r="B2561" s="1">
        <v>1687</v>
      </c>
      <c r="C2561" s="1" t="s">
        <v>11423</v>
      </c>
      <c r="D2561" s="1" t="s">
        <v>11426</v>
      </c>
      <c r="E2561" s="1">
        <v>2560</v>
      </c>
      <c r="F2561" s="1">
        <v>18</v>
      </c>
      <c r="G2561" s="1" t="s">
        <v>4625</v>
      </c>
      <c r="H2561" s="1" t="s">
        <v>6460</v>
      </c>
      <c r="I2561" s="1">
        <v>8</v>
      </c>
      <c r="L2561" s="1">
        <v>5</v>
      </c>
      <c r="M2561" s="1" t="s">
        <v>13274</v>
      </c>
      <c r="N2561" s="1" t="s">
        <v>13275</v>
      </c>
      <c r="S2561" s="1" t="s">
        <v>63</v>
      </c>
      <c r="T2561" s="1" t="s">
        <v>6596</v>
      </c>
      <c r="Y2561" s="1" t="s">
        <v>4825</v>
      </c>
      <c r="Z2561" s="1" t="s">
        <v>7707</v>
      </c>
      <c r="AF2561" s="1" t="s">
        <v>65</v>
      </c>
      <c r="AG2561" s="1" t="s">
        <v>8805</v>
      </c>
      <c r="AH2561" s="1" t="s">
        <v>4915</v>
      </c>
      <c r="AI2561" s="1" t="s">
        <v>8874</v>
      </c>
      <c r="BU2561" s="1" t="s">
        <v>4916</v>
      </c>
    </row>
    <row r="2562" spans="1:73" ht="13.5" customHeight="1">
      <c r="A2562" s="2" t="str">
        <f t="shared" si="73"/>
        <v>1687_각북면_378</v>
      </c>
      <c r="B2562" s="1">
        <v>1687</v>
      </c>
      <c r="C2562" s="1" t="s">
        <v>11423</v>
      </c>
      <c r="D2562" s="1" t="s">
        <v>11426</v>
      </c>
      <c r="E2562" s="1">
        <v>2561</v>
      </c>
      <c r="F2562" s="1">
        <v>18</v>
      </c>
      <c r="G2562" s="1" t="s">
        <v>4625</v>
      </c>
      <c r="H2562" s="1" t="s">
        <v>6460</v>
      </c>
      <c r="I2562" s="1">
        <v>8</v>
      </c>
      <c r="L2562" s="1">
        <v>5</v>
      </c>
      <c r="M2562" s="1" t="s">
        <v>13274</v>
      </c>
      <c r="N2562" s="1" t="s">
        <v>13275</v>
      </c>
      <c r="S2562" s="1" t="s">
        <v>72</v>
      </c>
      <c r="T2562" s="1" t="s">
        <v>6595</v>
      </c>
      <c r="U2562" s="1" t="s">
        <v>121</v>
      </c>
      <c r="V2562" s="1" t="s">
        <v>6667</v>
      </c>
      <c r="Y2562" s="1" t="s">
        <v>4917</v>
      </c>
      <c r="Z2562" s="1" t="s">
        <v>7706</v>
      </c>
      <c r="AC2562" s="1">
        <v>15</v>
      </c>
      <c r="AD2562" s="1" t="s">
        <v>210</v>
      </c>
      <c r="AE2562" s="1" t="s">
        <v>7181</v>
      </c>
    </row>
    <row r="2563" spans="1:73" ht="13.5" customHeight="1">
      <c r="A2563" s="2" t="str">
        <f t="shared" si="73"/>
        <v>1687_각북면_378</v>
      </c>
      <c r="B2563" s="1">
        <v>1687</v>
      </c>
      <c r="C2563" s="1" t="s">
        <v>11423</v>
      </c>
      <c r="D2563" s="1" t="s">
        <v>11426</v>
      </c>
      <c r="E2563" s="1">
        <v>2562</v>
      </c>
      <c r="F2563" s="1">
        <v>18</v>
      </c>
      <c r="G2563" s="1" t="s">
        <v>4625</v>
      </c>
      <c r="H2563" s="1" t="s">
        <v>6460</v>
      </c>
      <c r="I2563" s="1">
        <v>8</v>
      </c>
      <c r="L2563" s="1">
        <v>5</v>
      </c>
      <c r="M2563" s="1" t="s">
        <v>13274</v>
      </c>
      <c r="N2563" s="1" t="s">
        <v>13275</v>
      </c>
      <c r="S2563" s="1" t="s">
        <v>72</v>
      </c>
      <c r="T2563" s="1" t="s">
        <v>6595</v>
      </c>
      <c r="Y2563" s="1" t="s">
        <v>4918</v>
      </c>
      <c r="Z2563" s="1" t="s">
        <v>11818</v>
      </c>
      <c r="AC2563" s="1">
        <v>19</v>
      </c>
      <c r="AD2563" s="1" t="s">
        <v>331</v>
      </c>
      <c r="AE2563" s="1" t="s">
        <v>8743</v>
      </c>
    </row>
    <row r="2564" spans="1:73" ht="13.5" customHeight="1">
      <c r="A2564" s="2" t="str">
        <f t="shared" si="73"/>
        <v>1687_각북면_378</v>
      </c>
      <c r="B2564" s="1">
        <v>1687</v>
      </c>
      <c r="C2564" s="1" t="s">
        <v>11423</v>
      </c>
      <c r="D2564" s="1" t="s">
        <v>11426</v>
      </c>
      <c r="E2564" s="1">
        <v>2563</v>
      </c>
      <c r="F2564" s="1">
        <v>18</v>
      </c>
      <c r="G2564" s="1" t="s">
        <v>4625</v>
      </c>
      <c r="H2564" s="1" t="s">
        <v>6460</v>
      </c>
      <c r="I2564" s="1">
        <v>8</v>
      </c>
      <c r="L2564" s="1">
        <v>5</v>
      </c>
      <c r="M2564" s="1" t="s">
        <v>13274</v>
      </c>
      <c r="N2564" s="1" t="s">
        <v>13275</v>
      </c>
      <c r="S2564" s="1" t="s">
        <v>63</v>
      </c>
      <c r="T2564" s="1" t="s">
        <v>6596</v>
      </c>
      <c r="Y2564" s="1" t="s">
        <v>3510</v>
      </c>
      <c r="Z2564" s="1" t="s">
        <v>7705</v>
      </c>
      <c r="AC2564" s="1">
        <v>17</v>
      </c>
      <c r="AD2564" s="1" t="s">
        <v>773</v>
      </c>
      <c r="AE2564" s="1" t="s">
        <v>8783</v>
      </c>
    </row>
    <row r="2565" spans="1:73" ht="13.5" customHeight="1">
      <c r="A2565" s="2" t="str">
        <f t="shared" si="73"/>
        <v>1687_각북면_378</v>
      </c>
      <c r="B2565" s="1">
        <v>1687</v>
      </c>
      <c r="C2565" s="1" t="s">
        <v>11423</v>
      </c>
      <c r="D2565" s="1" t="s">
        <v>11426</v>
      </c>
      <c r="E2565" s="1">
        <v>2564</v>
      </c>
      <c r="F2565" s="1">
        <v>18</v>
      </c>
      <c r="G2565" s="1" t="s">
        <v>4625</v>
      </c>
      <c r="H2565" s="1" t="s">
        <v>6460</v>
      </c>
      <c r="I2565" s="1">
        <v>9</v>
      </c>
      <c r="J2565" s="1" t="s">
        <v>4919</v>
      </c>
      <c r="K2565" s="1" t="s">
        <v>6508</v>
      </c>
      <c r="L2565" s="1">
        <v>1</v>
      </c>
      <c r="M2565" s="1" t="s">
        <v>4699</v>
      </c>
      <c r="N2565" s="1" t="s">
        <v>7704</v>
      </c>
      <c r="T2565" s="1" t="s">
        <v>11527</v>
      </c>
      <c r="U2565" s="1" t="s">
        <v>121</v>
      </c>
      <c r="V2565" s="1" t="s">
        <v>6667</v>
      </c>
      <c r="Y2565" s="1" t="s">
        <v>4699</v>
      </c>
      <c r="Z2565" s="1" t="s">
        <v>7704</v>
      </c>
      <c r="AC2565" s="1">
        <v>50</v>
      </c>
      <c r="AD2565" s="1" t="s">
        <v>536</v>
      </c>
      <c r="AE2565" s="1" t="s">
        <v>8446</v>
      </c>
      <c r="AJ2565" s="1" t="s">
        <v>17</v>
      </c>
      <c r="AK2565" s="1" t="s">
        <v>8918</v>
      </c>
      <c r="AL2565" s="1" t="s">
        <v>81</v>
      </c>
      <c r="AM2565" s="1" t="s">
        <v>8927</v>
      </c>
      <c r="AN2565" s="1" t="s">
        <v>492</v>
      </c>
      <c r="AO2565" s="1" t="s">
        <v>6594</v>
      </c>
      <c r="AP2565" s="1" t="s">
        <v>3773</v>
      </c>
      <c r="AQ2565" s="1" t="s">
        <v>6732</v>
      </c>
      <c r="AR2565" s="1" t="s">
        <v>1560</v>
      </c>
      <c r="AS2565" s="1" t="s">
        <v>9098</v>
      </c>
      <c r="AT2565" s="1" t="s">
        <v>121</v>
      </c>
      <c r="AU2565" s="1" t="s">
        <v>6667</v>
      </c>
      <c r="AV2565" s="1" t="s">
        <v>369</v>
      </c>
      <c r="AW2565" s="1" t="s">
        <v>8589</v>
      </c>
      <c r="BB2565" s="1" t="s">
        <v>171</v>
      </c>
      <c r="BC2565" s="1" t="s">
        <v>6676</v>
      </c>
      <c r="BD2565" s="1" t="s">
        <v>802</v>
      </c>
      <c r="BE2565" s="1" t="s">
        <v>12238</v>
      </c>
      <c r="BG2565" s="1" t="s">
        <v>44</v>
      </c>
      <c r="BH2565" s="1" t="s">
        <v>6728</v>
      </c>
      <c r="BI2565" s="1" t="s">
        <v>4920</v>
      </c>
      <c r="BJ2565" s="1" t="s">
        <v>12319</v>
      </c>
      <c r="BK2565" s="1" t="s">
        <v>44</v>
      </c>
      <c r="BL2565" s="1" t="s">
        <v>6728</v>
      </c>
      <c r="BM2565" s="1" t="s">
        <v>4921</v>
      </c>
      <c r="BN2565" s="1" t="s">
        <v>10572</v>
      </c>
      <c r="BO2565" s="1" t="s">
        <v>121</v>
      </c>
      <c r="BP2565" s="1" t="s">
        <v>6667</v>
      </c>
      <c r="BQ2565" s="1" t="s">
        <v>949</v>
      </c>
      <c r="BR2565" s="1" t="s">
        <v>8633</v>
      </c>
      <c r="BS2565" s="1" t="s">
        <v>158</v>
      </c>
      <c r="BT2565" s="1" t="s">
        <v>8931</v>
      </c>
    </row>
    <row r="2566" spans="1:73" ht="13.5" customHeight="1">
      <c r="A2566" s="2" t="str">
        <f t="shared" si="73"/>
        <v>1687_각북면_378</v>
      </c>
      <c r="B2566" s="1">
        <v>1687</v>
      </c>
      <c r="C2566" s="1" t="s">
        <v>11423</v>
      </c>
      <c r="D2566" s="1" t="s">
        <v>11426</v>
      </c>
      <c r="E2566" s="1">
        <v>2565</v>
      </c>
      <c r="F2566" s="1">
        <v>18</v>
      </c>
      <c r="G2566" s="1" t="s">
        <v>4625</v>
      </c>
      <c r="H2566" s="1" t="s">
        <v>6460</v>
      </c>
      <c r="I2566" s="1">
        <v>9</v>
      </c>
      <c r="L2566" s="1">
        <v>1</v>
      </c>
      <c r="M2566" s="1" t="s">
        <v>4699</v>
      </c>
      <c r="N2566" s="1" t="s">
        <v>7704</v>
      </c>
      <c r="S2566" s="1" t="s">
        <v>49</v>
      </c>
      <c r="T2566" s="1" t="s">
        <v>4842</v>
      </c>
      <c r="U2566" s="1" t="s">
        <v>50</v>
      </c>
      <c r="V2566" s="1" t="s">
        <v>11472</v>
      </c>
      <c r="W2566" s="1" t="s">
        <v>152</v>
      </c>
      <c r="X2566" s="1" t="s">
        <v>6978</v>
      </c>
      <c r="Y2566" s="1" t="s">
        <v>4700</v>
      </c>
      <c r="Z2566" s="1" t="s">
        <v>7703</v>
      </c>
      <c r="AC2566" s="1">
        <v>44</v>
      </c>
      <c r="AD2566" s="1" t="s">
        <v>401</v>
      </c>
      <c r="AE2566" s="1" t="s">
        <v>8782</v>
      </c>
      <c r="AJ2566" s="1" t="s">
        <v>17</v>
      </c>
      <c r="AK2566" s="1" t="s">
        <v>8918</v>
      </c>
      <c r="AL2566" s="1" t="s">
        <v>87</v>
      </c>
      <c r="AM2566" s="1" t="s">
        <v>8880</v>
      </c>
      <c r="AT2566" s="1" t="s">
        <v>44</v>
      </c>
      <c r="AU2566" s="1" t="s">
        <v>6728</v>
      </c>
      <c r="AV2566" s="1" t="s">
        <v>4922</v>
      </c>
      <c r="AW2566" s="1" t="s">
        <v>9325</v>
      </c>
      <c r="BI2566" s="1" t="s">
        <v>164</v>
      </c>
      <c r="BJ2566" s="1" t="s">
        <v>10510</v>
      </c>
      <c r="BM2566" s="1" t="s">
        <v>164</v>
      </c>
      <c r="BN2566" s="1" t="s">
        <v>10510</v>
      </c>
      <c r="BQ2566" s="1" t="s">
        <v>164</v>
      </c>
      <c r="BR2566" s="1" t="s">
        <v>10510</v>
      </c>
      <c r="BU2566" s="1" t="s">
        <v>1135</v>
      </c>
    </row>
    <row r="2567" spans="1:73" ht="13.5" customHeight="1">
      <c r="A2567" s="2" t="str">
        <f t="shared" si="73"/>
        <v>1687_각북면_378</v>
      </c>
      <c r="B2567" s="1">
        <v>1687</v>
      </c>
      <c r="C2567" s="1" t="s">
        <v>11423</v>
      </c>
      <c r="D2567" s="1" t="s">
        <v>11426</v>
      </c>
      <c r="E2567" s="1">
        <v>2566</v>
      </c>
      <c r="F2567" s="1">
        <v>18</v>
      </c>
      <c r="G2567" s="1" t="s">
        <v>4625</v>
      </c>
      <c r="H2567" s="1" t="s">
        <v>6460</v>
      </c>
      <c r="I2567" s="1">
        <v>9</v>
      </c>
      <c r="L2567" s="1">
        <v>1</v>
      </c>
      <c r="M2567" s="1" t="s">
        <v>4699</v>
      </c>
      <c r="N2567" s="1" t="s">
        <v>7704</v>
      </c>
      <c r="S2567" s="1" t="s">
        <v>134</v>
      </c>
      <c r="T2567" s="1" t="s">
        <v>6598</v>
      </c>
      <c r="U2567" s="1" t="s">
        <v>115</v>
      </c>
      <c r="V2567" s="1" t="s">
        <v>6665</v>
      </c>
      <c r="Y2567" s="1" t="s">
        <v>1430</v>
      </c>
      <c r="Z2567" s="1" t="s">
        <v>7484</v>
      </c>
      <c r="AC2567" s="1">
        <v>15</v>
      </c>
      <c r="AD2567" s="1" t="s">
        <v>210</v>
      </c>
      <c r="AE2567" s="1" t="s">
        <v>7181</v>
      </c>
    </row>
    <row r="2568" spans="1:73" ht="13.5" customHeight="1">
      <c r="A2568" s="2" t="str">
        <f t="shared" si="73"/>
        <v>1687_각북면_378</v>
      </c>
      <c r="B2568" s="1">
        <v>1687</v>
      </c>
      <c r="C2568" s="1" t="s">
        <v>11423</v>
      </c>
      <c r="D2568" s="1" t="s">
        <v>11426</v>
      </c>
      <c r="E2568" s="1">
        <v>2567</v>
      </c>
      <c r="F2568" s="1">
        <v>18</v>
      </c>
      <c r="G2568" s="1" t="s">
        <v>4625</v>
      </c>
      <c r="H2568" s="1" t="s">
        <v>6460</v>
      </c>
      <c r="I2568" s="1">
        <v>9</v>
      </c>
      <c r="L2568" s="1">
        <v>2</v>
      </c>
      <c r="M2568" s="1" t="s">
        <v>13276</v>
      </c>
      <c r="N2568" s="1" t="s">
        <v>13277</v>
      </c>
      <c r="T2568" s="1" t="s">
        <v>11527</v>
      </c>
      <c r="U2568" s="1" t="s">
        <v>94</v>
      </c>
      <c r="V2568" s="1" t="s">
        <v>6713</v>
      </c>
      <c r="W2568" s="1" t="s">
        <v>2043</v>
      </c>
      <c r="X2568" s="1" t="s">
        <v>6998</v>
      </c>
      <c r="Y2568" s="1" t="s">
        <v>4923</v>
      </c>
      <c r="Z2568" s="1" t="s">
        <v>7702</v>
      </c>
      <c r="AC2568" s="1">
        <v>38</v>
      </c>
      <c r="AD2568" s="1" t="s">
        <v>294</v>
      </c>
      <c r="AE2568" s="1" t="s">
        <v>8781</v>
      </c>
      <c r="AJ2568" s="1" t="s">
        <v>17</v>
      </c>
      <c r="AK2568" s="1" t="s">
        <v>8918</v>
      </c>
      <c r="AL2568" s="1" t="s">
        <v>704</v>
      </c>
      <c r="AM2568" s="1" t="s">
        <v>8951</v>
      </c>
      <c r="AT2568" s="1" t="s">
        <v>1077</v>
      </c>
      <c r="AU2568" s="1" t="s">
        <v>6708</v>
      </c>
      <c r="AV2568" s="1" t="s">
        <v>4644</v>
      </c>
      <c r="AW2568" s="1" t="s">
        <v>7806</v>
      </c>
      <c r="BG2568" s="1" t="s">
        <v>4900</v>
      </c>
      <c r="BH2568" s="1" t="s">
        <v>9237</v>
      </c>
      <c r="BI2568" s="1" t="s">
        <v>4646</v>
      </c>
      <c r="BJ2568" s="1" t="s">
        <v>9439</v>
      </c>
      <c r="BK2568" s="1" t="s">
        <v>647</v>
      </c>
      <c r="BL2568" s="1" t="s">
        <v>11628</v>
      </c>
      <c r="BM2568" s="1" t="s">
        <v>4647</v>
      </c>
      <c r="BN2568" s="1" t="s">
        <v>10157</v>
      </c>
      <c r="BO2568" s="1" t="s">
        <v>759</v>
      </c>
      <c r="BP2568" s="1" t="s">
        <v>9026</v>
      </c>
      <c r="BQ2568" s="1" t="s">
        <v>4924</v>
      </c>
      <c r="BR2568" s="1" t="s">
        <v>10943</v>
      </c>
      <c r="BS2568" s="1" t="s">
        <v>227</v>
      </c>
      <c r="BT2568" s="1" t="s">
        <v>8859</v>
      </c>
    </row>
    <row r="2569" spans="1:73" ht="13.5" customHeight="1">
      <c r="A2569" s="2" t="str">
        <f t="shared" si="73"/>
        <v>1687_각북면_378</v>
      </c>
      <c r="B2569" s="1">
        <v>1687</v>
      </c>
      <c r="C2569" s="1" t="s">
        <v>11423</v>
      </c>
      <c r="D2569" s="1" t="s">
        <v>11426</v>
      </c>
      <c r="E2569" s="1">
        <v>2568</v>
      </c>
      <c r="F2569" s="1">
        <v>18</v>
      </c>
      <c r="G2569" s="1" t="s">
        <v>4625</v>
      </c>
      <c r="H2569" s="1" t="s">
        <v>6460</v>
      </c>
      <c r="I2569" s="1">
        <v>9</v>
      </c>
      <c r="L2569" s="1">
        <v>2</v>
      </c>
      <c r="M2569" s="1" t="s">
        <v>13276</v>
      </c>
      <c r="N2569" s="1" t="s">
        <v>13277</v>
      </c>
      <c r="S2569" s="1" t="s">
        <v>49</v>
      </c>
      <c r="T2569" s="1" t="s">
        <v>4842</v>
      </c>
      <c r="W2569" s="1" t="s">
        <v>167</v>
      </c>
      <c r="X2569" s="1" t="s">
        <v>8644</v>
      </c>
      <c r="Y2569" s="1" t="s">
        <v>140</v>
      </c>
      <c r="Z2569" s="1" t="s">
        <v>7100</v>
      </c>
      <c r="AC2569" s="1">
        <v>32</v>
      </c>
      <c r="AD2569" s="1" t="s">
        <v>660</v>
      </c>
      <c r="AE2569" s="1" t="s">
        <v>8752</v>
      </c>
      <c r="AJ2569" s="1" t="s">
        <v>17</v>
      </c>
      <c r="AK2569" s="1" t="s">
        <v>8918</v>
      </c>
      <c r="AL2569" s="1" t="s">
        <v>158</v>
      </c>
      <c r="AM2569" s="1" t="s">
        <v>8931</v>
      </c>
      <c r="AT2569" s="1" t="s">
        <v>759</v>
      </c>
      <c r="AU2569" s="1" t="s">
        <v>9026</v>
      </c>
      <c r="AV2569" s="1" t="s">
        <v>4925</v>
      </c>
      <c r="AW2569" s="1" t="s">
        <v>7601</v>
      </c>
      <c r="BG2569" s="1" t="s">
        <v>3029</v>
      </c>
      <c r="BH2569" s="1" t="s">
        <v>9246</v>
      </c>
      <c r="BI2569" s="1" t="s">
        <v>4926</v>
      </c>
      <c r="BJ2569" s="1" t="s">
        <v>10154</v>
      </c>
      <c r="BK2569" s="1" t="s">
        <v>4927</v>
      </c>
      <c r="BL2569" s="1" t="s">
        <v>9998</v>
      </c>
      <c r="BM2569" s="1" t="s">
        <v>4928</v>
      </c>
      <c r="BN2569" s="1" t="s">
        <v>7882</v>
      </c>
      <c r="BO2569" s="1" t="s">
        <v>144</v>
      </c>
      <c r="BP2569" s="1" t="s">
        <v>6759</v>
      </c>
      <c r="BQ2569" s="1" t="s">
        <v>4929</v>
      </c>
      <c r="BR2569" s="1" t="s">
        <v>10942</v>
      </c>
      <c r="BS2569" s="1" t="s">
        <v>244</v>
      </c>
      <c r="BT2569" s="1" t="s">
        <v>8945</v>
      </c>
    </row>
    <row r="2570" spans="1:73" ht="13.5" customHeight="1">
      <c r="A2570" s="2" t="str">
        <f t="shared" si="73"/>
        <v>1687_각북면_378</v>
      </c>
      <c r="B2570" s="1">
        <v>1687</v>
      </c>
      <c r="C2570" s="1" t="s">
        <v>11423</v>
      </c>
      <c r="D2570" s="1" t="s">
        <v>11426</v>
      </c>
      <c r="E2570" s="1">
        <v>2569</v>
      </c>
      <c r="F2570" s="1">
        <v>18</v>
      </c>
      <c r="G2570" s="1" t="s">
        <v>4625</v>
      </c>
      <c r="H2570" s="1" t="s">
        <v>6460</v>
      </c>
      <c r="I2570" s="1">
        <v>9</v>
      </c>
      <c r="L2570" s="1">
        <v>3</v>
      </c>
      <c r="M2570" s="1" t="s">
        <v>1040</v>
      </c>
      <c r="N2570" s="1" t="s">
        <v>7701</v>
      </c>
      <c r="T2570" s="1" t="s">
        <v>11527</v>
      </c>
      <c r="U2570" s="1" t="s">
        <v>4179</v>
      </c>
      <c r="V2570" s="1" t="s">
        <v>6754</v>
      </c>
      <c r="Y2570" s="1" t="s">
        <v>1040</v>
      </c>
      <c r="Z2570" s="1" t="s">
        <v>7701</v>
      </c>
      <c r="AC2570" s="1">
        <v>26</v>
      </c>
      <c r="AD2570" s="1" t="s">
        <v>552</v>
      </c>
      <c r="AE2570" s="1" t="s">
        <v>8104</v>
      </c>
      <c r="AJ2570" s="1" t="s">
        <v>17</v>
      </c>
      <c r="AK2570" s="1" t="s">
        <v>8918</v>
      </c>
      <c r="AL2570" s="1" t="s">
        <v>911</v>
      </c>
      <c r="AM2570" s="1" t="s">
        <v>8955</v>
      </c>
      <c r="AT2570" s="1" t="s">
        <v>186</v>
      </c>
      <c r="AU2570" s="1" t="s">
        <v>12111</v>
      </c>
      <c r="AV2570" s="1" t="s">
        <v>3884</v>
      </c>
      <c r="AW2570" s="1" t="s">
        <v>7406</v>
      </c>
      <c r="BB2570" s="1" t="s">
        <v>3895</v>
      </c>
      <c r="BC2570" s="1" t="s">
        <v>6789</v>
      </c>
      <c r="BD2570" s="1" t="s">
        <v>140</v>
      </c>
      <c r="BE2570" s="1" t="s">
        <v>7100</v>
      </c>
      <c r="BG2570" s="1" t="s">
        <v>144</v>
      </c>
      <c r="BH2570" s="1" t="s">
        <v>6759</v>
      </c>
      <c r="BI2570" s="1" t="s">
        <v>3951</v>
      </c>
      <c r="BJ2570" s="1" t="s">
        <v>9523</v>
      </c>
      <c r="BK2570" s="1" t="s">
        <v>44</v>
      </c>
      <c r="BL2570" s="1" t="s">
        <v>6728</v>
      </c>
      <c r="BM2570" s="1" t="s">
        <v>3713</v>
      </c>
      <c r="BN2570" s="1" t="s">
        <v>9328</v>
      </c>
      <c r="BO2570" s="1" t="s">
        <v>916</v>
      </c>
      <c r="BP2570" s="1" t="s">
        <v>9244</v>
      </c>
      <c r="BQ2570" s="1" t="s">
        <v>2516</v>
      </c>
      <c r="BR2570" s="1" t="s">
        <v>8387</v>
      </c>
      <c r="BS2570" s="1" t="s">
        <v>41</v>
      </c>
      <c r="BT2570" s="1" t="s">
        <v>11911</v>
      </c>
    </row>
    <row r="2571" spans="1:73" ht="13.5" customHeight="1">
      <c r="A2571" s="2" t="str">
        <f t="shared" si="73"/>
        <v>1687_각북면_378</v>
      </c>
      <c r="B2571" s="1">
        <v>1687</v>
      </c>
      <c r="C2571" s="1" t="s">
        <v>11423</v>
      </c>
      <c r="D2571" s="1" t="s">
        <v>11426</v>
      </c>
      <c r="E2571" s="1">
        <v>2570</v>
      </c>
      <c r="F2571" s="1">
        <v>18</v>
      </c>
      <c r="G2571" s="1" t="s">
        <v>4625</v>
      </c>
      <c r="H2571" s="1" t="s">
        <v>6460</v>
      </c>
      <c r="I2571" s="1">
        <v>9</v>
      </c>
      <c r="L2571" s="1">
        <v>3</v>
      </c>
      <c r="M2571" s="1" t="s">
        <v>1040</v>
      </c>
      <c r="N2571" s="1" t="s">
        <v>7701</v>
      </c>
      <c r="S2571" s="1" t="s">
        <v>49</v>
      </c>
      <c r="T2571" s="1" t="s">
        <v>4842</v>
      </c>
      <c r="U2571" s="1" t="s">
        <v>3205</v>
      </c>
      <c r="V2571" s="1" t="s">
        <v>6723</v>
      </c>
      <c r="W2571" s="1" t="s">
        <v>1065</v>
      </c>
      <c r="X2571" s="1" t="s">
        <v>6987</v>
      </c>
      <c r="Y2571" s="1" t="s">
        <v>140</v>
      </c>
      <c r="Z2571" s="1" t="s">
        <v>7100</v>
      </c>
      <c r="AC2571" s="1">
        <v>27</v>
      </c>
      <c r="AD2571" s="1" t="s">
        <v>379</v>
      </c>
      <c r="AE2571" s="1" t="s">
        <v>8768</v>
      </c>
      <c r="AJ2571" s="1" t="s">
        <v>17</v>
      </c>
      <c r="AK2571" s="1" t="s">
        <v>8918</v>
      </c>
      <c r="AL2571" s="1" t="s">
        <v>227</v>
      </c>
      <c r="AM2571" s="1" t="s">
        <v>8859</v>
      </c>
      <c r="AT2571" s="1" t="s">
        <v>373</v>
      </c>
      <c r="AU2571" s="1" t="s">
        <v>6687</v>
      </c>
      <c r="AV2571" s="1" t="s">
        <v>13571</v>
      </c>
      <c r="AW2571" s="1" t="s">
        <v>11807</v>
      </c>
      <c r="BG2571" s="1" t="s">
        <v>373</v>
      </c>
      <c r="BH2571" s="1" t="s">
        <v>6687</v>
      </c>
      <c r="BI2571" s="1" t="s">
        <v>4930</v>
      </c>
      <c r="BJ2571" s="1" t="s">
        <v>9398</v>
      </c>
      <c r="BK2571" s="1" t="s">
        <v>373</v>
      </c>
      <c r="BL2571" s="1" t="s">
        <v>6687</v>
      </c>
      <c r="BM2571" s="1" t="s">
        <v>4931</v>
      </c>
      <c r="BN2571" s="1" t="s">
        <v>10124</v>
      </c>
      <c r="BO2571" s="1" t="s">
        <v>373</v>
      </c>
      <c r="BP2571" s="1" t="s">
        <v>6687</v>
      </c>
      <c r="BQ2571" s="1" t="s">
        <v>4932</v>
      </c>
      <c r="BR2571" s="1" t="s">
        <v>10907</v>
      </c>
      <c r="BS2571" s="1" t="s">
        <v>911</v>
      </c>
      <c r="BT2571" s="1" t="s">
        <v>8955</v>
      </c>
    </row>
    <row r="2572" spans="1:73" ht="13.5" customHeight="1">
      <c r="A2572" s="2" t="str">
        <f t="shared" si="73"/>
        <v>1687_각북면_378</v>
      </c>
      <c r="B2572" s="1">
        <v>1687</v>
      </c>
      <c r="C2572" s="1" t="s">
        <v>11423</v>
      </c>
      <c r="D2572" s="1" t="s">
        <v>11426</v>
      </c>
      <c r="E2572" s="1">
        <v>2571</v>
      </c>
      <c r="F2572" s="1">
        <v>18</v>
      </c>
      <c r="G2572" s="1" t="s">
        <v>4625</v>
      </c>
      <c r="H2572" s="1" t="s">
        <v>6460</v>
      </c>
      <c r="I2572" s="1">
        <v>9</v>
      </c>
      <c r="L2572" s="1">
        <v>4</v>
      </c>
      <c r="M2572" s="1" t="s">
        <v>13278</v>
      </c>
      <c r="N2572" s="1" t="s">
        <v>13279</v>
      </c>
      <c r="T2572" s="1" t="s">
        <v>11527</v>
      </c>
      <c r="U2572" s="1" t="s">
        <v>94</v>
      </c>
      <c r="V2572" s="1" t="s">
        <v>6713</v>
      </c>
      <c r="W2572" s="1" t="s">
        <v>38</v>
      </c>
      <c r="X2572" s="1" t="s">
        <v>11733</v>
      </c>
      <c r="Y2572" s="1" t="s">
        <v>4933</v>
      </c>
      <c r="Z2572" s="1" t="s">
        <v>7700</v>
      </c>
      <c r="AC2572" s="1">
        <v>35</v>
      </c>
      <c r="AD2572" s="1" t="s">
        <v>340</v>
      </c>
      <c r="AE2572" s="1" t="s">
        <v>8753</v>
      </c>
      <c r="AJ2572" s="1" t="s">
        <v>17</v>
      </c>
      <c r="AK2572" s="1" t="s">
        <v>8918</v>
      </c>
      <c r="AL2572" s="1" t="s">
        <v>41</v>
      </c>
      <c r="AM2572" s="1" t="s">
        <v>11911</v>
      </c>
      <c r="AT2572" s="1" t="s">
        <v>587</v>
      </c>
      <c r="AU2572" s="1" t="s">
        <v>6710</v>
      </c>
      <c r="AV2572" s="1" t="s">
        <v>4934</v>
      </c>
      <c r="AW2572" s="1" t="s">
        <v>9437</v>
      </c>
      <c r="BG2572" s="1" t="s">
        <v>4109</v>
      </c>
      <c r="BH2572" s="1" t="s">
        <v>10004</v>
      </c>
      <c r="BI2572" s="1" t="s">
        <v>4935</v>
      </c>
      <c r="BJ2572" s="1" t="s">
        <v>8343</v>
      </c>
      <c r="BK2572" s="1" t="s">
        <v>4936</v>
      </c>
      <c r="BL2572" s="1" t="s">
        <v>10419</v>
      </c>
      <c r="BM2572" s="1" t="s">
        <v>4937</v>
      </c>
      <c r="BN2572" s="1" t="s">
        <v>8588</v>
      </c>
      <c r="BO2572" s="1" t="s">
        <v>4938</v>
      </c>
      <c r="BP2572" s="1" t="s">
        <v>10766</v>
      </c>
      <c r="BQ2572" s="1" t="s">
        <v>4939</v>
      </c>
      <c r="BR2572" s="1" t="s">
        <v>10941</v>
      </c>
      <c r="BS2572" s="1" t="s">
        <v>704</v>
      </c>
      <c r="BT2572" s="1" t="s">
        <v>8951</v>
      </c>
    </row>
    <row r="2573" spans="1:73" ht="13.5" customHeight="1">
      <c r="A2573" s="2" t="str">
        <f t="shared" si="73"/>
        <v>1687_각북면_378</v>
      </c>
      <c r="B2573" s="1">
        <v>1687</v>
      </c>
      <c r="C2573" s="1" t="s">
        <v>11423</v>
      </c>
      <c r="D2573" s="1" t="s">
        <v>11426</v>
      </c>
      <c r="E2573" s="1">
        <v>2572</v>
      </c>
      <c r="F2573" s="1">
        <v>18</v>
      </c>
      <c r="G2573" s="1" t="s">
        <v>4625</v>
      </c>
      <c r="H2573" s="1" t="s">
        <v>6460</v>
      </c>
      <c r="I2573" s="1">
        <v>9</v>
      </c>
      <c r="L2573" s="1">
        <v>4</v>
      </c>
      <c r="M2573" s="1" t="s">
        <v>13278</v>
      </c>
      <c r="N2573" s="1" t="s">
        <v>13279</v>
      </c>
      <c r="S2573" s="1" t="s">
        <v>49</v>
      </c>
      <c r="T2573" s="1" t="s">
        <v>4842</v>
      </c>
      <c r="W2573" s="1" t="s">
        <v>38</v>
      </c>
      <c r="X2573" s="1" t="s">
        <v>11733</v>
      </c>
      <c r="Y2573" s="1" t="s">
        <v>140</v>
      </c>
      <c r="Z2573" s="1" t="s">
        <v>7100</v>
      </c>
      <c r="AC2573" s="1">
        <v>34</v>
      </c>
      <c r="AD2573" s="1" t="s">
        <v>207</v>
      </c>
      <c r="AE2573" s="1" t="s">
        <v>8762</v>
      </c>
      <c r="AJ2573" s="1" t="s">
        <v>17</v>
      </c>
      <c r="AK2573" s="1" t="s">
        <v>8918</v>
      </c>
      <c r="AL2573" s="1" t="s">
        <v>41</v>
      </c>
      <c r="AM2573" s="1" t="s">
        <v>11911</v>
      </c>
      <c r="AT2573" s="1" t="s">
        <v>587</v>
      </c>
      <c r="AU2573" s="1" t="s">
        <v>6710</v>
      </c>
      <c r="AV2573" s="1" t="s">
        <v>1662</v>
      </c>
      <c r="AW2573" s="1" t="s">
        <v>9436</v>
      </c>
      <c r="BG2573" s="1" t="s">
        <v>4940</v>
      </c>
      <c r="BH2573" s="1" t="s">
        <v>10003</v>
      </c>
      <c r="BI2573" s="1" t="s">
        <v>4941</v>
      </c>
      <c r="BJ2573" s="1" t="s">
        <v>10153</v>
      </c>
      <c r="BK2573" s="1" t="s">
        <v>3029</v>
      </c>
      <c r="BL2573" s="1" t="s">
        <v>9246</v>
      </c>
      <c r="BM2573" s="1" t="s">
        <v>13650</v>
      </c>
      <c r="BN2573" s="1" t="s">
        <v>10571</v>
      </c>
      <c r="BO2573" s="1" t="s">
        <v>144</v>
      </c>
      <c r="BP2573" s="1" t="s">
        <v>6759</v>
      </c>
      <c r="BQ2573" s="1" t="s">
        <v>1890</v>
      </c>
      <c r="BR2573" s="1" t="s">
        <v>10940</v>
      </c>
      <c r="BS2573" s="1" t="s">
        <v>646</v>
      </c>
      <c r="BT2573" s="1" t="s">
        <v>8944</v>
      </c>
    </row>
    <row r="2574" spans="1:73" ht="13.5" customHeight="1">
      <c r="A2574" s="2" t="str">
        <f t="shared" si="73"/>
        <v>1687_각북면_378</v>
      </c>
      <c r="B2574" s="1">
        <v>1687</v>
      </c>
      <c r="C2574" s="1" t="s">
        <v>11423</v>
      </c>
      <c r="D2574" s="1" t="s">
        <v>11426</v>
      </c>
      <c r="E2574" s="1">
        <v>2573</v>
      </c>
      <c r="F2574" s="1">
        <v>18</v>
      </c>
      <c r="G2574" s="1" t="s">
        <v>4625</v>
      </c>
      <c r="H2574" s="1" t="s">
        <v>6460</v>
      </c>
      <c r="I2574" s="1">
        <v>9</v>
      </c>
      <c r="L2574" s="1">
        <v>4</v>
      </c>
      <c r="M2574" s="1" t="s">
        <v>13278</v>
      </c>
      <c r="N2574" s="1" t="s">
        <v>13279</v>
      </c>
      <c r="T2574" s="1" t="s">
        <v>11563</v>
      </c>
      <c r="U2574" s="1" t="s">
        <v>581</v>
      </c>
      <c r="V2574" s="1" t="s">
        <v>6699</v>
      </c>
      <c r="Y2574" s="1" t="s">
        <v>952</v>
      </c>
      <c r="Z2574" s="1" t="s">
        <v>7196</v>
      </c>
      <c r="AC2574" s="1">
        <v>10</v>
      </c>
      <c r="AD2574" s="1" t="s">
        <v>212</v>
      </c>
      <c r="AE2574" s="1" t="s">
        <v>8778</v>
      </c>
    </row>
    <row r="2575" spans="1:73" ht="13.5" customHeight="1">
      <c r="A2575" s="2" t="str">
        <f t="shared" si="73"/>
        <v>1687_각북면_378</v>
      </c>
      <c r="B2575" s="1">
        <v>1687</v>
      </c>
      <c r="C2575" s="1" t="s">
        <v>11423</v>
      </c>
      <c r="D2575" s="1" t="s">
        <v>11426</v>
      </c>
      <c r="E2575" s="1">
        <v>2574</v>
      </c>
      <c r="F2575" s="1">
        <v>18</v>
      </c>
      <c r="G2575" s="1" t="s">
        <v>4625</v>
      </c>
      <c r="H2575" s="1" t="s">
        <v>6460</v>
      </c>
      <c r="I2575" s="1">
        <v>9</v>
      </c>
      <c r="L2575" s="1">
        <v>4</v>
      </c>
      <c r="M2575" s="1" t="s">
        <v>13278</v>
      </c>
      <c r="N2575" s="1" t="s">
        <v>13279</v>
      </c>
      <c r="T2575" s="1" t="s">
        <v>11563</v>
      </c>
      <c r="U2575" s="1" t="s">
        <v>275</v>
      </c>
      <c r="V2575" s="1" t="s">
        <v>6693</v>
      </c>
      <c r="Y2575" s="1" t="s">
        <v>11357</v>
      </c>
      <c r="Z2575" s="1" t="s">
        <v>11680</v>
      </c>
      <c r="AF2575" s="1" t="s">
        <v>3040</v>
      </c>
      <c r="AG2575" s="1" t="s">
        <v>8819</v>
      </c>
    </row>
    <row r="2576" spans="1:73" ht="13.5" customHeight="1">
      <c r="A2576" s="2" t="str">
        <f t="shared" si="73"/>
        <v>1687_각북면_378</v>
      </c>
      <c r="B2576" s="1">
        <v>1687</v>
      </c>
      <c r="C2576" s="1" t="s">
        <v>11423</v>
      </c>
      <c r="D2576" s="1" t="s">
        <v>11426</v>
      </c>
      <c r="E2576" s="1">
        <v>2575</v>
      </c>
      <c r="F2576" s="1">
        <v>18</v>
      </c>
      <c r="G2576" s="1" t="s">
        <v>4625</v>
      </c>
      <c r="H2576" s="1" t="s">
        <v>6460</v>
      </c>
      <c r="I2576" s="1">
        <v>9</v>
      </c>
      <c r="L2576" s="1">
        <v>5</v>
      </c>
      <c r="M2576" s="1" t="s">
        <v>5310</v>
      </c>
      <c r="N2576" s="1" t="s">
        <v>10901</v>
      </c>
      <c r="T2576" s="1" t="s">
        <v>11527</v>
      </c>
      <c r="U2576" s="1" t="s">
        <v>468</v>
      </c>
      <c r="V2576" s="1" t="s">
        <v>6715</v>
      </c>
      <c r="W2576" s="1" t="s">
        <v>237</v>
      </c>
      <c r="X2576" s="1" t="s">
        <v>6977</v>
      </c>
      <c r="Y2576" s="1" t="s">
        <v>4942</v>
      </c>
      <c r="Z2576" s="1" t="s">
        <v>7699</v>
      </c>
      <c r="AC2576" s="1">
        <v>58</v>
      </c>
      <c r="AD2576" s="1" t="s">
        <v>440</v>
      </c>
      <c r="AE2576" s="1" t="s">
        <v>8791</v>
      </c>
      <c r="AJ2576" s="1" t="s">
        <v>17</v>
      </c>
      <c r="AK2576" s="1" t="s">
        <v>8918</v>
      </c>
      <c r="AL2576" s="1" t="s">
        <v>227</v>
      </c>
      <c r="AM2576" s="1" t="s">
        <v>8859</v>
      </c>
      <c r="AT2576" s="1" t="s">
        <v>44</v>
      </c>
      <c r="AU2576" s="1" t="s">
        <v>6728</v>
      </c>
      <c r="AV2576" s="1" t="s">
        <v>1268</v>
      </c>
      <c r="AW2576" s="1" t="s">
        <v>7890</v>
      </c>
      <c r="BG2576" s="1" t="s">
        <v>44</v>
      </c>
      <c r="BH2576" s="1" t="s">
        <v>6728</v>
      </c>
      <c r="BI2576" s="1" t="s">
        <v>4943</v>
      </c>
      <c r="BJ2576" s="1" t="s">
        <v>10152</v>
      </c>
      <c r="BK2576" s="1" t="s">
        <v>44</v>
      </c>
      <c r="BL2576" s="1" t="s">
        <v>6728</v>
      </c>
      <c r="BM2576" s="1" t="s">
        <v>4402</v>
      </c>
      <c r="BN2576" s="1" t="s">
        <v>9491</v>
      </c>
      <c r="BO2576" s="1" t="s">
        <v>180</v>
      </c>
      <c r="BP2576" s="1" t="s">
        <v>11467</v>
      </c>
      <c r="BQ2576" s="1" t="s">
        <v>4643</v>
      </c>
      <c r="BR2576" s="1" t="s">
        <v>10591</v>
      </c>
      <c r="BS2576" s="1" t="s">
        <v>227</v>
      </c>
      <c r="BT2576" s="1" t="s">
        <v>8859</v>
      </c>
    </row>
    <row r="2577" spans="1:73" ht="13.5" customHeight="1">
      <c r="A2577" s="2" t="str">
        <f t="shared" si="73"/>
        <v>1687_각북면_378</v>
      </c>
      <c r="B2577" s="1">
        <v>1687</v>
      </c>
      <c r="C2577" s="1" t="s">
        <v>11423</v>
      </c>
      <c r="D2577" s="1" t="s">
        <v>11426</v>
      </c>
      <c r="E2577" s="1">
        <v>2576</v>
      </c>
      <c r="F2577" s="1">
        <v>18</v>
      </c>
      <c r="G2577" s="1" t="s">
        <v>4625</v>
      </c>
      <c r="H2577" s="1" t="s">
        <v>6460</v>
      </c>
      <c r="I2577" s="1">
        <v>9</v>
      </c>
      <c r="L2577" s="1">
        <v>5</v>
      </c>
      <c r="M2577" s="1" t="s">
        <v>5310</v>
      </c>
      <c r="N2577" s="1" t="s">
        <v>10901</v>
      </c>
      <c r="S2577" s="1" t="s">
        <v>49</v>
      </c>
      <c r="T2577" s="1" t="s">
        <v>4842</v>
      </c>
      <c r="U2577" s="1" t="s">
        <v>4944</v>
      </c>
      <c r="V2577" s="1" t="s">
        <v>11715</v>
      </c>
      <c r="Y2577" s="1" t="s">
        <v>4945</v>
      </c>
      <c r="Z2577" s="1" t="s">
        <v>7698</v>
      </c>
      <c r="AC2577" s="1">
        <v>56</v>
      </c>
      <c r="AD2577" s="1" t="s">
        <v>483</v>
      </c>
      <c r="AE2577" s="1" t="s">
        <v>8794</v>
      </c>
      <c r="AJ2577" s="1" t="s">
        <v>17</v>
      </c>
      <c r="AK2577" s="1" t="s">
        <v>8918</v>
      </c>
      <c r="AL2577" s="1" t="s">
        <v>227</v>
      </c>
      <c r="AM2577" s="1" t="s">
        <v>8859</v>
      </c>
      <c r="AT2577" s="1" t="s">
        <v>44</v>
      </c>
      <c r="AU2577" s="1" t="s">
        <v>6728</v>
      </c>
      <c r="AV2577" s="1" t="s">
        <v>4946</v>
      </c>
      <c r="AW2577" s="1" t="s">
        <v>12186</v>
      </c>
      <c r="BB2577" s="1" t="s">
        <v>182</v>
      </c>
      <c r="BC2577" s="1" t="s">
        <v>12214</v>
      </c>
      <c r="BD2577" s="1" t="s">
        <v>4064</v>
      </c>
      <c r="BE2577" s="1" t="s">
        <v>7650</v>
      </c>
      <c r="BG2577" s="1" t="s">
        <v>44</v>
      </c>
      <c r="BH2577" s="1" t="s">
        <v>6728</v>
      </c>
      <c r="BI2577" s="1" t="s">
        <v>13568</v>
      </c>
      <c r="BJ2577" s="1" t="s">
        <v>10171</v>
      </c>
      <c r="BK2577" s="1" t="s">
        <v>44</v>
      </c>
      <c r="BL2577" s="1" t="s">
        <v>6728</v>
      </c>
      <c r="BM2577" s="1" t="s">
        <v>4234</v>
      </c>
      <c r="BN2577" s="1" t="s">
        <v>7349</v>
      </c>
      <c r="BO2577" s="1" t="s">
        <v>121</v>
      </c>
      <c r="BP2577" s="1" t="s">
        <v>6667</v>
      </c>
      <c r="BQ2577" s="1" t="s">
        <v>4947</v>
      </c>
      <c r="BR2577" s="1" t="s">
        <v>10939</v>
      </c>
      <c r="BS2577" s="1" t="s">
        <v>227</v>
      </c>
      <c r="BT2577" s="1" t="s">
        <v>8859</v>
      </c>
    </row>
    <row r="2578" spans="1:73" ht="13.5" customHeight="1">
      <c r="A2578" s="2" t="str">
        <f t="shared" si="73"/>
        <v>1687_각북면_378</v>
      </c>
      <c r="B2578" s="1">
        <v>1687</v>
      </c>
      <c r="C2578" s="1" t="s">
        <v>11423</v>
      </c>
      <c r="D2578" s="1" t="s">
        <v>11426</v>
      </c>
      <c r="E2578" s="1">
        <v>2577</v>
      </c>
      <c r="F2578" s="1">
        <v>18</v>
      </c>
      <c r="G2578" s="1" t="s">
        <v>4625</v>
      </c>
      <c r="H2578" s="1" t="s">
        <v>6460</v>
      </c>
      <c r="I2578" s="1">
        <v>9</v>
      </c>
      <c r="L2578" s="1">
        <v>5</v>
      </c>
      <c r="M2578" s="1" t="s">
        <v>5310</v>
      </c>
      <c r="N2578" s="1" t="s">
        <v>10901</v>
      </c>
      <c r="S2578" s="1" t="s">
        <v>134</v>
      </c>
      <c r="T2578" s="1" t="s">
        <v>6598</v>
      </c>
      <c r="Y2578" s="1" t="s">
        <v>6360</v>
      </c>
      <c r="Z2578" s="1" t="s">
        <v>7697</v>
      </c>
      <c r="AC2578" s="1">
        <v>16</v>
      </c>
      <c r="AD2578" s="1" t="s">
        <v>69</v>
      </c>
      <c r="AE2578" s="1" t="s">
        <v>8755</v>
      </c>
    </row>
    <row r="2579" spans="1:73" ht="13.5" customHeight="1">
      <c r="A2579" s="2" t="str">
        <f t="shared" si="73"/>
        <v>1687_각북면_378</v>
      </c>
      <c r="B2579" s="1">
        <v>1687</v>
      </c>
      <c r="C2579" s="1" t="s">
        <v>11423</v>
      </c>
      <c r="D2579" s="1" t="s">
        <v>11426</v>
      </c>
      <c r="E2579" s="1">
        <v>2578</v>
      </c>
      <c r="F2579" s="1">
        <v>18</v>
      </c>
      <c r="G2579" s="1" t="s">
        <v>4625</v>
      </c>
      <c r="H2579" s="1" t="s">
        <v>6460</v>
      </c>
      <c r="I2579" s="1">
        <v>9</v>
      </c>
      <c r="L2579" s="1">
        <v>6</v>
      </c>
      <c r="M2579" s="1" t="s">
        <v>13280</v>
      </c>
      <c r="N2579" s="1" t="s">
        <v>13281</v>
      </c>
      <c r="O2579" s="1" t="s">
        <v>6</v>
      </c>
      <c r="P2579" s="1" t="s">
        <v>6577</v>
      </c>
      <c r="T2579" s="1" t="s">
        <v>11527</v>
      </c>
      <c r="U2579" s="1" t="s">
        <v>11724</v>
      </c>
      <c r="V2579" s="1" t="s">
        <v>11725</v>
      </c>
      <c r="W2579" s="1" t="s">
        <v>152</v>
      </c>
      <c r="X2579" s="1" t="s">
        <v>6978</v>
      </c>
      <c r="Y2579" s="1" t="s">
        <v>4948</v>
      </c>
      <c r="Z2579" s="1" t="s">
        <v>7696</v>
      </c>
      <c r="AC2579" s="1">
        <v>33</v>
      </c>
      <c r="AD2579" s="1" t="s">
        <v>353</v>
      </c>
      <c r="AE2579" s="1" t="s">
        <v>8775</v>
      </c>
      <c r="AJ2579" s="1" t="s">
        <v>17</v>
      </c>
      <c r="AK2579" s="1" t="s">
        <v>8918</v>
      </c>
      <c r="AL2579" s="1" t="s">
        <v>227</v>
      </c>
      <c r="AM2579" s="1" t="s">
        <v>8859</v>
      </c>
      <c r="AT2579" s="1" t="s">
        <v>4318</v>
      </c>
      <c r="AU2579" s="1" t="s">
        <v>6781</v>
      </c>
      <c r="AV2579" s="1" t="s">
        <v>4319</v>
      </c>
      <c r="AW2579" s="1" t="s">
        <v>7744</v>
      </c>
      <c r="BG2579" s="1" t="s">
        <v>3029</v>
      </c>
      <c r="BH2579" s="1" t="s">
        <v>9246</v>
      </c>
      <c r="BI2579" s="1" t="s">
        <v>4320</v>
      </c>
      <c r="BJ2579" s="1" t="s">
        <v>9504</v>
      </c>
      <c r="BK2579" s="1" t="s">
        <v>3029</v>
      </c>
      <c r="BL2579" s="1" t="s">
        <v>9246</v>
      </c>
      <c r="BM2579" s="1" t="s">
        <v>4322</v>
      </c>
      <c r="BN2579" s="1" t="s">
        <v>10197</v>
      </c>
      <c r="BO2579" s="1" t="s">
        <v>4949</v>
      </c>
      <c r="BP2579" s="1" t="s">
        <v>10765</v>
      </c>
      <c r="BQ2579" s="1" t="s">
        <v>4950</v>
      </c>
      <c r="BR2579" s="1" t="s">
        <v>10938</v>
      </c>
      <c r="BS2579" s="1" t="s">
        <v>2380</v>
      </c>
      <c r="BT2579" s="1" t="s">
        <v>8941</v>
      </c>
    </row>
    <row r="2580" spans="1:73" ht="13.5" customHeight="1">
      <c r="A2580" s="2" t="str">
        <f t="shared" si="73"/>
        <v>1687_각북면_378</v>
      </c>
      <c r="B2580" s="1">
        <v>1687</v>
      </c>
      <c r="C2580" s="1" t="s">
        <v>11423</v>
      </c>
      <c r="D2580" s="1" t="s">
        <v>11426</v>
      </c>
      <c r="E2580" s="1">
        <v>2579</v>
      </c>
      <c r="F2580" s="1">
        <v>18</v>
      </c>
      <c r="G2580" s="1" t="s">
        <v>4625</v>
      </c>
      <c r="H2580" s="1" t="s">
        <v>6460</v>
      </c>
      <c r="I2580" s="1">
        <v>9</v>
      </c>
      <c r="L2580" s="1">
        <v>6</v>
      </c>
      <c r="M2580" s="1" t="s">
        <v>13280</v>
      </c>
      <c r="N2580" s="1" t="s">
        <v>13281</v>
      </c>
      <c r="S2580" s="1" t="s">
        <v>49</v>
      </c>
      <c r="T2580" s="1" t="s">
        <v>4842</v>
      </c>
      <c r="W2580" s="1" t="s">
        <v>600</v>
      </c>
      <c r="X2580" s="1" t="s">
        <v>6693</v>
      </c>
      <c r="Y2580" s="1" t="s">
        <v>273</v>
      </c>
      <c r="Z2580" s="1" t="s">
        <v>7193</v>
      </c>
      <c r="AC2580" s="1">
        <v>28</v>
      </c>
      <c r="AD2580" s="1" t="s">
        <v>703</v>
      </c>
      <c r="AE2580" s="1" t="s">
        <v>8759</v>
      </c>
      <c r="AJ2580" s="1" t="s">
        <v>341</v>
      </c>
      <c r="AK2580" s="1" t="s">
        <v>8919</v>
      </c>
      <c r="AL2580" s="1" t="s">
        <v>652</v>
      </c>
      <c r="AM2580" s="1" t="s">
        <v>8963</v>
      </c>
      <c r="AT2580" s="1" t="s">
        <v>119</v>
      </c>
      <c r="AU2580" s="1" t="s">
        <v>6694</v>
      </c>
      <c r="AV2580" s="1" t="s">
        <v>4951</v>
      </c>
      <c r="AW2580" s="1" t="s">
        <v>12205</v>
      </c>
      <c r="BG2580" s="1" t="s">
        <v>47</v>
      </c>
      <c r="BH2580" s="1" t="s">
        <v>9039</v>
      </c>
      <c r="BI2580" s="1" t="s">
        <v>4952</v>
      </c>
      <c r="BJ2580" s="1" t="s">
        <v>10151</v>
      </c>
      <c r="BK2580" s="1" t="s">
        <v>1710</v>
      </c>
      <c r="BL2580" s="1" t="s">
        <v>10422</v>
      </c>
      <c r="BM2580" s="1" t="s">
        <v>12329</v>
      </c>
      <c r="BN2580" s="1" t="s">
        <v>12330</v>
      </c>
      <c r="BO2580" s="1" t="s">
        <v>47</v>
      </c>
      <c r="BP2580" s="1" t="s">
        <v>9039</v>
      </c>
      <c r="BQ2580" s="1" t="s">
        <v>4953</v>
      </c>
      <c r="BR2580" s="1" t="s">
        <v>12486</v>
      </c>
      <c r="BS2580" s="1" t="s">
        <v>427</v>
      </c>
      <c r="BT2580" s="1" t="s">
        <v>8905</v>
      </c>
    </row>
    <row r="2581" spans="1:73" ht="13.5" customHeight="1">
      <c r="A2581" s="2" t="str">
        <f t="shared" si="73"/>
        <v>1687_각북면_378</v>
      </c>
      <c r="B2581" s="1">
        <v>1687</v>
      </c>
      <c r="C2581" s="1" t="s">
        <v>11423</v>
      </c>
      <c r="D2581" s="1" t="s">
        <v>11426</v>
      </c>
      <c r="E2581" s="1">
        <v>2580</v>
      </c>
      <c r="F2581" s="1">
        <v>18</v>
      </c>
      <c r="G2581" s="1" t="s">
        <v>4625</v>
      </c>
      <c r="H2581" s="1" t="s">
        <v>6460</v>
      </c>
      <c r="I2581" s="1">
        <v>9</v>
      </c>
      <c r="L2581" s="1">
        <v>6</v>
      </c>
      <c r="M2581" s="1" t="s">
        <v>13280</v>
      </c>
      <c r="N2581" s="1" t="s">
        <v>13281</v>
      </c>
      <c r="T2581" s="1" t="s">
        <v>11563</v>
      </c>
      <c r="U2581" s="1" t="s">
        <v>581</v>
      </c>
      <c r="V2581" s="1" t="s">
        <v>6699</v>
      </c>
      <c r="Y2581" s="1" t="s">
        <v>4954</v>
      </c>
      <c r="Z2581" s="1" t="s">
        <v>7695</v>
      </c>
      <c r="AC2581" s="1">
        <v>35</v>
      </c>
      <c r="AD2581" s="1" t="s">
        <v>340</v>
      </c>
      <c r="AE2581" s="1" t="s">
        <v>8753</v>
      </c>
      <c r="AF2581" s="1" t="s">
        <v>4955</v>
      </c>
      <c r="AG2581" s="1" t="s">
        <v>8808</v>
      </c>
      <c r="AT2581" s="1" t="s">
        <v>44</v>
      </c>
      <c r="AU2581" s="1" t="s">
        <v>6728</v>
      </c>
      <c r="AV2581" s="1" t="s">
        <v>4956</v>
      </c>
      <c r="AW2581" s="1" t="s">
        <v>9435</v>
      </c>
      <c r="BB2581" s="1" t="s">
        <v>171</v>
      </c>
      <c r="BC2581" s="1" t="s">
        <v>6676</v>
      </c>
      <c r="BD2581" s="1" t="s">
        <v>4957</v>
      </c>
      <c r="BE2581" s="1" t="s">
        <v>9858</v>
      </c>
    </row>
    <row r="2582" spans="1:73" ht="13.5" customHeight="1">
      <c r="A2582" s="2" t="str">
        <f t="shared" si="73"/>
        <v>1687_각북면_378</v>
      </c>
      <c r="B2582" s="1">
        <v>1687</v>
      </c>
      <c r="C2582" s="1" t="s">
        <v>11423</v>
      </c>
      <c r="D2582" s="1" t="s">
        <v>11426</v>
      </c>
      <c r="E2582" s="1">
        <v>2581</v>
      </c>
      <c r="F2582" s="1">
        <v>18</v>
      </c>
      <c r="G2582" s="1" t="s">
        <v>4625</v>
      </c>
      <c r="H2582" s="1" t="s">
        <v>6460</v>
      </c>
      <c r="I2582" s="1">
        <v>9</v>
      </c>
      <c r="L2582" s="1">
        <v>6</v>
      </c>
      <c r="M2582" s="1" t="s">
        <v>13280</v>
      </c>
      <c r="N2582" s="1" t="s">
        <v>13281</v>
      </c>
      <c r="T2582" s="1" t="s">
        <v>11563</v>
      </c>
      <c r="U2582" s="1" t="s">
        <v>275</v>
      </c>
      <c r="V2582" s="1" t="s">
        <v>6693</v>
      </c>
      <c r="Y2582" s="1" t="s">
        <v>4958</v>
      </c>
      <c r="Z2582" s="1" t="s">
        <v>7694</v>
      </c>
      <c r="AC2582" s="1">
        <v>35</v>
      </c>
      <c r="AD2582" s="1" t="s">
        <v>340</v>
      </c>
      <c r="AE2582" s="1" t="s">
        <v>8753</v>
      </c>
      <c r="AT2582" s="1" t="s">
        <v>285</v>
      </c>
      <c r="AU2582" s="1" t="s">
        <v>9218</v>
      </c>
      <c r="AV2582" s="1" t="s">
        <v>1529</v>
      </c>
      <c r="AW2582" s="1" t="s">
        <v>9300</v>
      </c>
      <c r="BB2582" s="1" t="s">
        <v>171</v>
      </c>
      <c r="BC2582" s="1" t="s">
        <v>6676</v>
      </c>
      <c r="BD2582" s="1" t="s">
        <v>194</v>
      </c>
      <c r="BE2582" s="1" t="s">
        <v>7687</v>
      </c>
    </row>
    <row r="2583" spans="1:73" ht="13.5" customHeight="1">
      <c r="A2583" s="2" t="str">
        <f t="shared" si="73"/>
        <v>1687_각북면_378</v>
      </c>
      <c r="B2583" s="1">
        <v>1687</v>
      </c>
      <c r="C2583" s="1" t="s">
        <v>11423</v>
      </c>
      <c r="D2583" s="1" t="s">
        <v>11426</v>
      </c>
      <c r="E2583" s="1">
        <v>2582</v>
      </c>
      <c r="F2583" s="1">
        <v>18</v>
      </c>
      <c r="G2583" s="1" t="s">
        <v>4625</v>
      </c>
      <c r="H2583" s="1" t="s">
        <v>6460</v>
      </c>
      <c r="I2583" s="1">
        <v>9</v>
      </c>
      <c r="L2583" s="1">
        <v>6</v>
      </c>
      <c r="M2583" s="1" t="s">
        <v>13280</v>
      </c>
      <c r="N2583" s="1" t="s">
        <v>13281</v>
      </c>
      <c r="T2583" s="1" t="s">
        <v>11563</v>
      </c>
      <c r="U2583" s="1" t="s">
        <v>275</v>
      </c>
      <c r="V2583" s="1" t="s">
        <v>6693</v>
      </c>
      <c r="Y2583" s="1" t="s">
        <v>4959</v>
      </c>
      <c r="Z2583" s="1" t="s">
        <v>7693</v>
      </c>
      <c r="AC2583" s="1">
        <v>21</v>
      </c>
      <c r="AD2583" s="1" t="s">
        <v>264</v>
      </c>
      <c r="AE2583" s="1" t="s">
        <v>8750</v>
      </c>
      <c r="AT2583" s="1" t="s">
        <v>285</v>
      </c>
      <c r="AU2583" s="1" t="s">
        <v>9218</v>
      </c>
      <c r="AV2583" s="1" t="s">
        <v>13637</v>
      </c>
      <c r="AW2583" s="1" t="s">
        <v>11797</v>
      </c>
      <c r="BB2583" s="1" t="s">
        <v>50</v>
      </c>
      <c r="BC2583" s="1" t="s">
        <v>11472</v>
      </c>
      <c r="BD2583" s="1" t="s">
        <v>977</v>
      </c>
      <c r="BE2583" s="1" t="s">
        <v>7380</v>
      </c>
    </row>
    <row r="2584" spans="1:73" ht="13.5" customHeight="1">
      <c r="A2584" s="2" t="str">
        <f t="shared" si="73"/>
        <v>1687_각북면_378</v>
      </c>
      <c r="B2584" s="1">
        <v>1687</v>
      </c>
      <c r="C2584" s="1" t="s">
        <v>11423</v>
      </c>
      <c r="D2584" s="1" t="s">
        <v>11426</v>
      </c>
      <c r="E2584" s="1">
        <v>2583</v>
      </c>
      <c r="F2584" s="1">
        <v>18</v>
      </c>
      <c r="G2584" s="1" t="s">
        <v>4625</v>
      </c>
      <c r="H2584" s="1" t="s">
        <v>6460</v>
      </c>
      <c r="I2584" s="1">
        <v>9</v>
      </c>
      <c r="L2584" s="1">
        <v>6</v>
      </c>
      <c r="M2584" s="1" t="s">
        <v>13280</v>
      </c>
      <c r="N2584" s="1" t="s">
        <v>13281</v>
      </c>
      <c r="T2584" s="1" t="s">
        <v>11563</v>
      </c>
      <c r="U2584" s="1" t="s">
        <v>275</v>
      </c>
      <c r="V2584" s="1" t="s">
        <v>6693</v>
      </c>
      <c r="Y2584" s="1" t="s">
        <v>286</v>
      </c>
      <c r="Z2584" s="1" t="s">
        <v>7692</v>
      </c>
      <c r="AC2584" s="1">
        <v>13</v>
      </c>
      <c r="AD2584" s="1" t="s">
        <v>149</v>
      </c>
      <c r="AE2584" s="1" t="s">
        <v>8757</v>
      </c>
      <c r="BB2584" s="1" t="s">
        <v>171</v>
      </c>
      <c r="BC2584" s="1" t="s">
        <v>6676</v>
      </c>
      <c r="BD2584" s="1" t="s">
        <v>4960</v>
      </c>
      <c r="BE2584" s="1" t="s">
        <v>9857</v>
      </c>
    </row>
    <row r="2585" spans="1:73" ht="13.5" customHeight="1">
      <c r="A2585" s="2" t="str">
        <f t="shared" si="73"/>
        <v>1687_각북면_378</v>
      </c>
      <c r="B2585" s="1">
        <v>1687</v>
      </c>
      <c r="C2585" s="1" t="s">
        <v>11423</v>
      </c>
      <c r="D2585" s="1" t="s">
        <v>11426</v>
      </c>
      <c r="E2585" s="1">
        <v>2584</v>
      </c>
      <c r="F2585" s="1">
        <v>18</v>
      </c>
      <c r="G2585" s="1" t="s">
        <v>4625</v>
      </c>
      <c r="H2585" s="1" t="s">
        <v>6460</v>
      </c>
      <c r="I2585" s="1">
        <v>9</v>
      </c>
      <c r="L2585" s="1">
        <v>6</v>
      </c>
      <c r="M2585" s="1" t="s">
        <v>13280</v>
      </c>
      <c r="N2585" s="1" t="s">
        <v>13281</v>
      </c>
      <c r="T2585" s="1" t="s">
        <v>11563</v>
      </c>
      <c r="U2585" s="1" t="s">
        <v>278</v>
      </c>
      <c r="V2585" s="1" t="s">
        <v>6692</v>
      </c>
      <c r="Y2585" s="1" t="s">
        <v>4961</v>
      </c>
      <c r="Z2585" s="1" t="s">
        <v>7691</v>
      </c>
      <c r="AC2585" s="1">
        <v>36</v>
      </c>
      <c r="AD2585" s="1" t="s">
        <v>52</v>
      </c>
      <c r="AE2585" s="1" t="s">
        <v>8766</v>
      </c>
      <c r="AT2585" s="1" t="s">
        <v>44</v>
      </c>
      <c r="AU2585" s="1" t="s">
        <v>6728</v>
      </c>
      <c r="AV2585" s="1" t="s">
        <v>4962</v>
      </c>
      <c r="AW2585" s="1" t="s">
        <v>9434</v>
      </c>
      <c r="BB2585" s="1" t="s">
        <v>171</v>
      </c>
      <c r="BC2585" s="1" t="s">
        <v>6676</v>
      </c>
      <c r="BD2585" s="1" t="s">
        <v>4963</v>
      </c>
      <c r="BE2585" s="1" t="s">
        <v>7385</v>
      </c>
    </row>
    <row r="2586" spans="1:73" ht="13.5" customHeight="1">
      <c r="A2586" s="2" t="str">
        <f t="shared" si="73"/>
        <v>1687_각북면_378</v>
      </c>
      <c r="B2586" s="1">
        <v>1687</v>
      </c>
      <c r="C2586" s="1" t="s">
        <v>11423</v>
      </c>
      <c r="D2586" s="1" t="s">
        <v>11426</v>
      </c>
      <c r="E2586" s="1">
        <v>2585</v>
      </c>
      <c r="F2586" s="1">
        <v>18</v>
      </c>
      <c r="G2586" s="1" t="s">
        <v>4625</v>
      </c>
      <c r="H2586" s="1" t="s">
        <v>6460</v>
      </c>
      <c r="I2586" s="1">
        <v>9</v>
      </c>
      <c r="L2586" s="1">
        <v>6</v>
      </c>
      <c r="M2586" s="1" t="s">
        <v>13280</v>
      </c>
      <c r="N2586" s="1" t="s">
        <v>13281</v>
      </c>
      <c r="T2586" s="1" t="s">
        <v>11563</v>
      </c>
      <c r="U2586" s="1" t="s">
        <v>278</v>
      </c>
      <c r="V2586" s="1" t="s">
        <v>6692</v>
      </c>
      <c r="Y2586" s="1" t="s">
        <v>2299</v>
      </c>
      <c r="Z2586" s="1" t="s">
        <v>7690</v>
      </c>
      <c r="AC2586" s="1">
        <v>15</v>
      </c>
      <c r="AD2586" s="1" t="s">
        <v>248</v>
      </c>
      <c r="AE2586" s="1" t="s">
        <v>8745</v>
      </c>
      <c r="AT2586" s="1" t="s">
        <v>285</v>
      </c>
      <c r="AU2586" s="1" t="s">
        <v>9218</v>
      </c>
      <c r="AV2586" s="1" t="s">
        <v>4964</v>
      </c>
      <c r="AW2586" s="1" t="s">
        <v>7688</v>
      </c>
      <c r="BB2586" s="1" t="s">
        <v>171</v>
      </c>
      <c r="BC2586" s="1" t="s">
        <v>6676</v>
      </c>
      <c r="BD2586" s="1" t="s">
        <v>6429</v>
      </c>
      <c r="BE2586" s="1" t="s">
        <v>7669</v>
      </c>
    </row>
    <row r="2587" spans="1:73" ht="13.5" customHeight="1">
      <c r="A2587" s="2" t="str">
        <f t="shared" si="73"/>
        <v>1687_각북면_378</v>
      </c>
      <c r="B2587" s="1">
        <v>1687</v>
      </c>
      <c r="C2587" s="1" t="s">
        <v>11423</v>
      </c>
      <c r="D2587" s="1" t="s">
        <v>11426</v>
      </c>
      <c r="E2587" s="1">
        <v>2586</v>
      </c>
      <c r="F2587" s="1">
        <v>18</v>
      </c>
      <c r="G2587" s="1" t="s">
        <v>4625</v>
      </c>
      <c r="H2587" s="1" t="s">
        <v>6460</v>
      </c>
      <c r="I2587" s="1">
        <v>9</v>
      </c>
      <c r="L2587" s="1">
        <v>6</v>
      </c>
      <c r="M2587" s="1" t="s">
        <v>13280</v>
      </c>
      <c r="N2587" s="1" t="s">
        <v>13281</v>
      </c>
      <c r="T2587" s="1" t="s">
        <v>11563</v>
      </c>
      <c r="U2587" s="1" t="s">
        <v>278</v>
      </c>
      <c r="V2587" s="1" t="s">
        <v>6692</v>
      </c>
      <c r="Y2587" s="1" t="s">
        <v>4965</v>
      </c>
      <c r="Z2587" s="1" t="s">
        <v>7689</v>
      </c>
      <c r="AC2587" s="1">
        <v>13</v>
      </c>
      <c r="AD2587" s="1" t="s">
        <v>149</v>
      </c>
      <c r="AE2587" s="1" t="s">
        <v>8757</v>
      </c>
      <c r="AT2587" s="1" t="s">
        <v>285</v>
      </c>
      <c r="AU2587" s="1" t="s">
        <v>9218</v>
      </c>
      <c r="AV2587" s="1" t="s">
        <v>4964</v>
      </c>
      <c r="AW2587" s="1" t="s">
        <v>7688</v>
      </c>
      <c r="BB2587" s="1" t="s">
        <v>171</v>
      </c>
      <c r="BC2587" s="1" t="s">
        <v>6676</v>
      </c>
      <c r="BD2587" s="1" t="s">
        <v>6429</v>
      </c>
      <c r="BE2587" s="1" t="s">
        <v>7669</v>
      </c>
      <c r="BU2587" s="1" t="s">
        <v>303</v>
      </c>
    </row>
    <row r="2588" spans="1:73" ht="13.5" customHeight="1">
      <c r="A2588" s="2" t="str">
        <f t="shared" si="73"/>
        <v>1687_각북면_378</v>
      </c>
      <c r="B2588" s="1">
        <v>1687</v>
      </c>
      <c r="C2588" s="1" t="s">
        <v>11423</v>
      </c>
      <c r="D2588" s="1" t="s">
        <v>11426</v>
      </c>
      <c r="E2588" s="1">
        <v>2587</v>
      </c>
      <c r="F2588" s="1">
        <v>18</v>
      </c>
      <c r="G2588" s="1" t="s">
        <v>4625</v>
      </c>
      <c r="H2588" s="1" t="s">
        <v>6460</v>
      </c>
      <c r="I2588" s="1">
        <v>9</v>
      </c>
      <c r="L2588" s="1">
        <v>6</v>
      </c>
      <c r="M2588" s="1" t="s">
        <v>13280</v>
      </c>
      <c r="N2588" s="1" t="s">
        <v>13281</v>
      </c>
      <c r="T2588" s="1" t="s">
        <v>11563</v>
      </c>
      <c r="U2588" s="1" t="s">
        <v>275</v>
      </c>
      <c r="V2588" s="1" t="s">
        <v>6693</v>
      </c>
      <c r="Y2588" s="1" t="s">
        <v>2558</v>
      </c>
      <c r="Z2588" s="1" t="s">
        <v>7282</v>
      </c>
      <c r="AC2588" s="1">
        <v>5</v>
      </c>
      <c r="AD2588" s="1" t="s">
        <v>76</v>
      </c>
      <c r="AE2588" s="1" t="s">
        <v>8744</v>
      </c>
      <c r="AT2588" s="1" t="s">
        <v>285</v>
      </c>
      <c r="AU2588" s="1" t="s">
        <v>9218</v>
      </c>
      <c r="AV2588" s="1" t="s">
        <v>4964</v>
      </c>
      <c r="AW2588" s="1" t="s">
        <v>7688</v>
      </c>
      <c r="BB2588" s="1" t="s">
        <v>171</v>
      </c>
      <c r="BC2588" s="1" t="s">
        <v>6676</v>
      </c>
      <c r="BD2588" s="1" t="s">
        <v>6429</v>
      </c>
      <c r="BE2588" s="1" t="s">
        <v>7669</v>
      </c>
      <c r="BU2588" s="1" t="s">
        <v>303</v>
      </c>
    </row>
    <row r="2589" spans="1:73" ht="13.5" customHeight="1">
      <c r="A2589" s="2" t="str">
        <f t="shared" si="73"/>
        <v>1687_각북면_378</v>
      </c>
      <c r="B2589" s="1">
        <v>1687</v>
      </c>
      <c r="C2589" s="1" t="s">
        <v>11423</v>
      </c>
      <c r="D2589" s="1" t="s">
        <v>11426</v>
      </c>
      <c r="E2589" s="1">
        <v>2588</v>
      </c>
      <c r="F2589" s="1">
        <v>18</v>
      </c>
      <c r="G2589" s="1" t="s">
        <v>4625</v>
      </c>
      <c r="H2589" s="1" t="s">
        <v>6460</v>
      </c>
      <c r="I2589" s="1">
        <v>9</v>
      </c>
      <c r="L2589" s="1">
        <v>6</v>
      </c>
      <c r="M2589" s="1" t="s">
        <v>13280</v>
      </c>
      <c r="N2589" s="1" t="s">
        <v>13281</v>
      </c>
      <c r="T2589" s="1" t="s">
        <v>11563</v>
      </c>
      <c r="U2589" s="1" t="s">
        <v>278</v>
      </c>
      <c r="V2589" s="1" t="s">
        <v>6692</v>
      </c>
      <c r="Y2589" s="1" t="s">
        <v>4964</v>
      </c>
      <c r="Z2589" s="1" t="s">
        <v>7688</v>
      </c>
      <c r="AC2589" s="1">
        <v>40</v>
      </c>
      <c r="AD2589" s="1" t="s">
        <v>189</v>
      </c>
      <c r="AE2589" s="1" t="s">
        <v>8767</v>
      </c>
      <c r="AT2589" s="1" t="s">
        <v>285</v>
      </c>
      <c r="AU2589" s="1" t="s">
        <v>9218</v>
      </c>
      <c r="AV2589" s="1" t="s">
        <v>1529</v>
      </c>
      <c r="AW2589" s="1" t="s">
        <v>9300</v>
      </c>
      <c r="BB2589" s="1" t="s">
        <v>171</v>
      </c>
      <c r="BC2589" s="1" t="s">
        <v>6676</v>
      </c>
      <c r="BD2589" s="1" t="s">
        <v>194</v>
      </c>
      <c r="BE2589" s="1" t="s">
        <v>7687</v>
      </c>
    </row>
    <row r="2590" spans="1:73" ht="13.5" customHeight="1">
      <c r="A2590" s="2" t="str">
        <f t="shared" si="73"/>
        <v>1687_각북면_378</v>
      </c>
      <c r="B2590" s="1">
        <v>1687</v>
      </c>
      <c r="C2590" s="1" t="s">
        <v>11423</v>
      </c>
      <c r="D2590" s="1" t="s">
        <v>11426</v>
      </c>
      <c r="E2590" s="1">
        <v>2589</v>
      </c>
      <c r="F2590" s="1">
        <v>18</v>
      </c>
      <c r="G2590" s="1" t="s">
        <v>4625</v>
      </c>
      <c r="H2590" s="1" t="s">
        <v>6460</v>
      </c>
      <c r="I2590" s="1">
        <v>9</v>
      </c>
      <c r="L2590" s="1">
        <v>6</v>
      </c>
      <c r="M2590" s="1" t="s">
        <v>13280</v>
      </c>
      <c r="N2590" s="1" t="s">
        <v>13281</v>
      </c>
      <c r="T2590" s="1" t="s">
        <v>11563</v>
      </c>
      <c r="U2590" s="1" t="s">
        <v>278</v>
      </c>
      <c r="V2590" s="1" t="s">
        <v>6692</v>
      </c>
      <c r="Y2590" s="1" t="s">
        <v>13620</v>
      </c>
      <c r="Z2590" s="1" t="s">
        <v>11793</v>
      </c>
      <c r="AC2590" s="1">
        <v>31</v>
      </c>
      <c r="AD2590" s="1" t="s">
        <v>130</v>
      </c>
      <c r="AE2590" s="1" t="s">
        <v>8774</v>
      </c>
      <c r="AT2590" s="1" t="s">
        <v>285</v>
      </c>
      <c r="AU2590" s="1" t="s">
        <v>9218</v>
      </c>
      <c r="AV2590" s="1" t="s">
        <v>1529</v>
      </c>
      <c r="AW2590" s="1" t="s">
        <v>9300</v>
      </c>
      <c r="BB2590" s="1" t="s">
        <v>171</v>
      </c>
      <c r="BC2590" s="1" t="s">
        <v>6676</v>
      </c>
      <c r="BD2590" s="1" t="s">
        <v>194</v>
      </c>
      <c r="BE2590" s="1" t="s">
        <v>7687</v>
      </c>
      <c r="BU2590" s="1" t="s">
        <v>303</v>
      </c>
    </row>
    <row r="2591" spans="1:73" ht="13.5" customHeight="1">
      <c r="A2591" s="2" t="str">
        <f t="shared" si="73"/>
        <v>1687_각북면_378</v>
      </c>
      <c r="B2591" s="1">
        <v>1687</v>
      </c>
      <c r="C2591" s="1" t="s">
        <v>11423</v>
      </c>
      <c r="D2591" s="1" t="s">
        <v>11426</v>
      </c>
      <c r="E2591" s="1">
        <v>2590</v>
      </c>
      <c r="F2591" s="1">
        <v>18</v>
      </c>
      <c r="G2591" s="1" t="s">
        <v>4625</v>
      </c>
      <c r="H2591" s="1" t="s">
        <v>6460</v>
      </c>
      <c r="I2591" s="1">
        <v>9</v>
      </c>
      <c r="L2591" s="1">
        <v>6</v>
      </c>
      <c r="M2591" s="1" t="s">
        <v>13280</v>
      </c>
      <c r="N2591" s="1" t="s">
        <v>13281</v>
      </c>
      <c r="T2591" s="1" t="s">
        <v>11563</v>
      </c>
      <c r="U2591" s="1" t="s">
        <v>278</v>
      </c>
      <c r="V2591" s="1" t="s">
        <v>6692</v>
      </c>
      <c r="Y2591" s="1" t="s">
        <v>13651</v>
      </c>
      <c r="Z2591" s="1" t="s">
        <v>11812</v>
      </c>
      <c r="AC2591" s="1">
        <v>12</v>
      </c>
      <c r="AD2591" s="1" t="s">
        <v>135</v>
      </c>
      <c r="AE2591" s="1" t="s">
        <v>8742</v>
      </c>
      <c r="AT2591" s="1" t="s">
        <v>285</v>
      </c>
      <c r="AU2591" s="1" t="s">
        <v>9218</v>
      </c>
      <c r="AV2591" s="1" t="s">
        <v>553</v>
      </c>
      <c r="AW2591" s="1" t="s">
        <v>7539</v>
      </c>
      <c r="BB2591" s="1" t="s">
        <v>171</v>
      </c>
      <c r="BC2591" s="1" t="s">
        <v>6676</v>
      </c>
      <c r="BD2591" s="1" t="s">
        <v>13620</v>
      </c>
      <c r="BE2591" s="1" t="s">
        <v>11793</v>
      </c>
    </row>
    <row r="2592" spans="1:73" ht="13.5" customHeight="1">
      <c r="A2592" s="2" t="str">
        <f t="shared" si="73"/>
        <v>1687_각북면_378</v>
      </c>
      <c r="B2592" s="1">
        <v>1687</v>
      </c>
      <c r="C2592" s="1" t="s">
        <v>11423</v>
      </c>
      <c r="D2592" s="1" t="s">
        <v>11426</v>
      </c>
      <c r="E2592" s="1">
        <v>2591</v>
      </c>
      <c r="F2592" s="1">
        <v>18</v>
      </c>
      <c r="G2592" s="1" t="s">
        <v>4625</v>
      </c>
      <c r="H2592" s="1" t="s">
        <v>6460</v>
      </c>
      <c r="I2592" s="1">
        <v>9</v>
      </c>
      <c r="L2592" s="1">
        <v>6</v>
      </c>
      <c r="M2592" s="1" t="s">
        <v>13280</v>
      </c>
      <c r="N2592" s="1" t="s">
        <v>13281</v>
      </c>
      <c r="T2592" s="1" t="s">
        <v>11563</v>
      </c>
      <c r="U2592" s="1" t="s">
        <v>278</v>
      </c>
      <c r="V2592" s="1" t="s">
        <v>6692</v>
      </c>
      <c r="Y2592" s="1" t="s">
        <v>13586</v>
      </c>
      <c r="Z2592" s="1" t="s">
        <v>11798</v>
      </c>
      <c r="AC2592" s="1">
        <v>9</v>
      </c>
      <c r="AD2592" s="1" t="s">
        <v>253</v>
      </c>
      <c r="AE2592" s="1" t="s">
        <v>8793</v>
      </c>
      <c r="AT2592" s="1" t="s">
        <v>285</v>
      </c>
      <c r="AU2592" s="1" t="s">
        <v>9218</v>
      </c>
      <c r="AV2592" s="1" t="s">
        <v>553</v>
      </c>
      <c r="AW2592" s="1" t="s">
        <v>7539</v>
      </c>
      <c r="BB2592" s="1" t="s">
        <v>171</v>
      </c>
      <c r="BC2592" s="1" t="s">
        <v>6676</v>
      </c>
      <c r="BD2592" s="1" t="s">
        <v>13620</v>
      </c>
      <c r="BE2592" s="1" t="s">
        <v>11793</v>
      </c>
      <c r="BU2592" s="1" t="s">
        <v>303</v>
      </c>
    </row>
    <row r="2593" spans="1:73" ht="13.5" customHeight="1">
      <c r="A2593" s="2" t="str">
        <f t="shared" si="73"/>
        <v>1687_각북면_378</v>
      </c>
      <c r="B2593" s="1">
        <v>1687</v>
      </c>
      <c r="C2593" s="1" t="s">
        <v>11423</v>
      </c>
      <c r="D2593" s="1" t="s">
        <v>11426</v>
      </c>
      <c r="E2593" s="1">
        <v>2592</v>
      </c>
      <c r="F2593" s="1">
        <v>18</v>
      </c>
      <c r="G2593" s="1" t="s">
        <v>4625</v>
      </c>
      <c r="H2593" s="1" t="s">
        <v>6460</v>
      </c>
      <c r="I2593" s="1">
        <v>9</v>
      </c>
      <c r="L2593" s="1">
        <v>6</v>
      </c>
      <c r="M2593" s="1" t="s">
        <v>13280</v>
      </c>
      <c r="N2593" s="1" t="s">
        <v>13281</v>
      </c>
      <c r="T2593" s="1" t="s">
        <v>11563</v>
      </c>
      <c r="U2593" s="1" t="s">
        <v>275</v>
      </c>
      <c r="V2593" s="1" t="s">
        <v>6693</v>
      </c>
      <c r="Y2593" s="1" t="s">
        <v>13649</v>
      </c>
      <c r="Z2593" s="1" t="s">
        <v>11808</v>
      </c>
      <c r="AC2593" s="1">
        <v>6</v>
      </c>
      <c r="AD2593" s="1" t="s">
        <v>217</v>
      </c>
      <c r="AE2593" s="1" t="s">
        <v>8765</v>
      </c>
      <c r="AT2593" s="1" t="s">
        <v>285</v>
      </c>
      <c r="AU2593" s="1" t="s">
        <v>9218</v>
      </c>
      <c r="AV2593" s="1" t="s">
        <v>553</v>
      </c>
      <c r="AW2593" s="1" t="s">
        <v>7539</v>
      </c>
      <c r="BB2593" s="1" t="s">
        <v>171</v>
      </c>
      <c r="BC2593" s="1" t="s">
        <v>6676</v>
      </c>
      <c r="BD2593" s="1" t="s">
        <v>13620</v>
      </c>
      <c r="BE2593" s="1" t="s">
        <v>11793</v>
      </c>
      <c r="BU2593" s="1" t="s">
        <v>303</v>
      </c>
    </row>
    <row r="2594" spans="1:73" ht="13.5" customHeight="1">
      <c r="A2594" s="2" t="str">
        <f t="shared" si="73"/>
        <v>1687_각북면_378</v>
      </c>
      <c r="B2594" s="1">
        <v>1687</v>
      </c>
      <c r="C2594" s="1" t="s">
        <v>11423</v>
      </c>
      <c r="D2594" s="1" t="s">
        <v>11426</v>
      </c>
      <c r="E2594" s="1">
        <v>2593</v>
      </c>
      <c r="F2594" s="1">
        <v>18</v>
      </c>
      <c r="G2594" s="1" t="s">
        <v>4625</v>
      </c>
      <c r="H2594" s="1" t="s">
        <v>6460</v>
      </c>
      <c r="I2594" s="1">
        <v>9</v>
      </c>
      <c r="L2594" s="1">
        <v>6</v>
      </c>
      <c r="M2594" s="1" t="s">
        <v>13280</v>
      </c>
      <c r="N2594" s="1" t="s">
        <v>13281</v>
      </c>
      <c r="T2594" s="1" t="s">
        <v>11563</v>
      </c>
      <c r="U2594" s="1" t="s">
        <v>278</v>
      </c>
      <c r="V2594" s="1" t="s">
        <v>6692</v>
      </c>
      <c r="Y2594" s="1" t="s">
        <v>4878</v>
      </c>
      <c r="Z2594" s="1" t="s">
        <v>7328</v>
      </c>
      <c r="AC2594" s="1">
        <v>33</v>
      </c>
      <c r="AD2594" s="1" t="s">
        <v>353</v>
      </c>
      <c r="AE2594" s="1" t="s">
        <v>8775</v>
      </c>
      <c r="AT2594" s="1" t="s">
        <v>285</v>
      </c>
      <c r="AU2594" s="1" t="s">
        <v>9218</v>
      </c>
      <c r="AV2594" s="1" t="s">
        <v>1535</v>
      </c>
      <c r="AW2594" s="1" t="s">
        <v>11821</v>
      </c>
      <c r="BB2594" s="1" t="s">
        <v>50</v>
      </c>
      <c r="BC2594" s="1" t="s">
        <v>11472</v>
      </c>
      <c r="BD2594" s="1" t="s">
        <v>13562</v>
      </c>
      <c r="BE2594" s="1" t="s">
        <v>11804</v>
      </c>
    </row>
    <row r="2595" spans="1:73" ht="13.5" customHeight="1">
      <c r="A2595" s="2" t="str">
        <f t="shared" si="73"/>
        <v>1687_각북면_378</v>
      </c>
      <c r="B2595" s="1">
        <v>1687</v>
      </c>
      <c r="C2595" s="1" t="s">
        <v>11423</v>
      </c>
      <c r="D2595" s="1" t="s">
        <v>11426</v>
      </c>
      <c r="E2595" s="1">
        <v>2594</v>
      </c>
      <c r="F2595" s="1">
        <v>18</v>
      </c>
      <c r="G2595" s="1" t="s">
        <v>4625</v>
      </c>
      <c r="H2595" s="1" t="s">
        <v>6460</v>
      </c>
      <c r="I2595" s="1">
        <v>9</v>
      </c>
      <c r="L2595" s="1">
        <v>6</v>
      </c>
      <c r="M2595" s="1" t="s">
        <v>13280</v>
      </c>
      <c r="N2595" s="1" t="s">
        <v>13281</v>
      </c>
      <c r="T2595" s="1" t="s">
        <v>11563</v>
      </c>
      <c r="U2595" s="1" t="s">
        <v>278</v>
      </c>
      <c r="V2595" s="1" t="s">
        <v>6692</v>
      </c>
      <c r="Y2595" s="1" t="s">
        <v>194</v>
      </c>
      <c r="Z2595" s="1" t="s">
        <v>7687</v>
      </c>
      <c r="AC2595" s="1">
        <v>15</v>
      </c>
      <c r="AD2595" s="1" t="s">
        <v>210</v>
      </c>
      <c r="AE2595" s="1" t="s">
        <v>7181</v>
      </c>
      <c r="AT2595" s="1" t="s">
        <v>3822</v>
      </c>
      <c r="AU2595" s="1" t="s">
        <v>6663</v>
      </c>
      <c r="AV2595" s="1" t="s">
        <v>4158</v>
      </c>
      <c r="AW2595" s="1" t="s">
        <v>7723</v>
      </c>
      <c r="BB2595" s="1" t="s">
        <v>171</v>
      </c>
      <c r="BC2595" s="1" t="s">
        <v>6676</v>
      </c>
      <c r="BD2595" s="1" t="s">
        <v>4878</v>
      </c>
      <c r="BE2595" s="1" t="s">
        <v>7328</v>
      </c>
    </row>
    <row r="2596" spans="1:73" ht="13.5" customHeight="1">
      <c r="A2596" s="2" t="str">
        <f t="shared" si="73"/>
        <v>1687_각북면_378</v>
      </c>
      <c r="B2596" s="1">
        <v>1687</v>
      </c>
      <c r="C2596" s="1" t="s">
        <v>11423</v>
      </c>
      <c r="D2596" s="1" t="s">
        <v>11426</v>
      </c>
      <c r="E2596" s="1">
        <v>2595</v>
      </c>
      <c r="F2596" s="1">
        <v>18</v>
      </c>
      <c r="G2596" s="1" t="s">
        <v>4625</v>
      </c>
      <c r="H2596" s="1" t="s">
        <v>6460</v>
      </c>
      <c r="I2596" s="1">
        <v>9</v>
      </c>
      <c r="L2596" s="1">
        <v>6</v>
      </c>
      <c r="M2596" s="1" t="s">
        <v>13280</v>
      </c>
      <c r="N2596" s="1" t="s">
        <v>13281</v>
      </c>
      <c r="T2596" s="1" t="s">
        <v>11563</v>
      </c>
      <c r="U2596" s="1" t="s">
        <v>275</v>
      </c>
      <c r="V2596" s="1" t="s">
        <v>6693</v>
      </c>
      <c r="Y2596" s="1" t="s">
        <v>4879</v>
      </c>
      <c r="Z2596" s="1" t="s">
        <v>7686</v>
      </c>
      <c r="AC2596" s="1">
        <v>11</v>
      </c>
      <c r="AD2596" s="1" t="s">
        <v>71</v>
      </c>
      <c r="AE2596" s="1" t="s">
        <v>8756</v>
      </c>
      <c r="AT2596" s="1" t="s">
        <v>3822</v>
      </c>
      <c r="AU2596" s="1" t="s">
        <v>6663</v>
      </c>
      <c r="AV2596" s="1" t="s">
        <v>4158</v>
      </c>
      <c r="AW2596" s="1" t="s">
        <v>7723</v>
      </c>
      <c r="BB2596" s="1" t="s">
        <v>171</v>
      </c>
      <c r="BC2596" s="1" t="s">
        <v>6676</v>
      </c>
      <c r="BD2596" s="1" t="s">
        <v>4878</v>
      </c>
      <c r="BE2596" s="1" t="s">
        <v>7328</v>
      </c>
      <c r="BU2596" s="1" t="s">
        <v>303</v>
      </c>
    </row>
    <row r="2597" spans="1:73" ht="13.5" customHeight="1">
      <c r="A2597" s="2" t="str">
        <f t="shared" si="73"/>
        <v>1687_각북면_378</v>
      </c>
      <c r="B2597" s="1">
        <v>1687</v>
      </c>
      <c r="C2597" s="1" t="s">
        <v>11423</v>
      </c>
      <c r="D2597" s="1" t="s">
        <v>11426</v>
      </c>
      <c r="E2597" s="1">
        <v>2596</v>
      </c>
      <c r="F2597" s="1">
        <v>18</v>
      </c>
      <c r="G2597" s="1" t="s">
        <v>4625</v>
      </c>
      <c r="H2597" s="1" t="s">
        <v>6460</v>
      </c>
      <c r="I2597" s="1">
        <v>9</v>
      </c>
      <c r="L2597" s="1">
        <v>6</v>
      </c>
      <c r="M2597" s="1" t="s">
        <v>13280</v>
      </c>
      <c r="N2597" s="1" t="s">
        <v>13281</v>
      </c>
      <c r="T2597" s="1" t="s">
        <v>11563</v>
      </c>
      <c r="U2597" s="1" t="s">
        <v>275</v>
      </c>
      <c r="V2597" s="1" t="s">
        <v>6693</v>
      </c>
      <c r="Y2597" s="1" t="s">
        <v>4351</v>
      </c>
      <c r="Z2597" s="1" t="s">
        <v>7685</v>
      </c>
      <c r="AC2597" s="1">
        <v>51</v>
      </c>
      <c r="AD2597" s="1" t="s">
        <v>117</v>
      </c>
      <c r="AE2597" s="1" t="s">
        <v>8789</v>
      </c>
      <c r="AF2597" s="1" t="s">
        <v>290</v>
      </c>
      <c r="AG2597" s="1" t="s">
        <v>11872</v>
      </c>
      <c r="AH2597" s="1" t="s">
        <v>956</v>
      </c>
      <c r="AI2597" s="1" t="s">
        <v>8873</v>
      </c>
      <c r="AT2597" s="1" t="s">
        <v>121</v>
      </c>
      <c r="AU2597" s="1" t="s">
        <v>6667</v>
      </c>
      <c r="AV2597" s="1" t="s">
        <v>11323</v>
      </c>
      <c r="AW2597" s="1" t="s">
        <v>11751</v>
      </c>
      <c r="BB2597" s="1" t="s">
        <v>171</v>
      </c>
      <c r="BC2597" s="1" t="s">
        <v>6676</v>
      </c>
      <c r="BD2597" s="1" t="s">
        <v>4365</v>
      </c>
      <c r="BE2597" s="1" t="s">
        <v>9856</v>
      </c>
    </row>
    <row r="2598" spans="1:73" ht="13.5" customHeight="1">
      <c r="A2598" s="2" t="str">
        <f t="shared" ref="A2598:A2635" si="74">HYPERLINK("http://kyu.snu.ac.kr/sdhj/index.jsp?type=hj/GK14817_00IH_0001_0379.jpg","1687_각북면_379")</f>
        <v>1687_각북면_379</v>
      </c>
      <c r="B2598" s="1">
        <v>1687</v>
      </c>
      <c r="C2598" s="1" t="s">
        <v>11423</v>
      </c>
      <c r="D2598" s="1" t="s">
        <v>11426</v>
      </c>
      <c r="E2598" s="1">
        <v>2597</v>
      </c>
      <c r="F2598" s="1">
        <v>18</v>
      </c>
      <c r="G2598" s="1" t="s">
        <v>4625</v>
      </c>
      <c r="H2598" s="1" t="s">
        <v>6460</v>
      </c>
      <c r="I2598" s="1">
        <v>9</v>
      </c>
      <c r="L2598" s="1">
        <v>6</v>
      </c>
      <c r="M2598" s="1" t="s">
        <v>13280</v>
      </c>
      <c r="N2598" s="1" t="s">
        <v>13281</v>
      </c>
      <c r="T2598" s="1" t="s">
        <v>11563</v>
      </c>
      <c r="U2598" s="1" t="s">
        <v>278</v>
      </c>
      <c r="V2598" s="1" t="s">
        <v>6692</v>
      </c>
      <c r="Y2598" s="1" t="s">
        <v>4966</v>
      </c>
      <c r="Z2598" s="1" t="s">
        <v>7439</v>
      </c>
      <c r="AC2598" s="1">
        <v>28</v>
      </c>
      <c r="AD2598" s="1" t="s">
        <v>703</v>
      </c>
      <c r="AE2598" s="1" t="s">
        <v>8759</v>
      </c>
      <c r="AH2598" s="1" t="s">
        <v>956</v>
      </c>
      <c r="AI2598" s="1" t="s">
        <v>8873</v>
      </c>
      <c r="AT2598" s="1" t="s">
        <v>121</v>
      </c>
      <c r="AU2598" s="1" t="s">
        <v>6667</v>
      </c>
      <c r="AV2598" s="1" t="s">
        <v>4335</v>
      </c>
      <c r="AW2598" s="1" t="s">
        <v>9433</v>
      </c>
      <c r="BB2598" s="1" t="s">
        <v>171</v>
      </c>
      <c r="BC2598" s="1" t="s">
        <v>6676</v>
      </c>
      <c r="BD2598" s="1" t="s">
        <v>6430</v>
      </c>
      <c r="BE2598" s="1" t="s">
        <v>9855</v>
      </c>
    </row>
    <row r="2599" spans="1:73" ht="13.5" customHeight="1">
      <c r="A2599" s="2" t="str">
        <f t="shared" si="74"/>
        <v>1687_각북면_379</v>
      </c>
      <c r="B2599" s="1">
        <v>1687</v>
      </c>
      <c r="C2599" s="1" t="s">
        <v>11423</v>
      </c>
      <c r="D2599" s="1" t="s">
        <v>11426</v>
      </c>
      <c r="E2599" s="1">
        <v>2598</v>
      </c>
      <c r="F2599" s="1">
        <v>18</v>
      </c>
      <c r="G2599" s="1" t="s">
        <v>4625</v>
      </c>
      <c r="H2599" s="1" t="s">
        <v>6460</v>
      </c>
      <c r="I2599" s="1">
        <v>9</v>
      </c>
      <c r="L2599" s="1">
        <v>6</v>
      </c>
      <c r="M2599" s="1" t="s">
        <v>13280</v>
      </c>
      <c r="N2599" s="1" t="s">
        <v>13281</v>
      </c>
      <c r="T2599" s="1" t="s">
        <v>11563</v>
      </c>
      <c r="U2599" s="1" t="s">
        <v>278</v>
      </c>
      <c r="V2599" s="1" t="s">
        <v>6692</v>
      </c>
      <c r="Y2599" s="1" t="s">
        <v>4967</v>
      </c>
      <c r="Z2599" s="1" t="s">
        <v>7684</v>
      </c>
      <c r="AC2599" s="1">
        <v>44</v>
      </c>
      <c r="AD2599" s="1" t="s">
        <v>401</v>
      </c>
      <c r="AE2599" s="1" t="s">
        <v>8782</v>
      </c>
      <c r="AT2599" s="1" t="s">
        <v>121</v>
      </c>
      <c r="AU2599" s="1" t="s">
        <v>6667</v>
      </c>
      <c r="AV2599" s="1" t="s">
        <v>2210</v>
      </c>
      <c r="AW2599" s="1" t="s">
        <v>8425</v>
      </c>
      <c r="BB2599" s="1" t="s">
        <v>171</v>
      </c>
      <c r="BC2599" s="1" t="s">
        <v>6676</v>
      </c>
      <c r="BD2599" s="1" t="s">
        <v>4357</v>
      </c>
      <c r="BE2599" s="1" t="s">
        <v>9854</v>
      </c>
    </row>
    <row r="2600" spans="1:73" ht="13.5" customHeight="1">
      <c r="A2600" s="2" t="str">
        <f t="shared" si="74"/>
        <v>1687_각북면_379</v>
      </c>
      <c r="B2600" s="1">
        <v>1687</v>
      </c>
      <c r="C2600" s="1" t="s">
        <v>11423</v>
      </c>
      <c r="D2600" s="1" t="s">
        <v>11426</v>
      </c>
      <c r="E2600" s="1">
        <v>2599</v>
      </c>
      <c r="F2600" s="1">
        <v>18</v>
      </c>
      <c r="G2600" s="1" t="s">
        <v>4625</v>
      </c>
      <c r="H2600" s="1" t="s">
        <v>6460</v>
      </c>
      <c r="I2600" s="1">
        <v>9</v>
      </c>
      <c r="L2600" s="1">
        <v>6</v>
      </c>
      <c r="M2600" s="1" t="s">
        <v>13280</v>
      </c>
      <c r="N2600" s="1" t="s">
        <v>13281</v>
      </c>
      <c r="T2600" s="1" t="s">
        <v>11563</v>
      </c>
      <c r="U2600" s="1" t="s">
        <v>275</v>
      </c>
      <c r="V2600" s="1" t="s">
        <v>6693</v>
      </c>
      <c r="Y2600" s="1" t="s">
        <v>2591</v>
      </c>
      <c r="Z2600" s="1" t="s">
        <v>7683</v>
      </c>
      <c r="AC2600" s="1">
        <v>46</v>
      </c>
      <c r="AD2600" s="1" t="s">
        <v>550</v>
      </c>
      <c r="AE2600" s="1" t="s">
        <v>8787</v>
      </c>
      <c r="AF2600" s="1" t="s">
        <v>3914</v>
      </c>
      <c r="AG2600" s="1" t="s">
        <v>8818</v>
      </c>
      <c r="AT2600" s="1" t="s">
        <v>44</v>
      </c>
      <c r="AU2600" s="1" t="s">
        <v>6728</v>
      </c>
      <c r="AV2600" s="1" t="s">
        <v>12195</v>
      </c>
      <c r="AW2600" s="1" t="s">
        <v>12196</v>
      </c>
      <c r="BB2600" s="1" t="s">
        <v>13546</v>
      </c>
      <c r="BC2600" s="1" t="s">
        <v>13546</v>
      </c>
      <c r="BD2600" s="1" t="s">
        <v>13546</v>
      </c>
      <c r="BE2600" s="1" t="s">
        <v>13546</v>
      </c>
    </row>
    <row r="2601" spans="1:73" ht="13.5" customHeight="1">
      <c r="A2601" s="2" t="str">
        <f t="shared" si="74"/>
        <v>1687_각북면_379</v>
      </c>
      <c r="B2601" s="1">
        <v>1687</v>
      </c>
      <c r="C2601" s="1" t="s">
        <v>11423</v>
      </c>
      <c r="D2601" s="1" t="s">
        <v>11426</v>
      </c>
      <c r="E2601" s="1">
        <v>2600</v>
      </c>
      <c r="F2601" s="1">
        <v>18</v>
      </c>
      <c r="G2601" s="1" t="s">
        <v>4625</v>
      </c>
      <c r="H2601" s="1" t="s">
        <v>6460</v>
      </c>
      <c r="I2601" s="1">
        <v>9</v>
      </c>
      <c r="L2601" s="1">
        <v>6</v>
      </c>
      <c r="M2601" s="1" t="s">
        <v>13280</v>
      </c>
      <c r="N2601" s="1" t="s">
        <v>13281</v>
      </c>
      <c r="T2601" s="1" t="s">
        <v>11563</v>
      </c>
      <c r="U2601" s="1" t="s">
        <v>278</v>
      </c>
      <c r="V2601" s="1" t="s">
        <v>6692</v>
      </c>
      <c r="Y2601" s="1" t="s">
        <v>4968</v>
      </c>
      <c r="Z2601" s="1" t="s">
        <v>7682</v>
      </c>
      <c r="AC2601" s="1">
        <v>17</v>
      </c>
      <c r="AD2601" s="1" t="s">
        <v>773</v>
      </c>
      <c r="AE2601" s="1" t="s">
        <v>8783</v>
      </c>
      <c r="AT2601" s="1" t="s">
        <v>285</v>
      </c>
      <c r="AU2601" s="1" t="s">
        <v>9218</v>
      </c>
      <c r="AV2601" s="1" t="s">
        <v>13637</v>
      </c>
      <c r="AW2601" s="1" t="s">
        <v>11797</v>
      </c>
      <c r="BB2601" s="1" t="s">
        <v>50</v>
      </c>
      <c r="BC2601" s="1" t="s">
        <v>11472</v>
      </c>
      <c r="BD2601" s="1" t="s">
        <v>977</v>
      </c>
      <c r="BE2601" s="1" t="s">
        <v>7380</v>
      </c>
    </row>
    <row r="2602" spans="1:73" ht="13.5" customHeight="1">
      <c r="A2602" s="2" t="str">
        <f t="shared" si="74"/>
        <v>1687_각북면_379</v>
      </c>
      <c r="B2602" s="1">
        <v>1687</v>
      </c>
      <c r="C2602" s="1" t="s">
        <v>11423</v>
      </c>
      <c r="D2602" s="1" t="s">
        <v>11426</v>
      </c>
      <c r="E2602" s="1">
        <v>2601</v>
      </c>
      <c r="F2602" s="1">
        <v>18</v>
      </c>
      <c r="G2602" s="1" t="s">
        <v>4625</v>
      </c>
      <c r="H2602" s="1" t="s">
        <v>6460</v>
      </c>
      <c r="I2602" s="1">
        <v>9</v>
      </c>
      <c r="L2602" s="1">
        <v>6</v>
      </c>
      <c r="M2602" s="1" t="s">
        <v>13280</v>
      </c>
      <c r="N2602" s="1" t="s">
        <v>13281</v>
      </c>
      <c r="T2602" s="1" t="s">
        <v>11563</v>
      </c>
      <c r="U2602" s="1" t="s">
        <v>278</v>
      </c>
      <c r="V2602" s="1" t="s">
        <v>6692</v>
      </c>
      <c r="Y2602" s="1" t="s">
        <v>4969</v>
      </c>
      <c r="Z2602" s="1" t="s">
        <v>7681</v>
      </c>
      <c r="AC2602" s="1">
        <v>47</v>
      </c>
      <c r="AD2602" s="1" t="s">
        <v>89</v>
      </c>
      <c r="AE2602" s="1" t="s">
        <v>8784</v>
      </c>
      <c r="AF2602" s="1" t="s">
        <v>156</v>
      </c>
      <c r="AG2602" s="1" t="s">
        <v>8798</v>
      </c>
      <c r="AT2602" s="1" t="s">
        <v>285</v>
      </c>
      <c r="AU2602" s="1" t="s">
        <v>9218</v>
      </c>
      <c r="AV2602" s="1" t="s">
        <v>4970</v>
      </c>
      <c r="AW2602" s="1" t="s">
        <v>9432</v>
      </c>
      <c r="BB2602" s="1" t="s">
        <v>50</v>
      </c>
      <c r="BC2602" s="1" t="s">
        <v>11472</v>
      </c>
      <c r="BD2602" s="1" t="s">
        <v>4064</v>
      </c>
      <c r="BE2602" s="1" t="s">
        <v>7650</v>
      </c>
    </row>
    <row r="2603" spans="1:73" ht="13.5" customHeight="1">
      <c r="A2603" s="2" t="str">
        <f t="shared" si="74"/>
        <v>1687_각북면_379</v>
      </c>
      <c r="B2603" s="1">
        <v>1687</v>
      </c>
      <c r="C2603" s="1" t="s">
        <v>11423</v>
      </c>
      <c r="D2603" s="1" t="s">
        <v>11426</v>
      </c>
      <c r="E2603" s="1">
        <v>2602</v>
      </c>
      <c r="F2603" s="1">
        <v>18</v>
      </c>
      <c r="G2603" s="1" t="s">
        <v>4625</v>
      </c>
      <c r="H2603" s="1" t="s">
        <v>6460</v>
      </c>
      <c r="I2603" s="1">
        <v>9</v>
      </c>
      <c r="L2603" s="1">
        <v>6</v>
      </c>
      <c r="M2603" s="1" t="s">
        <v>13280</v>
      </c>
      <c r="N2603" s="1" t="s">
        <v>13281</v>
      </c>
      <c r="T2603" s="1" t="s">
        <v>11563</v>
      </c>
      <c r="U2603" s="1" t="s">
        <v>278</v>
      </c>
      <c r="V2603" s="1" t="s">
        <v>6692</v>
      </c>
      <c r="Y2603" s="1" t="s">
        <v>846</v>
      </c>
      <c r="Z2603" s="1" t="s">
        <v>11838</v>
      </c>
      <c r="AC2603" s="1">
        <v>15</v>
      </c>
      <c r="AD2603" s="1" t="s">
        <v>210</v>
      </c>
      <c r="AE2603" s="1" t="s">
        <v>7181</v>
      </c>
      <c r="AT2603" s="1" t="s">
        <v>121</v>
      </c>
      <c r="AU2603" s="1" t="s">
        <v>6667</v>
      </c>
      <c r="AV2603" s="1" t="s">
        <v>4971</v>
      </c>
      <c r="AW2603" s="1" t="s">
        <v>9431</v>
      </c>
      <c r="BB2603" s="1" t="s">
        <v>171</v>
      </c>
      <c r="BC2603" s="1" t="s">
        <v>6676</v>
      </c>
      <c r="BD2603" s="1" t="s">
        <v>11364</v>
      </c>
      <c r="BE2603" s="1" t="s">
        <v>9853</v>
      </c>
    </row>
    <row r="2604" spans="1:73" ht="13.5" customHeight="1">
      <c r="A2604" s="2" t="str">
        <f t="shared" si="74"/>
        <v>1687_각북면_379</v>
      </c>
      <c r="B2604" s="1">
        <v>1687</v>
      </c>
      <c r="C2604" s="1" t="s">
        <v>11423</v>
      </c>
      <c r="D2604" s="1" t="s">
        <v>11426</v>
      </c>
      <c r="E2604" s="1">
        <v>2603</v>
      </c>
      <c r="F2604" s="1">
        <v>18</v>
      </c>
      <c r="G2604" s="1" t="s">
        <v>4625</v>
      </c>
      <c r="H2604" s="1" t="s">
        <v>6460</v>
      </c>
      <c r="I2604" s="1">
        <v>9</v>
      </c>
      <c r="L2604" s="1">
        <v>6</v>
      </c>
      <c r="M2604" s="1" t="s">
        <v>13280</v>
      </c>
      <c r="N2604" s="1" t="s">
        <v>13281</v>
      </c>
      <c r="T2604" s="1" t="s">
        <v>11563</v>
      </c>
      <c r="AC2604" s="1" t="s">
        <v>11861</v>
      </c>
      <c r="AD2604" s="1" t="s">
        <v>135</v>
      </c>
      <c r="AE2604" s="1" t="s">
        <v>8742</v>
      </c>
      <c r="AT2604" s="1" t="s">
        <v>121</v>
      </c>
      <c r="AU2604" s="1" t="s">
        <v>6667</v>
      </c>
      <c r="AV2604" s="1" t="s">
        <v>4971</v>
      </c>
      <c r="AW2604" s="1" t="s">
        <v>9431</v>
      </c>
      <c r="BB2604" s="1" t="s">
        <v>171</v>
      </c>
      <c r="BC2604" s="1" t="s">
        <v>6676</v>
      </c>
      <c r="BD2604" s="1" t="s">
        <v>11364</v>
      </c>
      <c r="BE2604" s="1" t="s">
        <v>9853</v>
      </c>
      <c r="BU2604" s="1" t="s">
        <v>11418</v>
      </c>
    </row>
    <row r="2605" spans="1:73" ht="13.5" customHeight="1">
      <c r="A2605" s="2" t="str">
        <f t="shared" si="74"/>
        <v>1687_각북면_379</v>
      </c>
      <c r="B2605" s="1">
        <v>1687</v>
      </c>
      <c r="C2605" s="1" t="s">
        <v>11423</v>
      </c>
      <c r="D2605" s="1" t="s">
        <v>11426</v>
      </c>
      <c r="E2605" s="1">
        <v>2604</v>
      </c>
      <c r="F2605" s="1">
        <v>18</v>
      </c>
      <c r="G2605" s="1" t="s">
        <v>4625</v>
      </c>
      <c r="H2605" s="1" t="s">
        <v>6460</v>
      </c>
      <c r="I2605" s="1">
        <v>9</v>
      </c>
      <c r="L2605" s="1">
        <v>6</v>
      </c>
      <c r="M2605" s="1" t="s">
        <v>13280</v>
      </c>
      <c r="N2605" s="1" t="s">
        <v>13281</v>
      </c>
      <c r="T2605" s="1" t="s">
        <v>11563</v>
      </c>
      <c r="U2605" s="1" t="s">
        <v>275</v>
      </c>
      <c r="V2605" s="1" t="s">
        <v>6693</v>
      </c>
      <c r="Y2605" s="1" t="s">
        <v>4972</v>
      </c>
      <c r="Z2605" s="1" t="s">
        <v>7680</v>
      </c>
      <c r="AC2605" s="1">
        <v>28</v>
      </c>
      <c r="AD2605" s="1" t="s">
        <v>703</v>
      </c>
      <c r="AE2605" s="1" t="s">
        <v>8759</v>
      </c>
      <c r="AT2605" s="1" t="s">
        <v>121</v>
      </c>
      <c r="AU2605" s="1" t="s">
        <v>6667</v>
      </c>
      <c r="AV2605" s="1" t="s">
        <v>2491</v>
      </c>
      <c r="AW2605" s="1" t="s">
        <v>7214</v>
      </c>
      <c r="BB2605" s="1" t="s">
        <v>171</v>
      </c>
      <c r="BC2605" s="1" t="s">
        <v>6676</v>
      </c>
      <c r="BD2605" s="1" t="s">
        <v>4967</v>
      </c>
      <c r="BE2605" s="1" t="s">
        <v>12225</v>
      </c>
    </row>
    <row r="2606" spans="1:73" ht="13.5" customHeight="1">
      <c r="A2606" s="2" t="str">
        <f t="shared" si="74"/>
        <v>1687_각북면_379</v>
      </c>
      <c r="B2606" s="1">
        <v>1687</v>
      </c>
      <c r="C2606" s="1" t="s">
        <v>11423</v>
      </c>
      <c r="D2606" s="1" t="s">
        <v>11426</v>
      </c>
      <c r="E2606" s="1">
        <v>2605</v>
      </c>
      <c r="F2606" s="1">
        <v>19</v>
      </c>
      <c r="G2606" s="1" t="s">
        <v>4973</v>
      </c>
      <c r="H2606" s="1" t="s">
        <v>6459</v>
      </c>
      <c r="I2606" s="1">
        <v>1</v>
      </c>
      <c r="J2606" s="1" t="s">
        <v>4974</v>
      </c>
      <c r="K2606" s="1" t="s">
        <v>6507</v>
      </c>
      <c r="L2606" s="1">
        <v>1</v>
      </c>
      <c r="M2606" s="1" t="s">
        <v>5448</v>
      </c>
      <c r="N2606" s="1" t="s">
        <v>9380</v>
      </c>
      <c r="T2606" s="1" t="s">
        <v>11527</v>
      </c>
      <c r="U2606" s="1" t="s">
        <v>4876</v>
      </c>
      <c r="V2606" s="1" t="s">
        <v>6724</v>
      </c>
      <c r="W2606" s="1" t="s">
        <v>330</v>
      </c>
      <c r="X2606" s="1" t="s">
        <v>6985</v>
      </c>
      <c r="Y2606" s="1" t="s">
        <v>1227</v>
      </c>
      <c r="Z2606" s="1" t="s">
        <v>7679</v>
      </c>
      <c r="AC2606" s="1">
        <v>57</v>
      </c>
      <c r="AD2606" s="1" t="s">
        <v>935</v>
      </c>
      <c r="AE2606" s="1" t="s">
        <v>8763</v>
      </c>
      <c r="AJ2606" s="1" t="s">
        <v>17</v>
      </c>
      <c r="AK2606" s="1" t="s">
        <v>8918</v>
      </c>
      <c r="AL2606" s="1" t="s">
        <v>227</v>
      </c>
      <c r="AM2606" s="1" t="s">
        <v>8859</v>
      </c>
      <c r="AT2606" s="1" t="s">
        <v>4975</v>
      </c>
      <c r="AU2606" s="1" t="s">
        <v>9235</v>
      </c>
      <c r="AV2606" s="1" t="s">
        <v>4976</v>
      </c>
      <c r="AW2606" s="1" t="s">
        <v>9430</v>
      </c>
      <c r="BG2606" s="1" t="s">
        <v>44</v>
      </c>
      <c r="BH2606" s="1" t="s">
        <v>6728</v>
      </c>
      <c r="BI2606" s="1" t="s">
        <v>1247</v>
      </c>
      <c r="BJ2606" s="1" t="s">
        <v>8274</v>
      </c>
      <c r="BK2606" s="1" t="s">
        <v>44</v>
      </c>
      <c r="BL2606" s="1" t="s">
        <v>6728</v>
      </c>
      <c r="BM2606" s="1" t="s">
        <v>4977</v>
      </c>
      <c r="BN2606" s="1" t="s">
        <v>10570</v>
      </c>
      <c r="BO2606" s="1" t="s">
        <v>44</v>
      </c>
      <c r="BP2606" s="1" t="s">
        <v>6728</v>
      </c>
      <c r="BQ2606" s="1" t="s">
        <v>4978</v>
      </c>
      <c r="BR2606" s="1" t="s">
        <v>10937</v>
      </c>
      <c r="BS2606" s="1" t="s">
        <v>227</v>
      </c>
      <c r="BT2606" s="1" t="s">
        <v>8859</v>
      </c>
    </row>
    <row r="2607" spans="1:73" ht="13.5" customHeight="1">
      <c r="A2607" s="2" t="str">
        <f t="shared" si="74"/>
        <v>1687_각북면_379</v>
      </c>
      <c r="B2607" s="1">
        <v>1687</v>
      </c>
      <c r="C2607" s="1" t="s">
        <v>11423</v>
      </c>
      <c r="D2607" s="1" t="s">
        <v>11426</v>
      </c>
      <c r="E2607" s="1">
        <v>2606</v>
      </c>
      <c r="F2607" s="1">
        <v>19</v>
      </c>
      <c r="G2607" s="1" t="s">
        <v>4973</v>
      </c>
      <c r="H2607" s="1" t="s">
        <v>6459</v>
      </c>
      <c r="I2607" s="1">
        <v>1</v>
      </c>
      <c r="L2607" s="1">
        <v>1</v>
      </c>
      <c r="M2607" s="1" t="s">
        <v>5448</v>
      </c>
      <c r="N2607" s="1" t="s">
        <v>9380</v>
      </c>
      <c r="S2607" s="1" t="s">
        <v>49</v>
      </c>
      <c r="T2607" s="1" t="s">
        <v>4842</v>
      </c>
      <c r="U2607" s="1" t="s">
        <v>115</v>
      </c>
      <c r="V2607" s="1" t="s">
        <v>6665</v>
      </c>
      <c r="Y2607" s="1" t="s">
        <v>2685</v>
      </c>
      <c r="Z2607" s="1" t="s">
        <v>7542</v>
      </c>
      <c r="AF2607" s="1" t="s">
        <v>326</v>
      </c>
      <c r="AG2607" s="1" t="s">
        <v>8802</v>
      </c>
    </row>
    <row r="2608" spans="1:73" ht="13.5" customHeight="1">
      <c r="A2608" s="2" t="str">
        <f t="shared" si="74"/>
        <v>1687_각북면_379</v>
      </c>
      <c r="B2608" s="1">
        <v>1687</v>
      </c>
      <c r="C2608" s="1" t="s">
        <v>11423</v>
      </c>
      <c r="D2608" s="1" t="s">
        <v>11426</v>
      </c>
      <c r="E2608" s="1">
        <v>2607</v>
      </c>
      <c r="F2608" s="1">
        <v>19</v>
      </c>
      <c r="G2608" s="1" t="s">
        <v>4973</v>
      </c>
      <c r="H2608" s="1" t="s">
        <v>6459</v>
      </c>
      <c r="I2608" s="1">
        <v>1</v>
      </c>
      <c r="L2608" s="1">
        <v>1</v>
      </c>
      <c r="M2608" s="1" t="s">
        <v>5448</v>
      </c>
      <c r="N2608" s="1" t="s">
        <v>9380</v>
      </c>
      <c r="S2608" s="1" t="s">
        <v>67</v>
      </c>
      <c r="T2608" s="1" t="s">
        <v>6597</v>
      </c>
      <c r="U2608" s="1" t="s">
        <v>4876</v>
      </c>
      <c r="V2608" s="1" t="s">
        <v>6724</v>
      </c>
      <c r="Y2608" s="1" t="s">
        <v>4979</v>
      </c>
      <c r="Z2608" s="1" t="s">
        <v>7678</v>
      </c>
      <c r="AC2608" s="1">
        <v>22</v>
      </c>
      <c r="AD2608" s="1" t="s">
        <v>203</v>
      </c>
      <c r="AE2608" s="1" t="s">
        <v>8760</v>
      </c>
    </row>
    <row r="2609" spans="1:73" ht="13.5" customHeight="1">
      <c r="A2609" s="2" t="str">
        <f t="shared" si="74"/>
        <v>1687_각북면_379</v>
      </c>
      <c r="B2609" s="1">
        <v>1687</v>
      </c>
      <c r="C2609" s="1" t="s">
        <v>11423</v>
      </c>
      <c r="D2609" s="1" t="s">
        <v>11426</v>
      </c>
      <c r="E2609" s="1">
        <v>2608</v>
      </c>
      <c r="F2609" s="1">
        <v>19</v>
      </c>
      <c r="G2609" s="1" t="s">
        <v>4973</v>
      </c>
      <c r="H2609" s="1" t="s">
        <v>6459</v>
      </c>
      <c r="I2609" s="1">
        <v>1</v>
      </c>
      <c r="L2609" s="1">
        <v>2</v>
      </c>
      <c r="M2609" s="1" t="s">
        <v>4980</v>
      </c>
      <c r="N2609" s="1" t="s">
        <v>7677</v>
      </c>
      <c r="T2609" s="1" t="s">
        <v>11527</v>
      </c>
      <c r="U2609" s="1" t="s">
        <v>4876</v>
      </c>
      <c r="V2609" s="1" t="s">
        <v>6724</v>
      </c>
      <c r="Y2609" s="1" t="s">
        <v>4980</v>
      </c>
      <c r="Z2609" s="1" t="s">
        <v>7677</v>
      </c>
      <c r="AC2609" s="1">
        <v>37</v>
      </c>
      <c r="AD2609" s="1" t="s">
        <v>215</v>
      </c>
      <c r="AE2609" s="1" t="s">
        <v>8786</v>
      </c>
      <c r="AJ2609" s="1" t="s">
        <v>17</v>
      </c>
      <c r="AK2609" s="1" t="s">
        <v>8918</v>
      </c>
      <c r="AL2609" s="1" t="s">
        <v>227</v>
      </c>
      <c r="AM2609" s="1" t="s">
        <v>8859</v>
      </c>
      <c r="AT2609" s="1" t="s">
        <v>4876</v>
      </c>
      <c r="AU2609" s="1" t="s">
        <v>6724</v>
      </c>
      <c r="AV2609" s="1" t="s">
        <v>1227</v>
      </c>
      <c r="AW2609" s="1" t="s">
        <v>7679</v>
      </c>
      <c r="BG2609" s="1" t="s">
        <v>373</v>
      </c>
      <c r="BH2609" s="1" t="s">
        <v>6687</v>
      </c>
      <c r="BI2609" s="1" t="s">
        <v>4976</v>
      </c>
      <c r="BJ2609" s="1" t="s">
        <v>9430</v>
      </c>
      <c r="BK2609" s="1" t="s">
        <v>44</v>
      </c>
      <c r="BL2609" s="1" t="s">
        <v>6728</v>
      </c>
      <c r="BM2609" s="1" t="s">
        <v>1247</v>
      </c>
      <c r="BN2609" s="1" t="s">
        <v>8274</v>
      </c>
      <c r="BO2609" s="1" t="s">
        <v>44</v>
      </c>
      <c r="BP2609" s="1" t="s">
        <v>6728</v>
      </c>
      <c r="BQ2609" s="1" t="s">
        <v>4981</v>
      </c>
      <c r="BR2609" s="1" t="s">
        <v>12418</v>
      </c>
      <c r="BS2609" s="1" t="s">
        <v>190</v>
      </c>
      <c r="BT2609" s="1" t="s">
        <v>8852</v>
      </c>
    </row>
    <row r="2610" spans="1:73" ht="13.5" customHeight="1">
      <c r="A2610" s="2" t="str">
        <f t="shared" si="74"/>
        <v>1687_각북면_379</v>
      </c>
      <c r="B2610" s="1">
        <v>1687</v>
      </c>
      <c r="C2610" s="1" t="s">
        <v>11423</v>
      </c>
      <c r="D2610" s="1" t="s">
        <v>11426</v>
      </c>
      <c r="E2610" s="1">
        <v>2609</v>
      </c>
      <c r="F2610" s="1">
        <v>19</v>
      </c>
      <c r="G2610" s="1" t="s">
        <v>4973</v>
      </c>
      <c r="H2610" s="1" t="s">
        <v>6459</v>
      </c>
      <c r="I2610" s="1">
        <v>1</v>
      </c>
      <c r="L2610" s="1">
        <v>2</v>
      </c>
      <c r="M2610" s="1" t="s">
        <v>4980</v>
      </c>
      <c r="N2610" s="1" t="s">
        <v>7677</v>
      </c>
      <c r="S2610" s="1" t="s">
        <v>49</v>
      </c>
      <c r="T2610" s="1" t="s">
        <v>4842</v>
      </c>
      <c r="U2610" s="1" t="s">
        <v>50</v>
      </c>
      <c r="V2610" s="1" t="s">
        <v>11472</v>
      </c>
      <c r="W2610" s="1" t="s">
        <v>152</v>
      </c>
      <c r="X2610" s="1" t="s">
        <v>6978</v>
      </c>
      <c r="Y2610" s="1" t="s">
        <v>4982</v>
      </c>
      <c r="Z2610" s="1" t="s">
        <v>7676</v>
      </c>
      <c r="AC2610" s="1">
        <v>36</v>
      </c>
      <c r="AD2610" s="1" t="s">
        <v>52</v>
      </c>
      <c r="AE2610" s="1" t="s">
        <v>8766</v>
      </c>
      <c r="AJ2610" s="1" t="s">
        <v>17</v>
      </c>
      <c r="AK2610" s="1" t="s">
        <v>8918</v>
      </c>
      <c r="AL2610" s="1" t="s">
        <v>227</v>
      </c>
      <c r="AM2610" s="1" t="s">
        <v>8859</v>
      </c>
      <c r="AT2610" s="1" t="s">
        <v>2147</v>
      </c>
      <c r="AU2610" s="1" t="s">
        <v>6673</v>
      </c>
      <c r="AV2610" s="1" t="s">
        <v>4061</v>
      </c>
      <c r="AW2610" s="1" t="s">
        <v>7494</v>
      </c>
      <c r="BG2610" s="1" t="s">
        <v>44</v>
      </c>
      <c r="BH2610" s="1" t="s">
        <v>6728</v>
      </c>
      <c r="BI2610" s="1" t="s">
        <v>13568</v>
      </c>
      <c r="BJ2610" s="1" t="s">
        <v>10171</v>
      </c>
      <c r="BK2610" s="1" t="s">
        <v>44</v>
      </c>
      <c r="BL2610" s="1" t="s">
        <v>6728</v>
      </c>
      <c r="BM2610" s="1" t="s">
        <v>4062</v>
      </c>
      <c r="BN2610" s="1" t="s">
        <v>10546</v>
      </c>
      <c r="BO2610" s="1" t="s">
        <v>44</v>
      </c>
      <c r="BP2610" s="1" t="s">
        <v>6728</v>
      </c>
      <c r="BQ2610" s="1" t="s">
        <v>4063</v>
      </c>
      <c r="BR2610" s="1" t="s">
        <v>10100</v>
      </c>
      <c r="BS2610" s="1" t="s">
        <v>448</v>
      </c>
      <c r="BT2610" s="1" t="s">
        <v>8932</v>
      </c>
    </row>
    <row r="2611" spans="1:73" ht="13.5" customHeight="1">
      <c r="A2611" s="2" t="str">
        <f t="shared" si="74"/>
        <v>1687_각북면_379</v>
      </c>
      <c r="B2611" s="1">
        <v>1687</v>
      </c>
      <c r="C2611" s="1" t="s">
        <v>11423</v>
      </c>
      <c r="D2611" s="1" t="s">
        <v>11426</v>
      </c>
      <c r="E2611" s="1">
        <v>2610</v>
      </c>
      <c r="F2611" s="1">
        <v>19</v>
      </c>
      <c r="G2611" s="1" t="s">
        <v>4973</v>
      </c>
      <c r="H2611" s="1" t="s">
        <v>6459</v>
      </c>
      <c r="I2611" s="1">
        <v>1</v>
      </c>
      <c r="L2611" s="1">
        <v>2</v>
      </c>
      <c r="M2611" s="1" t="s">
        <v>4980</v>
      </c>
      <c r="N2611" s="1" t="s">
        <v>7677</v>
      </c>
      <c r="S2611" s="1" t="s">
        <v>67</v>
      </c>
      <c r="T2611" s="1" t="s">
        <v>6597</v>
      </c>
      <c r="Y2611" s="1" t="s">
        <v>4983</v>
      </c>
      <c r="Z2611" s="1" t="s">
        <v>7675</v>
      </c>
      <c r="AC2611" s="1">
        <v>11</v>
      </c>
      <c r="AD2611" s="1" t="s">
        <v>71</v>
      </c>
      <c r="AE2611" s="1" t="s">
        <v>8756</v>
      </c>
    </row>
    <row r="2612" spans="1:73" ht="13.5" customHeight="1">
      <c r="A2612" s="2" t="str">
        <f t="shared" si="74"/>
        <v>1687_각북면_379</v>
      </c>
      <c r="B2612" s="1">
        <v>1687</v>
      </c>
      <c r="C2612" s="1" t="s">
        <v>11423</v>
      </c>
      <c r="D2612" s="1" t="s">
        <v>11426</v>
      </c>
      <c r="E2612" s="1">
        <v>2611</v>
      </c>
      <c r="F2612" s="1">
        <v>19</v>
      </c>
      <c r="G2612" s="1" t="s">
        <v>4973</v>
      </c>
      <c r="H2612" s="1" t="s">
        <v>6459</v>
      </c>
      <c r="I2612" s="1">
        <v>1</v>
      </c>
      <c r="L2612" s="1">
        <v>3</v>
      </c>
      <c r="M2612" s="1" t="s">
        <v>13282</v>
      </c>
      <c r="N2612" s="1" t="s">
        <v>13283</v>
      </c>
      <c r="T2612" s="1" t="s">
        <v>11527</v>
      </c>
      <c r="U2612" s="1" t="s">
        <v>4876</v>
      </c>
      <c r="V2612" s="1" t="s">
        <v>6724</v>
      </c>
      <c r="W2612" s="1" t="s">
        <v>3148</v>
      </c>
      <c r="X2612" s="1" t="s">
        <v>7006</v>
      </c>
      <c r="Y2612" s="1" t="s">
        <v>2156</v>
      </c>
      <c r="Z2612" s="1" t="s">
        <v>7674</v>
      </c>
      <c r="AC2612" s="1">
        <v>59</v>
      </c>
      <c r="AD2612" s="1" t="s">
        <v>314</v>
      </c>
      <c r="AE2612" s="1" t="s">
        <v>8776</v>
      </c>
      <c r="AJ2612" s="1" t="s">
        <v>17</v>
      </c>
      <c r="AK2612" s="1" t="s">
        <v>8918</v>
      </c>
      <c r="AL2612" s="1" t="s">
        <v>422</v>
      </c>
      <c r="AM2612" s="1" t="s">
        <v>8924</v>
      </c>
      <c r="AT2612" s="1" t="s">
        <v>44</v>
      </c>
      <c r="AU2612" s="1" t="s">
        <v>6728</v>
      </c>
      <c r="AV2612" s="1" t="s">
        <v>1529</v>
      </c>
      <c r="AW2612" s="1" t="s">
        <v>9300</v>
      </c>
      <c r="BG2612" s="1" t="s">
        <v>44</v>
      </c>
      <c r="BH2612" s="1" t="s">
        <v>6728</v>
      </c>
      <c r="BI2612" s="1" t="s">
        <v>2158</v>
      </c>
      <c r="BJ2612" s="1" t="s">
        <v>8455</v>
      </c>
      <c r="BK2612" s="1" t="s">
        <v>44</v>
      </c>
      <c r="BL2612" s="1" t="s">
        <v>6728</v>
      </c>
      <c r="BM2612" s="1" t="s">
        <v>1283</v>
      </c>
      <c r="BN2612" s="1" t="s">
        <v>9613</v>
      </c>
      <c r="BO2612" s="1" t="s">
        <v>373</v>
      </c>
      <c r="BP2612" s="1" t="s">
        <v>6687</v>
      </c>
      <c r="BQ2612" s="1" t="s">
        <v>4984</v>
      </c>
      <c r="BR2612" s="1" t="s">
        <v>12433</v>
      </c>
      <c r="BS2612" s="1" t="s">
        <v>41</v>
      </c>
      <c r="BT2612" s="1" t="s">
        <v>11911</v>
      </c>
    </row>
    <row r="2613" spans="1:73" ht="13.5" customHeight="1">
      <c r="A2613" s="2" t="str">
        <f t="shared" si="74"/>
        <v>1687_각북면_379</v>
      </c>
      <c r="B2613" s="1">
        <v>1687</v>
      </c>
      <c r="C2613" s="1" t="s">
        <v>11423</v>
      </c>
      <c r="D2613" s="1" t="s">
        <v>11426</v>
      </c>
      <c r="E2613" s="1">
        <v>2612</v>
      </c>
      <c r="F2613" s="1">
        <v>19</v>
      </c>
      <c r="G2613" s="1" t="s">
        <v>4973</v>
      </c>
      <c r="H2613" s="1" t="s">
        <v>6459</v>
      </c>
      <c r="I2613" s="1">
        <v>1</v>
      </c>
      <c r="L2613" s="1">
        <v>3</v>
      </c>
      <c r="M2613" s="1" t="s">
        <v>13282</v>
      </c>
      <c r="N2613" s="1" t="s">
        <v>13283</v>
      </c>
      <c r="S2613" s="1" t="s">
        <v>49</v>
      </c>
      <c r="T2613" s="1" t="s">
        <v>4842</v>
      </c>
      <c r="U2613" s="1" t="s">
        <v>115</v>
      </c>
      <c r="V2613" s="1" t="s">
        <v>6665</v>
      </c>
      <c r="Y2613" s="1" t="s">
        <v>4985</v>
      </c>
      <c r="Z2613" s="1" t="s">
        <v>7673</v>
      </c>
      <c r="AC2613" s="1">
        <v>48</v>
      </c>
      <c r="AD2613" s="1" t="s">
        <v>351</v>
      </c>
      <c r="AE2613" s="1" t="s">
        <v>7146</v>
      </c>
      <c r="AJ2613" s="1" t="s">
        <v>17</v>
      </c>
      <c r="AK2613" s="1" t="s">
        <v>8918</v>
      </c>
      <c r="AL2613" s="1" t="s">
        <v>227</v>
      </c>
      <c r="AM2613" s="1" t="s">
        <v>8859</v>
      </c>
      <c r="AN2613" s="1" t="s">
        <v>199</v>
      </c>
      <c r="AO2613" s="1" t="s">
        <v>8930</v>
      </c>
      <c r="AR2613" s="1" t="s">
        <v>4986</v>
      </c>
      <c r="AS2613" s="1" t="s">
        <v>9083</v>
      </c>
      <c r="AT2613" s="1" t="s">
        <v>186</v>
      </c>
      <c r="AU2613" s="1" t="s">
        <v>12111</v>
      </c>
      <c r="AV2613" s="1" t="s">
        <v>3408</v>
      </c>
      <c r="AW2613" s="1" t="s">
        <v>9369</v>
      </c>
      <c r="BB2613" s="1" t="s">
        <v>171</v>
      </c>
      <c r="BC2613" s="1" t="s">
        <v>6676</v>
      </c>
      <c r="BD2613" s="1" t="s">
        <v>4987</v>
      </c>
      <c r="BE2613" s="1" t="s">
        <v>9845</v>
      </c>
      <c r="BG2613" s="1" t="s">
        <v>121</v>
      </c>
      <c r="BH2613" s="1" t="s">
        <v>6667</v>
      </c>
      <c r="BI2613" s="1" t="s">
        <v>4988</v>
      </c>
      <c r="BJ2613" s="1" t="s">
        <v>10150</v>
      </c>
      <c r="BK2613" s="1" t="s">
        <v>121</v>
      </c>
      <c r="BL2613" s="1" t="s">
        <v>6667</v>
      </c>
      <c r="BM2613" s="1" t="s">
        <v>11365</v>
      </c>
      <c r="BN2613" s="1" t="s">
        <v>11693</v>
      </c>
      <c r="BQ2613" s="1" t="s">
        <v>164</v>
      </c>
      <c r="BR2613" s="1" t="s">
        <v>10510</v>
      </c>
    </row>
    <row r="2614" spans="1:73" ht="13.5" customHeight="1">
      <c r="A2614" s="2" t="str">
        <f t="shared" si="74"/>
        <v>1687_각북면_379</v>
      </c>
      <c r="B2614" s="1">
        <v>1687</v>
      </c>
      <c r="C2614" s="1" t="s">
        <v>11423</v>
      </c>
      <c r="D2614" s="1" t="s">
        <v>11426</v>
      </c>
      <c r="E2614" s="1">
        <v>2613</v>
      </c>
      <c r="F2614" s="1">
        <v>19</v>
      </c>
      <c r="G2614" s="1" t="s">
        <v>4973</v>
      </c>
      <c r="H2614" s="1" t="s">
        <v>6459</v>
      </c>
      <c r="I2614" s="1">
        <v>1</v>
      </c>
      <c r="L2614" s="1">
        <v>4</v>
      </c>
      <c r="M2614" s="1" t="s">
        <v>394</v>
      </c>
      <c r="N2614" s="1" t="s">
        <v>7672</v>
      </c>
      <c r="T2614" s="1" t="s">
        <v>11527</v>
      </c>
      <c r="U2614" s="1" t="s">
        <v>121</v>
      </c>
      <c r="V2614" s="1" t="s">
        <v>6667</v>
      </c>
      <c r="Y2614" s="1" t="s">
        <v>394</v>
      </c>
      <c r="Z2614" s="1" t="s">
        <v>7672</v>
      </c>
      <c r="AC2614" s="1">
        <v>53</v>
      </c>
      <c r="AD2614" s="1" t="s">
        <v>681</v>
      </c>
      <c r="AE2614" s="1" t="s">
        <v>8795</v>
      </c>
      <c r="AJ2614" s="1" t="s">
        <v>17</v>
      </c>
      <c r="AK2614" s="1" t="s">
        <v>8918</v>
      </c>
      <c r="AL2614" s="1" t="s">
        <v>87</v>
      </c>
      <c r="AM2614" s="1" t="s">
        <v>8880</v>
      </c>
      <c r="AN2614" s="1" t="s">
        <v>1118</v>
      </c>
      <c r="AO2614" s="1" t="s">
        <v>9000</v>
      </c>
      <c r="AR2614" s="1" t="s">
        <v>4989</v>
      </c>
      <c r="AS2614" s="1" t="s">
        <v>12043</v>
      </c>
      <c r="AT2614" s="1" t="s">
        <v>121</v>
      </c>
      <c r="AU2614" s="1" t="s">
        <v>6667</v>
      </c>
      <c r="AV2614" s="1" t="s">
        <v>2538</v>
      </c>
      <c r="AW2614" s="1" t="s">
        <v>7057</v>
      </c>
      <c r="BB2614" s="1" t="s">
        <v>171</v>
      </c>
      <c r="BC2614" s="1" t="s">
        <v>6676</v>
      </c>
      <c r="BD2614" s="1" t="s">
        <v>2395</v>
      </c>
      <c r="BE2614" s="1" t="s">
        <v>7235</v>
      </c>
      <c r="BG2614" s="1" t="s">
        <v>121</v>
      </c>
      <c r="BH2614" s="1" t="s">
        <v>6667</v>
      </c>
      <c r="BI2614" s="1" t="s">
        <v>2461</v>
      </c>
      <c r="BJ2614" s="1" t="s">
        <v>9309</v>
      </c>
      <c r="BK2614" s="1" t="s">
        <v>121</v>
      </c>
      <c r="BL2614" s="1" t="s">
        <v>6667</v>
      </c>
      <c r="BM2614" s="1" t="s">
        <v>4990</v>
      </c>
      <c r="BN2614" s="1" t="s">
        <v>7487</v>
      </c>
      <c r="BO2614" s="1" t="s">
        <v>44</v>
      </c>
      <c r="BP2614" s="1" t="s">
        <v>6728</v>
      </c>
      <c r="BQ2614" s="1" t="s">
        <v>4991</v>
      </c>
      <c r="BR2614" s="1" t="s">
        <v>12596</v>
      </c>
      <c r="BS2614" s="1" t="s">
        <v>87</v>
      </c>
      <c r="BT2614" s="1" t="s">
        <v>8880</v>
      </c>
    </row>
    <row r="2615" spans="1:73" ht="13.5" customHeight="1">
      <c r="A2615" s="2" t="str">
        <f t="shared" si="74"/>
        <v>1687_각북면_379</v>
      </c>
      <c r="B2615" s="1">
        <v>1687</v>
      </c>
      <c r="C2615" s="1" t="s">
        <v>11423</v>
      </c>
      <c r="D2615" s="1" t="s">
        <v>11426</v>
      </c>
      <c r="E2615" s="1">
        <v>2614</v>
      </c>
      <c r="F2615" s="1">
        <v>19</v>
      </c>
      <c r="G2615" s="1" t="s">
        <v>4973</v>
      </c>
      <c r="H2615" s="1" t="s">
        <v>6459</v>
      </c>
      <c r="I2615" s="1">
        <v>1</v>
      </c>
      <c r="L2615" s="1">
        <v>4</v>
      </c>
      <c r="M2615" s="1" t="s">
        <v>394</v>
      </c>
      <c r="N2615" s="1" t="s">
        <v>7672</v>
      </c>
      <c r="S2615" s="1" t="s">
        <v>49</v>
      </c>
      <c r="T2615" s="1" t="s">
        <v>4842</v>
      </c>
      <c r="U2615" s="1" t="s">
        <v>50</v>
      </c>
      <c r="V2615" s="1" t="s">
        <v>11472</v>
      </c>
      <c r="W2615" s="1" t="s">
        <v>38</v>
      </c>
      <c r="X2615" s="1" t="s">
        <v>11733</v>
      </c>
      <c r="Y2615" s="1" t="s">
        <v>140</v>
      </c>
      <c r="Z2615" s="1" t="s">
        <v>7100</v>
      </c>
      <c r="AC2615" s="1">
        <v>46</v>
      </c>
      <c r="AD2615" s="1" t="s">
        <v>550</v>
      </c>
      <c r="AE2615" s="1" t="s">
        <v>8787</v>
      </c>
      <c r="AF2615" s="1" t="s">
        <v>156</v>
      </c>
      <c r="AG2615" s="1" t="s">
        <v>8798</v>
      </c>
      <c r="AJ2615" s="1" t="s">
        <v>17</v>
      </c>
      <c r="AK2615" s="1" t="s">
        <v>8918</v>
      </c>
      <c r="AL2615" s="1" t="s">
        <v>41</v>
      </c>
      <c r="AM2615" s="1" t="s">
        <v>11911</v>
      </c>
      <c r="AT2615" s="1" t="s">
        <v>4992</v>
      </c>
      <c r="AU2615" s="1" t="s">
        <v>9234</v>
      </c>
      <c r="AV2615" s="1" t="s">
        <v>184</v>
      </c>
      <c r="AW2615" s="1" t="s">
        <v>7296</v>
      </c>
      <c r="BG2615" s="1" t="s">
        <v>4992</v>
      </c>
      <c r="BH2615" s="1" t="s">
        <v>9234</v>
      </c>
      <c r="BI2615" s="1" t="s">
        <v>4993</v>
      </c>
      <c r="BJ2615" s="1" t="s">
        <v>10122</v>
      </c>
      <c r="BK2615" s="1" t="s">
        <v>4992</v>
      </c>
      <c r="BL2615" s="1" t="s">
        <v>9234</v>
      </c>
      <c r="BM2615" s="1" t="s">
        <v>2279</v>
      </c>
      <c r="BN2615" s="1" t="s">
        <v>9689</v>
      </c>
      <c r="BO2615" s="1" t="s">
        <v>1024</v>
      </c>
      <c r="BP2615" s="1" t="s">
        <v>11511</v>
      </c>
      <c r="BQ2615" s="1" t="s">
        <v>4994</v>
      </c>
      <c r="BR2615" s="1" t="s">
        <v>12710</v>
      </c>
      <c r="BS2615" s="1" t="s">
        <v>158</v>
      </c>
      <c r="BT2615" s="1" t="s">
        <v>8931</v>
      </c>
    </row>
    <row r="2616" spans="1:73" ht="13.5" customHeight="1">
      <c r="A2616" s="2" t="str">
        <f t="shared" si="74"/>
        <v>1687_각북면_379</v>
      </c>
      <c r="B2616" s="1">
        <v>1687</v>
      </c>
      <c r="C2616" s="1" t="s">
        <v>11423</v>
      </c>
      <c r="D2616" s="1" t="s">
        <v>11426</v>
      </c>
      <c r="E2616" s="1">
        <v>2615</v>
      </c>
      <c r="F2616" s="1">
        <v>19</v>
      </c>
      <c r="G2616" s="1" t="s">
        <v>4973</v>
      </c>
      <c r="H2616" s="1" t="s">
        <v>6459</v>
      </c>
      <c r="I2616" s="1">
        <v>1</v>
      </c>
      <c r="L2616" s="1">
        <v>5</v>
      </c>
      <c r="M2616" s="1" t="s">
        <v>13284</v>
      </c>
      <c r="N2616" s="1" t="s">
        <v>13285</v>
      </c>
      <c r="T2616" s="1" t="s">
        <v>11527</v>
      </c>
      <c r="U2616" s="1" t="s">
        <v>4995</v>
      </c>
      <c r="V2616" s="1" t="s">
        <v>11624</v>
      </c>
      <c r="W2616" s="1" t="s">
        <v>4996</v>
      </c>
      <c r="X2616" s="1" t="s">
        <v>11740</v>
      </c>
      <c r="Y2616" s="1" t="s">
        <v>4997</v>
      </c>
      <c r="Z2616" s="1" t="s">
        <v>7671</v>
      </c>
      <c r="AC2616" s="1">
        <v>62</v>
      </c>
      <c r="AD2616" s="1" t="s">
        <v>168</v>
      </c>
      <c r="AE2616" s="1" t="s">
        <v>6664</v>
      </c>
      <c r="AJ2616" s="1" t="s">
        <v>17</v>
      </c>
      <c r="AK2616" s="1" t="s">
        <v>8918</v>
      </c>
      <c r="AL2616" s="1" t="s">
        <v>766</v>
      </c>
      <c r="AM2616" s="1" t="s">
        <v>8922</v>
      </c>
      <c r="AT2616" s="1" t="s">
        <v>44</v>
      </c>
      <c r="AU2616" s="1" t="s">
        <v>6728</v>
      </c>
      <c r="AV2616" s="1" t="s">
        <v>625</v>
      </c>
      <c r="AW2616" s="1" t="s">
        <v>7132</v>
      </c>
      <c r="BG2616" s="1" t="s">
        <v>44</v>
      </c>
      <c r="BH2616" s="1" t="s">
        <v>6728</v>
      </c>
      <c r="BI2616" s="1" t="s">
        <v>4998</v>
      </c>
      <c r="BJ2616" s="1" t="s">
        <v>10105</v>
      </c>
      <c r="BK2616" s="1" t="s">
        <v>144</v>
      </c>
      <c r="BL2616" s="1" t="s">
        <v>6759</v>
      </c>
      <c r="BM2616" s="1" t="s">
        <v>1004</v>
      </c>
      <c r="BN2616" s="1" t="s">
        <v>8100</v>
      </c>
      <c r="BO2616" s="1" t="s">
        <v>44</v>
      </c>
      <c r="BP2616" s="1" t="s">
        <v>6728</v>
      </c>
      <c r="BQ2616" s="1" t="s">
        <v>2844</v>
      </c>
      <c r="BR2616" s="1" t="s">
        <v>10289</v>
      </c>
      <c r="BS2616" s="1" t="s">
        <v>711</v>
      </c>
      <c r="BT2616" s="1" t="s">
        <v>8943</v>
      </c>
    </row>
    <row r="2617" spans="1:73" ht="13.5" customHeight="1">
      <c r="A2617" s="2" t="str">
        <f t="shared" si="74"/>
        <v>1687_각북면_379</v>
      </c>
      <c r="B2617" s="1">
        <v>1687</v>
      </c>
      <c r="C2617" s="1" t="s">
        <v>11423</v>
      </c>
      <c r="D2617" s="1" t="s">
        <v>11426</v>
      </c>
      <c r="E2617" s="1">
        <v>2616</v>
      </c>
      <c r="F2617" s="1">
        <v>19</v>
      </c>
      <c r="G2617" s="1" t="s">
        <v>4973</v>
      </c>
      <c r="H2617" s="1" t="s">
        <v>6459</v>
      </c>
      <c r="I2617" s="1">
        <v>1</v>
      </c>
      <c r="L2617" s="1">
        <v>5</v>
      </c>
      <c r="M2617" s="1" t="s">
        <v>13284</v>
      </c>
      <c r="N2617" s="1" t="s">
        <v>13285</v>
      </c>
      <c r="S2617" s="1" t="s">
        <v>49</v>
      </c>
      <c r="T2617" s="1" t="s">
        <v>4842</v>
      </c>
      <c r="U2617" s="1" t="s">
        <v>50</v>
      </c>
      <c r="V2617" s="1" t="s">
        <v>11472</v>
      </c>
      <c r="W2617" s="1" t="s">
        <v>38</v>
      </c>
      <c r="X2617" s="1" t="s">
        <v>11733</v>
      </c>
      <c r="Y2617" s="1" t="s">
        <v>13600</v>
      </c>
      <c r="Z2617" s="1" t="s">
        <v>11796</v>
      </c>
      <c r="AC2617" s="1">
        <v>61</v>
      </c>
      <c r="AD2617" s="1" t="s">
        <v>274</v>
      </c>
      <c r="AE2617" s="1" t="s">
        <v>8770</v>
      </c>
      <c r="AJ2617" s="1" t="s">
        <v>17</v>
      </c>
      <c r="AK2617" s="1" t="s">
        <v>8918</v>
      </c>
      <c r="AL2617" s="1" t="s">
        <v>41</v>
      </c>
      <c r="AM2617" s="1" t="s">
        <v>11911</v>
      </c>
      <c r="AT2617" s="1" t="s">
        <v>44</v>
      </c>
      <c r="AU2617" s="1" t="s">
        <v>6728</v>
      </c>
      <c r="AV2617" s="1" t="s">
        <v>4999</v>
      </c>
      <c r="AW2617" s="1" t="s">
        <v>9429</v>
      </c>
      <c r="BG2617" s="1" t="s">
        <v>44</v>
      </c>
      <c r="BH2617" s="1" t="s">
        <v>6728</v>
      </c>
      <c r="BI2617" s="1" t="s">
        <v>3802</v>
      </c>
      <c r="BJ2617" s="1" t="s">
        <v>10149</v>
      </c>
      <c r="BK2617" s="1" t="s">
        <v>44</v>
      </c>
      <c r="BL2617" s="1" t="s">
        <v>6728</v>
      </c>
      <c r="BM2617" s="1" t="s">
        <v>5000</v>
      </c>
      <c r="BN2617" s="1" t="s">
        <v>10569</v>
      </c>
      <c r="BO2617" s="1" t="s">
        <v>180</v>
      </c>
      <c r="BP2617" s="1" t="s">
        <v>11467</v>
      </c>
      <c r="BQ2617" s="1" t="s">
        <v>5001</v>
      </c>
      <c r="BR2617" s="1" t="s">
        <v>12645</v>
      </c>
      <c r="BS2617" s="1" t="s">
        <v>158</v>
      </c>
      <c r="BT2617" s="1" t="s">
        <v>8931</v>
      </c>
    </row>
    <row r="2618" spans="1:73" ht="13.5" customHeight="1">
      <c r="A2618" s="2" t="str">
        <f t="shared" si="74"/>
        <v>1687_각북면_379</v>
      </c>
      <c r="B2618" s="1">
        <v>1687</v>
      </c>
      <c r="C2618" s="1" t="s">
        <v>11423</v>
      </c>
      <c r="D2618" s="1" t="s">
        <v>11426</v>
      </c>
      <c r="E2618" s="1">
        <v>2617</v>
      </c>
      <c r="F2618" s="1">
        <v>19</v>
      </c>
      <c r="G2618" s="1" t="s">
        <v>4973</v>
      </c>
      <c r="H2618" s="1" t="s">
        <v>6459</v>
      </c>
      <c r="I2618" s="1">
        <v>1</v>
      </c>
      <c r="L2618" s="1">
        <v>5</v>
      </c>
      <c r="M2618" s="1" t="s">
        <v>13284</v>
      </c>
      <c r="N2618" s="1" t="s">
        <v>13285</v>
      </c>
      <c r="S2618" s="1" t="s">
        <v>134</v>
      </c>
      <c r="T2618" s="1" t="s">
        <v>6598</v>
      </c>
      <c r="Y2618" s="1" t="s">
        <v>5002</v>
      </c>
      <c r="Z2618" s="1" t="s">
        <v>11836</v>
      </c>
      <c r="AF2618" s="1" t="s">
        <v>65</v>
      </c>
      <c r="AG2618" s="1" t="s">
        <v>8805</v>
      </c>
      <c r="AH2618" s="1" t="s">
        <v>5003</v>
      </c>
      <c r="AI2618" s="1" t="s">
        <v>8872</v>
      </c>
    </row>
    <row r="2619" spans="1:73" ht="13.5" customHeight="1">
      <c r="A2619" s="2" t="str">
        <f t="shared" si="74"/>
        <v>1687_각북면_379</v>
      </c>
      <c r="B2619" s="1">
        <v>1687</v>
      </c>
      <c r="C2619" s="1" t="s">
        <v>11423</v>
      </c>
      <c r="D2619" s="1" t="s">
        <v>11426</v>
      </c>
      <c r="E2619" s="1">
        <v>2618</v>
      </c>
      <c r="F2619" s="1">
        <v>19</v>
      </c>
      <c r="G2619" s="1" t="s">
        <v>4973</v>
      </c>
      <c r="H2619" s="1" t="s">
        <v>6459</v>
      </c>
      <c r="I2619" s="1">
        <v>1</v>
      </c>
      <c r="L2619" s="1">
        <v>5</v>
      </c>
      <c r="M2619" s="1" t="s">
        <v>13284</v>
      </c>
      <c r="N2619" s="1" t="s">
        <v>13285</v>
      </c>
      <c r="S2619" s="1" t="s">
        <v>72</v>
      </c>
      <c r="T2619" s="1" t="s">
        <v>6595</v>
      </c>
      <c r="U2619" s="1" t="s">
        <v>468</v>
      </c>
      <c r="V2619" s="1" t="s">
        <v>6715</v>
      </c>
      <c r="Y2619" s="1" t="s">
        <v>5004</v>
      </c>
      <c r="Z2619" s="1" t="s">
        <v>7670</v>
      </c>
      <c r="AC2619" s="1">
        <v>19</v>
      </c>
      <c r="AD2619" s="1" t="s">
        <v>331</v>
      </c>
      <c r="AE2619" s="1" t="s">
        <v>8743</v>
      </c>
      <c r="BU2619" s="1" t="s">
        <v>5005</v>
      </c>
    </row>
    <row r="2620" spans="1:73" ht="13.5" customHeight="1">
      <c r="A2620" s="2" t="str">
        <f t="shared" si="74"/>
        <v>1687_각북면_379</v>
      </c>
      <c r="B2620" s="1">
        <v>1687</v>
      </c>
      <c r="C2620" s="1" t="s">
        <v>11423</v>
      </c>
      <c r="D2620" s="1" t="s">
        <v>11426</v>
      </c>
      <c r="E2620" s="1">
        <v>2619</v>
      </c>
      <c r="F2620" s="1">
        <v>19</v>
      </c>
      <c r="G2620" s="1" t="s">
        <v>4973</v>
      </c>
      <c r="H2620" s="1" t="s">
        <v>6459</v>
      </c>
      <c r="I2620" s="1">
        <v>2</v>
      </c>
      <c r="J2620" s="1" t="s">
        <v>5006</v>
      </c>
      <c r="K2620" s="1" t="s">
        <v>6506</v>
      </c>
      <c r="L2620" s="1">
        <v>1</v>
      </c>
      <c r="M2620" s="1" t="s">
        <v>13286</v>
      </c>
      <c r="N2620" s="1" t="s">
        <v>13287</v>
      </c>
      <c r="T2620" s="1" t="s">
        <v>11527</v>
      </c>
      <c r="U2620" s="1" t="s">
        <v>3800</v>
      </c>
      <c r="V2620" s="1" t="s">
        <v>11459</v>
      </c>
      <c r="W2620" s="1" t="s">
        <v>152</v>
      </c>
      <c r="X2620" s="1" t="s">
        <v>6978</v>
      </c>
      <c r="Y2620" s="1" t="s">
        <v>362</v>
      </c>
      <c r="Z2620" s="1" t="s">
        <v>7144</v>
      </c>
      <c r="AC2620" s="1">
        <v>37</v>
      </c>
      <c r="AD2620" s="1" t="s">
        <v>215</v>
      </c>
      <c r="AE2620" s="1" t="s">
        <v>8786</v>
      </c>
      <c r="AJ2620" s="1" t="s">
        <v>17</v>
      </c>
      <c r="AK2620" s="1" t="s">
        <v>8918</v>
      </c>
      <c r="AL2620" s="1" t="s">
        <v>227</v>
      </c>
      <c r="AM2620" s="1" t="s">
        <v>8859</v>
      </c>
      <c r="AT2620" s="1" t="s">
        <v>44</v>
      </c>
      <c r="AU2620" s="1" t="s">
        <v>6728</v>
      </c>
      <c r="AV2620" s="1" t="s">
        <v>3036</v>
      </c>
      <c r="AW2620" s="1" t="s">
        <v>8255</v>
      </c>
      <c r="BG2620" s="1" t="s">
        <v>44</v>
      </c>
      <c r="BH2620" s="1" t="s">
        <v>6728</v>
      </c>
      <c r="BI2620" s="1" t="s">
        <v>5007</v>
      </c>
      <c r="BJ2620" s="1" t="s">
        <v>10148</v>
      </c>
      <c r="BM2620" s="1" t="s">
        <v>164</v>
      </c>
      <c r="BN2620" s="1" t="s">
        <v>10510</v>
      </c>
      <c r="BO2620" s="1" t="s">
        <v>373</v>
      </c>
      <c r="BP2620" s="1" t="s">
        <v>6687</v>
      </c>
      <c r="BQ2620" s="1" t="s">
        <v>5008</v>
      </c>
      <c r="BR2620" s="1" t="s">
        <v>10936</v>
      </c>
      <c r="BS2620" s="1" t="s">
        <v>227</v>
      </c>
      <c r="BT2620" s="1" t="s">
        <v>8859</v>
      </c>
    </row>
    <row r="2621" spans="1:73" ht="13.5" customHeight="1">
      <c r="A2621" s="2" t="str">
        <f t="shared" si="74"/>
        <v>1687_각북면_379</v>
      </c>
      <c r="B2621" s="1">
        <v>1687</v>
      </c>
      <c r="C2621" s="1" t="s">
        <v>11423</v>
      </c>
      <c r="D2621" s="1" t="s">
        <v>11426</v>
      </c>
      <c r="E2621" s="1">
        <v>2620</v>
      </c>
      <c r="F2621" s="1">
        <v>19</v>
      </c>
      <c r="G2621" s="1" t="s">
        <v>4973</v>
      </c>
      <c r="H2621" s="1" t="s">
        <v>6459</v>
      </c>
      <c r="I2621" s="1">
        <v>2</v>
      </c>
      <c r="L2621" s="1">
        <v>1</v>
      </c>
      <c r="M2621" s="1" t="s">
        <v>13286</v>
      </c>
      <c r="N2621" s="1" t="s">
        <v>13287</v>
      </c>
      <c r="S2621" s="1" t="s">
        <v>49</v>
      </c>
      <c r="T2621" s="1" t="s">
        <v>4842</v>
      </c>
      <c r="U2621" s="1" t="s">
        <v>50</v>
      </c>
      <c r="V2621" s="1" t="s">
        <v>11472</v>
      </c>
      <c r="W2621" s="1" t="s">
        <v>107</v>
      </c>
      <c r="X2621" s="1" t="s">
        <v>6975</v>
      </c>
      <c r="Y2621" s="1" t="s">
        <v>116</v>
      </c>
      <c r="Z2621" s="1" t="s">
        <v>7515</v>
      </c>
      <c r="AC2621" s="1">
        <v>39</v>
      </c>
      <c r="AD2621" s="1" t="s">
        <v>387</v>
      </c>
      <c r="AE2621" s="1" t="s">
        <v>8746</v>
      </c>
      <c r="AJ2621" s="1" t="s">
        <v>17</v>
      </c>
      <c r="AK2621" s="1" t="s">
        <v>8918</v>
      </c>
      <c r="AL2621" s="1" t="s">
        <v>87</v>
      </c>
      <c r="AM2621" s="1" t="s">
        <v>8880</v>
      </c>
      <c r="AT2621" s="1" t="s">
        <v>44</v>
      </c>
      <c r="AU2621" s="1" t="s">
        <v>6728</v>
      </c>
      <c r="AV2621" s="1" t="s">
        <v>5009</v>
      </c>
      <c r="AW2621" s="1" t="s">
        <v>9428</v>
      </c>
      <c r="BI2621" s="1" t="s">
        <v>164</v>
      </c>
      <c r="BJ2621" s="1" t="s">
        <v>10510</v>
      </c>
      <c r="BM2621" s="1" t="s">
        <v>164</v>
      </c>
      <c r="BN2621" s="1" t="s">
        <v>10510</v>
      </c>
      <c r="BQ2621" s="1" t="s">
        <v>164</v>
      </c>
      <c r="BR2621" s="1" t="s">
        <v>10510</v>
      </c>
      <c r="BU2621" s="1" t="s">
        <v>1135</v>
      </c>
    </row>
    <row r="2622" spans="1:73" ht="13.5" customHeight="1">
      <c r="A2622" s="2" t="str">
        <f t="shared" si="74"/>
        <v>1687_각북면_379</v>
      </c>
      <c r="B2622" s="1">
        <v>1687</v>
      </c>
      <c r="C2622" s="1" t="s">
        <v>11423</v>
      </c>
      <c r="D2622" s="1" t="s">
        <v>11426</v>
      </c>
      <c r="E2622" s="1">
        <v>2621</v>
      </c>
      <c r="F2622" s="1">
        <v>19</v>
      </c>
      <c r="G2622" s="1" t="s">
        <v>4973</v>
      </c>
      <c r="H2622" s="1" t="s">
        <v>6459</v>
      </c>
      <c r="I2622" s="1">
        <v>2</v>
      </c>
      <c r="L2622" s="1">
        <v>1</v>
      </c>
      <c r="M2622" s="1" t="s">
        <v>13286</v>
      </c>
      <c r="N2622" s="1" t="s">
        <v>13287</v>
      </c>
      <c r="S2622" s="1" t="s">
        <v>134</v>
      </c>
      <c r="T2622" s="1" t="s">
        <v>6598</v>
      </c>
      <c r="Y2622" s="1" t="s">
        <v>6356</v>
      </c>
      <c r="Z2622" s="1" t="s">
        <v>7669</v>
      </c>
      <c r="AC2622" s="1">
        <v>13</v>
      </c>
      <c r="AD2622" s="1" t="s">
        <v>149</v>
      </c>
      <c r="AE2622" s="1" t="s">
        <v>8757</v>
      </c>
    </row>
    <row r="2623" spans="1:73" ht="13.5" customHeight="1">
      <c r="A2623" s="2" t="str">
        <f t="shared" si="74"/>
        <v>1687_각북면_379</v>
      </c>
      <c r="B2623" s="1">
        <v>1687</v>
      </c>
      <c r="C2623" s="1" t="s">
        <v>11423</v>
      </c>
      <c r="D2623" s="1" t="s">
        <v>11426</v>
      </c>
      <c r="E2623" s="1">
        <v>2622</v>
      </c>
      <c r="F2623" s="1">
        <v>19</v>
      </c>
      <c r="G2623" s="1" t="s">
        <v>4973</v>
      </c>
      <c r="H2623" s="1" t="s">
        <v>6459</v>
      </c>
      <c r="I2623" s="1">
        <v>2</v>
      </c>
      <c r="L2623" s="1">
        <v>2</v>
      </c>
      <c r="M2623" s="1" t="s">
        <v>13652</v>
      </c>
      <c r="N2623" s="1" t="s">
        <v>13288</v>
      </c>
      <c r="T2623" s="1" t="s">
        <v>11527</v>
      </c>
      <c r="U2623" s="1" t="s">
        <v>373</v>
      </c>
      <c r="V2623" s="1" t="s">
        <v>6687</v>
      </c>
      <c r="W2623" s="1" t="s">
        <v>167</v>
      </c>
      <c r="X2623" s="1" t="s">
        <v>8644</v>
      </c>
      <c r="Y2623" s="1" t="s">
        <v>13600</v>
      </c>
      <c r="Z2623" s="1" t="s">
        <v>11796</v>
      </c>
      <c r="AC2623" s="1">
        <v>48</v>
      </c>
      <c r="AD2623" s="1" t="s">
        <v>351</v>
      </c>
      <c r="AE2623" s="1" t="s">
        <v>7146</v>
      </c>
      <c r="AJ2623" s="1" t="s">
        <v>17</v>
      </c>
      <c r="AK2623" s="1" t="s">
        <v>8918</v>
      </c>
      <c r="AL2623" s="1" t="s">
        <v>159</v>
      </c>
      <c r="AM2623" s="1" t="s">
        <v>8879</v>
      </c>
      <c r="AT2623" s="1" t="s">
        <v>373</v>
      </c>
      <c r="AU2623" s="1" t="s">
        <v>6687</v>
      </c>
      <c r="AV2623" s="1" t="s">
        <v>465</v>
      </c>
      <c r="AW2623" s="1" t="s">
        <v>7046</v>
      </c>
      <c r="BG2623" s="1" t="s">
        <v>373</v>
      </c>
      <c r="BH2623" s="1" t="s">
        <v>6687</v>
      </c>
      <c r="BI2623" s="1" t="s">
        <v>5010</v>
      </c>
      <c r="BJ2623" s="1" t="s">
        <v>10131</v>
      </c>
      <c r="BK2623" s="1" t="s">
        <v>373</v>
      </c>
      <c r="BL2623" s="1" t="s">
        <v>6687</v>
      </c>
      <c r="BM2623" s="1" t="s">
        <v>5011</v>
      </c>
      <c r="BN2623" s="1" t="s">
        <v>10568</v>
      </c>
      <c r="BO2623" s="1" t="s">
        <v>144</v>
      </c>
      <c r="BP2623" s="1" t="s">
        <v>6759</v>
      </c>
      <c r="BQ2623" s="1" t="s">
        <v>5012</v>
      </c>
      <c r="BR2623" s="1" t="s">
        <v>11959</v>
      </c>
      <c r="BS2623" s="1" t="s">
        <v>159</v>
      </c>
      <c r="BT2623" s="1" t="s">
        <v>8879</v>
      </c>
    </row>
    <row r="2624" spans="1:73" ht="13.5" customHeight="1">
      <c r="A2624" s="2" t="str">
        <f t="shared" si="74"/>
        <v>1687_각북면_379</v>
      </c>
      <c r="B2624" s="1">
        <v>1687</v>
      </c>
      <c r="C2624" s="1" t="s">
        <v>11423</v>
      </c>
      <c r="D2624" s="1" t="s">
        <v>11426</v>
      </c>
      <c r="E2624" s="1">
        <v>2623</v>
      </c>
      <c r="F2624" s="1">
        <v>19</v>
      </c>
      <c r="G2624" s="1" t="s">
        <v>4973</v>
      </c>
      <c r="H2624" s="1" t="s">
        <v>6459</v>
      </c>
      <c r="I2624" s="1">
        <v>2</v>
      </c>
      <c r="L2624" s="1">
        <v>2</v>
      </c>
      <c r="M2624" s="1" t="s">
        <v>13652</v>
      </c>
      <c r="N2624" s="1" t="s">
        <v>13288</v>
      </c>
      <c r="S2624" s="1" t="s">
        <v>49</v>
      </c>
      <c r="T2624" s="1" t="s">
        <v>4842</v>
      </c>
      <c r="U2624" s="1" t="s">
        <v>50</v>
      </c>
      <c r="V2624" s="1" t="s">
        <v>11472</v>
      </c>
      <c r="W2624" s="1" t="s">
        <v>38</v>
      </c>
      <c r="X2624" s="1" t="s">
        <v>11733</v>
      </c>
      <c r="Y2624" s="1" t="s">
        <v>140</v>
      </c>
      <c r="Z2624" s="1" t="s">
        <v>7100</v>
      </c>
      <c r="AC2624" s="1">
        <v>49</v>
      </c>
      <c r="AD2624" s="1" t="s">
        <v>372</v>
      </c>
      <c r="AE2624" s="1" t="s">
        <v>8788</v>
      </c>
      <c r="AJ2624" s="1" t="s">
        <v>17</v>
      </c>
      <c r="AK2624" s="1" t="s">
        <v>8918</v>
      </c>
      <c r="AL2624" s="1" t="s">
        <v>227</v>
      </c>
      <c r="AM2624" s="1" t="s">
        <v>8859</v>
      </c>
      <c r="AT2624" s="1" t="s">
        <v>144</v>
      </c>
      <c r="AU2624" s="1" t="s">
        <v>6759</v>
      </c>
      <c r="AV2624" s="1" t="s">
        <v>5013</v>
      </c>
      <c r="AW2624" s="1" t="s">
        <v>12169</v>
      </c>
      <c r="BG2624" s="1" t="s">
        <v>373</v>
      </c>
      <c r="BH2624" s="1" t="s">
        <v>6687</v>
      </c>
      <c r="BI2624" s="1" t="s">
        <v>5014</v>
      </c>
      <c r="BJ2624" s="1" t="s">
        <v>7264</v>
      </c>
      <c r="BK2624" s="1" t="s">
        <v>373</v>
      </c>
      <c r="BL2624" s="1" t="s">
        <v>6687</v>
      </c>
      <c r="BM2624" s="1" t="s">
        <v>5015</v>
      </c>
      <c r="BN2624" s="1" t="s">
        <v>10567</v>
      </c>
      <c r="BO2624" s="1" t="s">
        <v>44</v>
      </c>
      <c r="BP2624" s="1" t="s">
        <v>6728</v>
      </c>
      <c r="BQ2624" s="1" t="s">
        <v>13653</v>
      </c>
      <c r="BR2624" s="1" t="s">
        <v>12537</v>
      </c>
      <c r="BS2624" s="1" t="s">
        <v>41</v>
      </c>
      <c r="BT2624" s="1" t="s">
        <v>11911</v>
      </c>
    </row>
    <row r="2625" spans="1:73" ht="13.5" customHeight="1">
      <c r="A2625" s="2" t="str">
        <f t="shared" si="74"/>
        <v>1687_각북면_379</v>
      </c>
      <c r="B2625" s="1">
        <v>1687</v>
      </c>
      <c r="C2625" s="1" t="s">
        <v>11423</v>
      </c>
      <c r="D2625" s="1" t="s">
        <v>11426</v>
      </c>
      <c r="E2625" s="1">
        <v>2624</v>
      </c>
      <c r="F2625" s="1">
        <v>19</v>
      </c>
      <c r="G2625" s="1" t="s">
        <v>4973</v>
      </c>
      <c r="H2625" s="1" t="s">
        <v>6459</v>
      </c>
      <c r="I2625" s="1">
        <v>2</v>
      </c>
      <c r="L2625" s="1">
        <v>2</v>
      </c>
      <c r="M2625" s="1" t="s">
        <v>13652</v>
      </c>
      <c r="N2625" s="1" t="s">
        <v>13288</v>
      </c>
      <c r="S2625" s="1" t="s">
        <v>134</v>
      </c>
      <c r="T2625" s="1" t="s">
        <v>6598</v>
      </c>
      <c r="Y2625" s="1" t="s">
        <v>5016</v>
      </c>
      <c r="Z2625" s="1" t="s">
        <v>7668</v>
      </c>
      <c r="AC2625" s="1">
        <v>19</v>
      </c>
      <c r="AD2625" s="1" t="s">
        <v>331</v>
      </c>
      <c r="AE2625" s="1" t="s">
        <v>8743</v>
      </c>
    </row>
    <row r="2626" spans="1:73" ht="13.5" customHeight="1">
      <c r="A2626" s="2" t="str">
        <f t="shared" si="74"/>
        <v>1687_각북면_379</v>
      </c>
      <c r="B2626" s="1">
        <v>1687</v>
      </c>
      <c r="C2626" s="1" t="s">
        <v>11423</v>
      </c>
      <c r="D2626" s="1" t="s">
        <v>11426</v>
      </c>
      <c r="E2626" s="1">
        <v>2625</v>
      </c>
      <c r="F2626" s="1">
        <v>19</v>
      </c>
      <c r="G2626" s="1" t="s">
        <v>4973</v>
      </c>
      <c r="H2626" s="1" t="s">
        <v>6459</v>
      </c>
      <c r="I2626" s="1">
        <v>2</v>
      </c>
      <c r="L2626" s="1">
        <v>2</v>
      </c>
      <c r="M2626" s="1" t="s">
        <v>13652</v>
      </c>
      <c r="N2626" s="1" t="s">
        <v>13288</v>
      </c>
      <c r="S2626" s="1" t="s">
        <v>63</v>
      </c>
      <c r="T2626" s="1" t="s">
        <v>6596</v>
      </c>
      <c r="Y2626" s="1" t="s">
        <v>4727</v>
      </c>
      <c r="Z2626" s="1" t="s">
        <v>7445</v>
      </c>
      <c r="AC2626" s="1">
        <v>7</v>
      </c>
      <c r="AD2626" s="1" t="s">
        <v>475</v>
      </c>
      <c r="AE2626" s="1" t="s">
        <v>8747</v>
      </c>
    </row>
    <row r="2627" spans="1:73" ht="13.5" customHeight="1">
      <c r="A2627" s="2" t="str">
        <f t="shared" si="74"/>
        <v>1687_각북면_379</v>
      </c>
      <c r="B2627" s="1">
        <v>1687</v>
      </c>
      <c r="C2627" s="1" t="s">
        <v>11423</v>
      </c>
      <c r="D2627" s="1" t="s">
        <v>11426</v>
      </c>
      <c r="E2627" s="1">
        <v>2626</v>
      </c>
      <c r="F2627" s="1">
        <v>19</v>
      </c>
      <c r="G2627" s="1" t="s">
        <v>4973</v>
      </c>
      <c r="H2627" s="1" t="s">
        <v>6459</v>
      </c>
      <c r="I2627" s="1">
        <v>2</v>
      </c>
      <c r="L2627" s="1">
        <v>2</v>
      </c>
      <c r="M2627" s="1" t="s">
        <v>13652</v>
      </c>
      <c r="N2627" s="1" t="s">
        <v>13288</v>
      </c>
      <c r="S2627" s="1" t="s">
        <v>72</v>
      </c>
      <c r="T2627" s="1" t="s">
        <v>6595</v>
      </c>
      <c r="W2627" s="1" t="s">
        <v>167</v>
      </c>
      <c r="X2627" s="1" t="s">
        <v>8644</v>
      </c>
      <c r="Y2627" s="1" t="s">
        <v>1657</v>
      </c>
      <c r="Z2627" s="1" t="s">
        <v>7128</v>
      </c>
      <c r="AC2627" s="1">
        <v>17</v>
      </c>
      <c r="AD2627" s="1" t="s">
        <v>773</v>
      </c>
      <c r="AE2627" s="1" t="s">
        <v>8783</v>
      </c>
      <c r="AF2627" s="1" t="s">
        <v>156</v>
      </c>
      <c r="AG2627" s="1" t="s">
        <v>8798</v>
      </c>
    </row>
    <row r="2628" spans="1:73" ht="13.5" customHeight="1">
      <c r="A2628" s="2" t="str">
        <f t="shared" si="74"/>
        <v>1687_각북면_379</v>
      </c>
      <c r="B2628" s="1">
        <v>1687</v>
      </c>
      <c r="C2628" s="1" t="s">
        <v>11423</v>
      </c>
      <c r="D2628" s="1" t="s">
        <v>11426</v>
      </c>
      <c r="E2628" s="1">
        <v>2627</v>
      </c>
      <c r="F2628" s="1">
        <v>19</v>
      </c>
      <c r="G2628" s="1" t="s">
        <v>4973</v>
      </c>
      <c r="H2628" s="1" t="s">
        <v>6459</v>
      </c>
      <c r="I2628" s="1">
        <v>2</v>
      </c>
      <c r="L2628" s="1">
        <v>3</v>
      </c>
      <c r="M2628" s="1" t="s">
        <v>13289</v>
      </c>
      <c r="N2628" s="1" t="s">
        <v>13290</v>
      </c>
      <c r="T2628" s="1" t="s">
        <v>11527</v>
      </c>
      <c r="U2628" s="1" t="s">
        <v>54</v>
      </c>
      <c r="V2628" s="1" t="s">
        <v>6714</v>
      </c>
      <c r="W2628" s="1" t="s">
        <v>167</v>
      </c>
      <c r="X2628" s="1" t="s">
        <v>8644</v>
      </c>
      <c r="Y2628" s="1" t="s">
        <v>5017</v>
      </c>
      <c r="Z2628" s="1" t="s">
        <v>7667</v>
      </c>
      <c r="AC2628" s="1">
        <v>55</v>
      </c>
      <c r="AD2628" s="1" t="s">
        <v>653</v>
      </c>
      <c r="AE2628" s="1" t="s">
        <v>8780</v>
      </c>
      <c r="AJ2628" s="1" t="s">
        <v>17</v>
      </c>
      <c r="AK2628" s="1" t="s">
        <v>8918</v>
      </c>
      <c r="AL2628" s="1" t="s">
        <v>227</v>
      </c>
      <c r="AM2628" s="1" t="s">
        <v>8859</v>
      </c>
      <c r="AT2628" s="1" t="s">
        <v>44</v>
      </c>
      <c r="AU2628" s="1" t="s">
        <v>6728</v>
      </c>
      <c r="AV2628" s="1" t="s">
        <v>5018</v>
      </c>
      <c r="AW2628" s="1" t="s">
        <v>9427</v>
      </c>
      <c r="BG2628" s="1" t="s">
        <v>44</v>
      </c>
      <c r="BH2628" s="1" t="s">
        <v>6728</v>
      </c>
      <c r="BI2628" s="1" t="s">
        <v>2605</v>
      </c>
      <c r="BJ2628" s="1" t="s">
        <v>9446</v>
      </c>
      <c r="BK2628" s="1" t="s">
        <v>44</v>
      </c>
      <c r="BL2628" s="1" t="s">
        <v>6728</v>
      </c>
      <c r="BM2628" s="1" t="s">
        <v>5019</v>
      </c>
      <c r="BN2628" s="1" t="s">
        <v>10565</v>
      </c>
      <c r="BO2628" s="1" t="s">
        <v>44</v>
      </c>
      <c r="BP2628" s="1" t="s">
        <v>6728</v>
      </c>
      <c r="BQ2628" s="1" t="s">
        <v>5020</v>
      </c>
      <c r="BR2628" s="1" t="s">
        <v>10931</v>
      </c>
      <c r="BS2628" s="1" t="s">
        <v>5021</v>
      </c>
      <c r="BT2628" s="1" t="s">
        <v>10150</v>
      </c>
    </row>
    <row r="2629" spans="1:73" ht="13.5" customHeight="1">
      <c r="A2629" s="2" t="str">
        <f t="shared" si="74"/>
        <v>1687_각북면_379</v>
      </c>
      <c r="B2629" s="1">
        <v>1687</v>
      </c>
      <c r="C2629" s="1" t="s">
        <v>11423</v>
      </c>
      <c r="D2629" s="1" t="s">
        <v>11426</v>
      </c>
      <c r="E2629" s="1">
        <v>2628</v>
      </c>
      <c r="F2629" s="1">
        <v>19</v>
      </c>
      <c r="G2629" s="1" t="s">
        <v>4973</v>
      </c>
      <c r="H2629" s="1" t="s">
        <v>6459</v>
      </c>
      <c r="I2629" s="1">
        <v>2</v>
      </c>
      <c r="L2629" s="1">
        <v>3</v>
      </c>
      <c r="M2629" s="1" t="s">
        <v>13289</v>
      </c>
      <c r="N2629" s="1" t="s">
        <v>13290</v>
      </c>
      <c r="S2629" s="1" t="s">
        <v>49</v>
      </c>
      <c r="T2629" s="1" t="s">
        <v>4842</v>
      </c>
      <c r="U2629" s="1" t="s">
        <v>50</v>
      </c>
      <c r="V2629" s="1" t="s">
        <v>11472</v>
      </c>
      <c r="W2629" s="1" t="s">
        <v>152</v>
      </c>
      <c r="X2629" s="1" t="s">
        <v>6978</v>
      </c>
      <c r="Y2629" s="1" t="s">
        <v>3361</v>
      </c>
      <c r="Z2629" s="1" t="s">
        <v>7460</v>
      </c>
      <c r="AC2629" s="1">
        <v>41</v>
      </c>
      <c r="AD2629" s="1" t="s">
        <v>40</v>
      </c>
      <c r="AE2629" s="1" t="s">
        <v>8772</v>
      </c>
      <c r="AJ2629" s="1" t="s">
        <v>17</v>
      </c>
      <c r="AK2629" s="1" t="s">
        <v>8918</v>
      </c>
      <c r="AL2629" s="1" t="s">
        <v>227</v>
      </c>
      <c r="AM2629" s="1" t="s">
        <v>8859</v>
      </c>
      <c r="AT2629" s="1" t="s">
        <v>373</v>
      </c>
      <c r="AU2629" s="1" t="s">
        <v>6687</v>
      </c>
      <c r="AV2629" s="1" t="s">
        <v>5022</v>
      </c>
      <c r="AW2629" s="1" t="s">
        <v>9426</v>
      </c>
      <c r="BG2629" s="1" t="s">
        <v>373</v>
      </c>
      <c r="BH2629" s="1" t="s">
        <v>6687</v>
      </c>
      <c r="BI2629" s="1" t="s">
        <v>1820</v>
      </c>
      <c r="BJ2629" s="1" t="s">
        <v>10147</v>
      </c>
      <c r="BK2629" s="1" t="s">
        <v>373</v>
      </c>
      <c r="BL2629" s="1" t="s">
        <v>6687</v>
      </c>
      <c r="BM2629" s="1" t="s">
        <v>5023</v>
      </c>
      <c r="BN2629" s="1" t="s">
        <v>10566</v>
      </c>
      <c r="BO2629" s="1" t="s">
        <v>44</v>
      </c>
      <c r="BP2629" s="1" t="s">
        <v>6728</v>
      </c>
      <c r="BQ2629" s="1" t="s">
        <v>5024</v>
      </c>
      <c r="BR2629" s="1" t="s">
        <v>12563</v>
      </c>
      <c r="BS2629" s="1" t="s">
        <v>227</v>
      </c>
      <c r="BT2629" s="1" t="s">
        <v>8859</v>
      </c>
    </row>
    <row r="2630" spans="1:73" ht="13.5" customHeight="1">
      <c r="A2630" s="2" t="str">
        <f t="shared" si="74"/>
        <v>1687_각북면_379</v>
      </c>
      <c r="B2630" s="1">
        <v>1687</v>
      </c>
      <c r="C2630" s="1" t="s">
        <v>11423</v>
      </c>
      <c r="D2630" s="1" t="s">
        <v>11426</v>
      </c>
      <c r="E2630" s="1">
        <v>2629</v>
      </c>
      <c r="F2630" s="1">
        <v>19</v>
      </c>
      <c r="G2630" s="1" t="s">
        <v>4973</v>
      </c>
      <c r="H2630" s="1" t="s">
        <v>6459</v>
      </c>
      <c r="I2630" s="1">
        <v>2</v>
      </c>
      <c r="L2630" s="1">
        <v>4</v>
      </c>
      <c r="M2630" s="1" t="s">
        <v>13291</v>
      </c>
      <c r="N2630" s="1" t="s">
        <v>13292</v>
      </c>
      <c r="Q2630" s="1" t="s">
        <v>5025</v>
      </c>
      <c r="R2630" s="1" t="s">
        <v>6582</v>
      </c>
      <c r="T2630" s="1" t="s">
        <v>11527</v>
      </c>
      <c r="W2630" s="1" t="s">
        <v>167</v>
      </c>
      <c r="X2630" s="1" t="s">
        <v>8644</v>
      </c>
      <c r="Y2630" s="1" t="s">
        <v>5026</v>
      </c>
      <c r="Z2630" s="1" t="s">
        <v>7666</v>
      </c>
      <c r="AC2630" s="1">
        <v>50</v>
      </c>
      <c r="AD2630" s="1" t="s">
        <v>536</v>
      </c>
      <c r="AE2630" s="1" t="s">
        <v>8446</v>
      </c>
      <c r="AJ2630" s="1" t="s">
        <v>17</v>
      </c>
      <c r="AK2630" s="1" t="s">
        <v>8918</v>
      </c>
      <c r="AL2630" s="1" t="s">
        <v>227</v>
      </c>
      <c r="AM2630" s="1" t="s">
        <v>8859</v>
      </c>
      <c r="AT2630" s="1" t="s">
        <v>44</v>
      </c>
      <c r="AU2630" s="1" t="s">
        <v>6728</v>
      </c>
      <c r="AV2630" s="1" t="s">
        <v>5027</v>
      </c>
      <c r="AW2630" s="1" t="s">
        <v>7496</v>
      </c>
      <c r="BG2630" s="1" t="s">
        <v>44</v>
      </c>
      <c r="BH2630" s="1" t="s">
        <v>6728</v>
      </c>
      <c r="BI2630" s="1" t="s">
        <v>2605</v>
      </c>
      <c r="BJ2630" s="1" t="s">
        <v>9446</v>
      </c>
      <c r="BK2630" s="1" t="s">
        <v>44</v>
      </c>
      <c r="BL2630" s="1" t="s">
        <v>6728</v>
      </c>
      <c r="BM2630" s="1" t="s">
        <v>5019</v>
      </c>
      <c r="BN2630" s="1" t="s">
        <v>10565</v>
      </c>
      <c r="BO2630" s="1" t="s">
        <v>44</v>
      </c>
      <c r="BP2630" s="1" t="s">
        <v>6728</v>
      </c>
      <c r="BQ2630" s="1" t="s">
        <v>5020</v>
      </c>
      <c r="BR2630" s="1" t="s">
        <v>10931</v>
      </c>
      <c r="BS2630" s="1" t="s">
        <v>5021</v>
      </c>
      <c r="BT2630" s="1" t="s">
        <v>10150</v>
      </c>
    </row>
    <row r="2631" spans="1:73" ht="13.5" customHeight="1">
      <c r="A2631" s="2" t="str">
        <f t="shared" si="74"/>
        <v>1687_각북면_379</v>
      </c>
      <c r="B2631" s="1">
        <v>1687</v>
      </c>
      <c r="C2631" s="1" t="s">
        <v>11423</v>
      </c>
      <c r="D2631" s="1" t="s">
        <v>11426</v>
      </c>
      <c r="E2631" s="1">
        <v>2630</v>
      </c>
      <c r="F2631" s="1">
        <v>19</v>
      </c>
      <c r="G2631" s="1" t="s">
        <v>4973</v>
      </c>
      <c r="H2631" s="1" t="s">
        <v>6459</v>
      </c>
      <c r="I2631" s="1">
        <v>2</v>
      </c>
      <c r="L2631" s="1">
        <v>4</v>
      </c>
      <c r="M2631" s="1" t="s">
        <v>13291</v>
      </c>
      <c r="N2631" s="1" t="s">
        <v>13292</v>
      </c>
      <c r="S2631" s="1" t="s">
        <v>67</v>
      </c>
      <c r="T2631" s="1" t="s">
        <v>6597</v>
      </c>
      <c r="U2631" s="1" t="s">
        <v>4876</v>
      </c>
      <c r="V2631" s="1" t="s">
        <v>6724</v>
      </c>
      <c r="Y2631" s="1" t="s">
        <v>5028</v>
      </c>
      <c r="Z2631" s="1" t="s">
        <v>7665</v>
      </c>
      <c r="AC2631" s="1">
        <v>23</v>
      </c>
      <c r="AD2631" s="1" t="s">
        <v>251</v>
      </c>
      <c r="AE2631" s="1" t="s">
        <v>8777</v>
      </c>
    </row>
    <row r="2632" spans="1:73" ht="13.5" customHeight="1">
      <c r="A2632" s="2" t="str">
        <f t="shared" si="74"/>
        <v>1687_각북면_379</v>
      </c>
      <c r="B2632" s="1">
        <v>1687</v>
      </c>
      <c r="C2632" s="1" t="s">
        <v>11423</v>
      </c>
      <c r="D2632" s="1" t="s">
        <v>11426</v>
      </c>
      <c r="E2632" s="1">
        <v>2631</v>
      </c>
      <c r="F2632" s="1">
        <v>19</v>
      </c>
      <c r="G2632" s="1" t="s">
        <v>4973</v>
      </c>
      <c r="H2632" s="1" t="s">
        <v>6459</v>
      </c>
      <c r="I2632" s="1">
        <v>2</v>
      </c>
      <c r="L2632" s="1">
        <v>4</v>
      </c>
      <c r="M2632" s="1" t="s">
        <v>13291</v>
      </c>
      <c r="N2632" s="1" t="s">
        <v>13292</v>
      </c>
      <c r="S2632" s="1" t="s">
        <v>67</v>
      </c>
      <c r="T2632" s="1" t="s">
        <v>6597</v>
      </c>
      <c r="U2632" s="1" t="s">
        <v>4876</v>
      </c>
      <c r="V2632" s="1" t="s">
        <v>6724</v>
      </c>
      <c r="Y2632" s="1" t="s">
        <v>2965</v>
      </c>
      <c r="Z2632" s="1" t="s">
        <v>7664</v>
      </c>
      <c r="AF2632" s="1" t="s">
        <v>132</v>
      </c>
      <c r="AG2632" s="1" t="s">
        <v>8809</v>
      </c>
    </row>
    <row r="2633" spans="1:73" ht="13.5" customHeight="1">
      <c r="A2633" s="2" t="str">
        <f t="shared" si="74"/>
        <v>1687_각북면_379</v>
      </c>
      <c r="B2633" s="1">
        <v>1687</v>
      </c>
      <c r="C2633" s="1" t="s">
        <v>11423</v>
      </c>
      <c r="D2633" s="1" t="s">
        <v>11426</v>
      </c>
      <c r="E2633" s="1">
        <v>2632</v>
      </c>
      <c r="F2633" s="1">
        <v>19</v>
      </c>
      <c r="G2633" s="1" t="s">
        <v>4973</v>
      </c>
      <c r="H2633" s="1" t="s">
        <v>6459</v>
      </c>
      <c r="I2633" s="1">
        <v>2</v>
      </c>
      <c r="L2633" s="1">
        <v>4</v>
      </c>
      <c r="M2633" s="1" t="s">
        <v>13291</v>
      </c>
      <c r="N2633" s="1" t="s">
        <v>13292</v>
      </c>
      <c r="S2633" s="1" t="s">
        <v>72</v>
      </c>
      <c r="T2633" s="1" t="s">
        <v>6595</v>
      </c>
      <c r="U2633" s="1" t="s">
        <v>4876</v>
      </c>
      <c r="V2633" s="1" t="s">
        <v>6724</v>
      </c>
      <c r="Y2633" s="1" t="s">
        <v>5029</v>
      </c>
      <c r="Z2633" s="1" t="s">
        <v>7663</v>
      </c>
      <c r="AC2633" s="1">
        <v>11</v>
      </c>
      <c r="AD2633" s="1" t="s">
        <v>71</v>
      </c>
      <c r="AE2633" s="1" t="s">
        <v>8756</v>
      </c>
    </row>
    <row r="2634" spans="1:73" ht="13.5" customHeight="1">
      <c r="A2634" s="2" t="str">
        <f t="shared" si="74"/>
        <v>1687_각북면_379</v>
      </c>
      <c r="B2634" s="1">
        <v>1687</v>
      </c>
      <c r="C2634" s="1" t="s">
        <v>11423</v>
      </c>
      <c r="D2634" s="1" t="s">
        <v>11426</v>
      </c>
      <c r="E2634" s="1">
        <v>2633</v>
      </c>
      <c r="F2634" s="1">
        <v>19</v>
      </c>
      <c r="G2634" s="1" t="s">
        <v>4973</v>
      </c>
      <c r="H2634" s="1" t="s">
        <v>6459</v>
      </c>
      <c r="I2634" s="1">
        <v>2</v>
      </c>
      <c r="L2634" s="1">
        <v>5</v>
      </c>
      <c r="M2634" s="1" t="s">
        <v>5030</v>
      </c>
      <c r="N2634" s="1" t="s">
        <v>7662</v>
      </c>
      <c r="T2634" s="1" t="s">
        <v>11527</v>
      </c>
      <c r="U2634" s="1" t="s">
        <v>4876</v>
      </c>
      <c r="V2634" s="1" t="s">
        <v>6724</v>
      </c>
      <c r="Y2634" s="1" t="s">
        <v>5030</v>
      </c>
      <c r="Z2634" s="1" t="s">
        <v>7662</v>
      </c>
      <c r="AC2634" s="1">
        <v>27</v>
      </c>
      <c r="AD2634" s="1" t="s">
        <v>379</v>
      </c>
      <c r="AE2634" s="1" t="s">
        <v>8768</v>
      </c>
      <c r="AJ2634" s="1" t="s">
        <v>17</v>
      </c>
      <c r="AK2634" s="1" t="s">
        <v>8918</v>
      </c>
      <c r="AL2634" s="1" t="s">
        <v>227</v>
      </c>
      <c r="AM2634" s="1" t="s">
        <v>8859</v>
      </c>
      <c r="AT2634" s="1" t="s">
        <v>4876</v>
      </c>
      <c r="AU2634" s="1" t="s">
        <v>6724</v>
      </c>
      <c r="AV2634" s="1" t="s">
        <v>5031</v>
      </c>
      <c r="AW2634" s="1" t="s">
        <v>7080</v>
      </c>
      <c r="BG2634" s="1" t="s">
        <v>373</v>
      </c>
      <c r="BH2634" s="1" t="s">
        <v>6687</v>
      </c>
      <c r="BI2634" s="1" t="s">
        <v>1811</v>
      </c>
      <c r="BJ2634" s="1" t="s">
        <v>7106</v>
      </c>
      <c r="BK2634" s="1" t="s">
        <v>44</v>
      </c>
      <c r="BL2634" s="1" t="s">
        <v>6728</v>
      </c>
      <c r="BM2634" s="1" t="s">
        <v>5032</v>
      </c>
      <c r="BN2634" s="1" t="s">
        <v>10146</v>
      </c>
      <c r="BO2634" s="1" t="s">
        <v>44</v>
      </c>
      <c r="BP2634" s="1" t="s">
        <v>6728</v>
      </c>
      <c r="BQ2634" s="1" t="s">
        <v>5033</v>
      </c>
      <c r="BR2634" s="1" t="s">
        <v>8459</v>
      </c>
      <c r="BS2634" s="1" t="s">
        <v>227</v>
      </c>
      <c r="BT2634" s="1" t="s">
        <v>8859</v>
      </c>
    </row>
    <row r="2635" spans="1:73" ht="13.5" customHeight="1">
      <c r="A2635" s="2" t="str">
        <f t="shared" si="74"/>
        <v>1687_각북면_379</v>
      </c>
      <c r="B2635" s="1">
        <v>1687</v>
      </c>
      <c r="C2635" s="1" t="s">
        <v>11423</v>
      </c>
      <c r="D2635" s="1" t="s">
        <v>11426</v>
      </c>
      <c r="E2635" s="1">
        <v>2634</v>
      </c>
      <c r="F2635" s="1">
        <v>19</v>
      </c>
      <c r="G2635" s="1" t="s">
        <v>4973</v>
      </c>
      <c r="H2635" s="1" t="s">
        <v>6459</v>
      </c>
      <c r="I2635" s="1">
        <v>2</v>
      </c>
      <c r="L2635" s="1">
        <v>5</v>
      </c>
      <c r="M2635" s="1" t="s">
        <v>5030</v>
      </c>
      <c r="N2635" s="1" t="s">
        <v>7662</v>
      </c>
      <c r="S2635" s="1" t="s">
        <v>49</v>
      </c>
      <c r="T2635" s="1" t="s">
        <v>4842</v>
      </c>
      <c r="U2635" s="1" t="s">
        <v>50</v>
      </c>
      <c r="V2635" s="1" t="s">
        <v>11472</v>
      </c>
      <c r="W2635" s="1" t="s">
        <v>152</v>
      </c>
      <c r="X2635" s="1" t="s">
        <v>6978</v>
      </c>
      <c r="Y2635" s="1" t="s">
        <v>140</v>
      </c>
      <c r="Z2635" s="1" t="s">
        <v>7100</v>
      </c>
      <c r="AC2635" s="1">
        <v>25</v>
      </c>
      <c r="AD2635" s="1" t="s">
        <v>529</v>
      </c>
      <c r="AE2635" s="1" t="s">
        <v>8769</v>
      </c>
      <c r="AJ2635" s="1" t="s">
        <v>17</v>
      </c>
      <c r="AK2635" s="1" t="s">
        <v>8918</v>
      </c>
      <c r="AL2635" s="1" t="s">
        <v>190</v>
      </c>
      <c r="AM2635" s="1" t="s">
        <v>8852</v>
      </c>
      <c r="AT2635" s="1" t="s">
        <v>44</v>
      </c>
      <c r="AU2635" s="1" t="s">
        <v>6728</v>
      </c>
      <c r="AV2635" s="1" t="s">
        <v>55</v>
      </c>
      <c r="AW2635" s="1" t="s">
        <v>7120</v>
      </c>
      <c r="BI2635" s="1" t="s">
        <v>164</v>
      </c>
      <c r="BJ2635" s="1" t="s">
        <v>10510</v>
      </c>
      <c r="BM2635" s="1" t="s">
        <v>164</v>
      </c>
      <c r="BN2635" s="1" t="s">
        <v>10510</v>
      </c>
      <c r="BO2635" s="1" t="s">
        <v>44</v>
      </c>
      <c r="BP2635" s="1" t="s">
        <v>6728</v>
      </c>
      <c r="BQ2635" s="1" t="s">
        <v>5034</v>
      </c>
      <c r="BR2635" s="1" t="s">
        <v>12409</v>
      </c>
      <c r="BS2635" s="1" t="s">
        <v>190</v>
      </c>
      <c r="BT2635" s="1" t="s">
        <v>8852</v>
      </c>
      <c r="BU2635" s="1" t="s">
        <v>174</v>
      </c>
    </row>
    <row r="2636" spans="1:73" ht="13.5" customHeight="1">
      <c r="A2636" s="2" t="str">
        <f t="shared" ref="A2636:A2680" si="75">HYPERLINK("http://kyu.snu.ac.kr/sdhj/index.jsp?type=hj/GK14817_00IH_0001_0380.jpg","1687_각북면_380")</f>
        <v>1687_각북면_380</v>
      </c>
      <c r="B2636" s="1">
        <v>1687</v>
      </c>
      <c r="C2636" s="1" t="s">
        <v>11423</v>
      </c>
      <c r="D2636" s="1" t="s">
        <v>11426</v>
      </c>
      <c r="E2636" s="1">
        <v>2635</v>
      </c>
      <c r="F2636" s="1">
        <v>19</v>
      </c>
      <c r="G2636" s="1" t="s">
        <v>4973</v>
      </c>
      <c r="H2636" s="1" t="s">
        <v>6459</v>
      </c>
      <c r="I2636" s="1">
        <v>2</v>
      </c>
      <c r="L2636" s="1">
        <v>5</v>
      </c>
      <c r="M2636" s="1" t="s">
        <v>5030</v>
      </c>
      <c r="N2636" s="1" t="s">
        <v>7662</v>
      </c>
      <c r="S2636" s="1" t="s">
        <v>134</v>
      </c>
      <c r="T2636" s="1" t="s">
        <v>6598</v>
      </c>
      <c r="Y2636" s="1" t="s">
        <v>5035</v>
      </c>
      <c r="Z2636" s="1" t="s">
        <v>11837</v>
      </c>
      <c r="AC2636" s="1">
        <v>2</v>
      </c>
      <c r="AD2636" s="1" t="s">
        <v>168</v>
      </c>
      <c r="AE2636" s="1" t="s">
        <v>6664</v>
      </c>
      <c r="AF2636" s="1" t="s">
        <v>156</v>
      </c>
      <c r="AG2636" s="1" t="s">
        <v>8798</v>
      </c>
    </row>
    <row r="2637" spans="1:73" ht="13.5" customHeight="1">
      <c r="A2637" s="2" t="str">
        <f t="shared" si="75"/>
        <v>1687_각북면_380</v>
      </c>
      <c r="B2637" s="1">
        <v>1687</v>
      </c>
      <c r="C2637" s="1" t="s">
        <v>11423</v>
      </c>
      <c r="D2637" s="1" t="s">
        <v>11426</v>
      </c>
      <c r="E2637" s="1">
        <v>2636</v>
      </c>
      <c r="F2637" s="1">
        <v>19</v>
      </c>
      <c r="G2637" s="1" t="s">
        <v>4973</v>
      </c>
      <c r="H2637" s="1" t="s">
        <v>6459</v>
      </c>
      <c r="I2637" s="1">
        <v>3</v>
      </c>
      <c r="J2637" s="1" t="s">
        <v>5036</v>
      </c>
      <c r="K2637" s="1" t="s">
        <v>6505</v>
      </c>
      <c r="L2637" s="1">
        <v>1</v>
      </c>
      <c r="M2637" s="1" t="s">
        <v>5038</v>
      </c>
      <c r="N2637" s="1" t="s">
        <v>7661</v>
      </c>
      <c r="T2637" s="1" t="s">
        <v>11527</v>
      </c>
      <c r="U2637" s="1" t="s">
        <v>5037</v>
      </c>
      <c r="V2637" s="1" t="s">
        <v>6749</v>
      </c>
      <c r="Y2637" s="1" t="s">
        <v>5038</v>
      </c>
      <c r="Z2637" s="1" t="s">
        <v>7661</v>
      </c>
      <c r="AC2637" s="1">
        <v>52</v>
      </c>
      <c r="AD2637" s="1" t="s">
        <v>230</v>
      </c>
      <c r="AE2637" s="1" t="s">
        <v>8790</v>
      </c>
      <c r="AJ2637" s="1" t="s">
        <v>17</v>
      </c>
      <c r="AK2637" s="1" t="s">
        <v>8918</v>
      </c>
      <c r="AL2637" s="1" t="s">
        <v>1353</v>
      </c>
      <c r="AM2637" s="1" t="s">
        <v>8934</v>
      </c>
      <c r="AN2637" s="1" t="s">
        <v>2618</v>
      </c>
      <c r="AO2637" s="1" t="s">
        <v>8973</v>
      </c>
      <c r="AR2637" s="1" t="s">
        <v>5039</v>
      </c>
      <c r="AS2637" s="1" t="s">
        <v>12053</v>
      </c>
      <c r="AT2637" s="1" t="s">
        <v>121</v>
      </c>
      <c r="AU2637" s="1" t="s">
        <v>6667</v>
      </c>
      <c r="AV2637" s="1" t="s">
        <v>11278</v>
      </c>
      <c r="AW2637" s="1" t="s">
        <v>11684</v>
      </c>
      <c r="BB2637" s="1" t="s">
        <v>171</v>
      </c>
      <c r="BC2637" s="1" t="s">
        <v>6676</v>
      </c>
      <c r="BD2637" s="1" t="s">
        <v>188</v>
      </c>
      <c r="BE2637" s="1" t="s">
        <v>7421</v>
      </c>
      <c r="BG2637" s="1" t="s">
        <v>121</v>
      </c>
      <c r="BH2637" s="1" t="s">
        <v>6667</v>
      </c>
      <c r="BI2637" s="1" t="s">
        <v>11323</v>
      </c>
      <c r="BJ2637" s="1" t="s">
        <v>11751</v>
      </c>
      <c r="BM2637" s="1" t="s">
        <v>164</v>
      </c>
      <c r="BN2637" s="1" t="s">
        <v>10510</v>
      </c>
      <c r="BO2637" s="1" t="s">
        <v>121</v>
      </c>
      <c r="BP2637" s="1" t="s">
        <v>6667</v>
      </c>
      <c r="BQ2637" s="1" t="s">
        <v>560</v>
      </c>
      <c r="BR2637" s="1" t="s">
        <v>8220</v>
      </c>
      <c r="BS2637" s="1" t="s">
        <v>1353</v>
      </c>
      <c r="BT2637" s="1" t="s">
        <v>8934</v>
      </c>
    </row>
    <row r="2638" spans="1:73" ht="13.5" customHeight="1">
      <c r="A2638" s="2" t="str">
        <f t="shared" si="75"/>
        <v>1687_각북면_380</v>
      </c>
      <c r="B2638" s="1">
        <v>1687</v>
      </c>
      <c r="C2638" s="1" t="s">
        <v>11423</v>
      </c>
      <c r="D2638" s="1" t="s">
        <v>11426</v>
      </c>
      <c r="E2638" s="1">
        <v>2637</v>
      </c>
      <c r="F2638" s="1">
        <v>19</v>
      </c>
      <c r="G2638" s="1" t="s">
        <v>4973</v>
      </c>
      <c r="H2638" s="1" t="s">
        <v>6459</v>
      </c>
      <c r="I2638" s="1">
        <v>3</v>
      </c>
      <c r="L2638" s="1">
        <v>1</v>
      </c>
      <c r="M2638" s="1" t="s">
        <v>5038</v>
      </c>
      <c r="N2638" s="1" t="s">
        <v>7661</v>
      </c>
      <c r="S2638" s="1" t="s">
        <v>49</v>
      </c>
      <c r="T2638" s="1" t="s">
        <v>4842</v>
      </c>
      <c r="U2638" s="1" t="s">
        <v>115</v>
      </c>
      <c r="V2638" s="1" t="s">
        <v>6665</v>
      </c>
      <c r="Y2638" s="1" t="s">
        <v>454</v>
      </c>
      <c r="Z2638" s="1" t="s">
        <v>7660</v>
      </c>
      <c r="AC2638" s="1">
        <v>46</v>
      </c>
      <c r="AD2638" s="1" t="s">
        <v>550</v>
      </c>
      <c r="AE2638" s="1" t="s">
        <v>8787</v>
      </c>
      <c r="AJ2638" s="1" t="s">
        <v>17</v>
      </c>
      <c r="AK2638" s="1" t="s">
        <v>8918</v>
      </c>
      <c r="AL2638" s="1" t="s">
        <v>227</v>
      </c>
      <c r="AM2638" s="1" t="s">
        <v>8859</v>
      </c>
      <c r="AN2638" s="1" t="s">
        <v>2618</v>
      </c>
      <c r="AO2638" s="1" t="s">
        <v>8973</v>
      </c>
      <c r="AR2638" s="1" t="s">
        <v>5039</v>
      </c>
      <c r="AS2638" s="1" t="s">
        <v>12053</v>
      </c>
      <c r="AT2638" s="1" t="s">
        <v>121</v>
      </c>
      <c r="AU2638" s="1" t="s">
        <v>6667</v>
      </c>
      <c r="AV2638" s="1" t="s">
        <v>385</v>
      </c>
      <c r="AW2638" s="1" t="s">
        <v>7808</v>
      </c>
      <c r="BB2638" s="1" t="s">
        <v>171</v>
      </c>
      <c r="BC2638" s="1" t="s">
        <v>6676</v>
      </c>
      <c r="BD2638" s="1" t="s">
        <v>3511</v>
      </c>
      <c r="BE2638" s="1" t="s">
        <v>7614</v>
      </c>
      <c r="BG2638" s="1" t="s">
        <v>121</v>
      </c>
      <c r="BH2638" s="1" t="s">
        <v>6667</v>
      </c>
      <c r="BI2638" s="1" t="s">
        <v>5040</v>
      </c>
      <c r="BJ2638" s="1" t="s">
        <v>8051</v>
      </c>
      <c r="BK2638" s="1" t="s">
        <v>121</v>
      </c>
      <c r="BL2638" s="1" t="s">
        <v>6667</v>
      </c>
      <c r="BM2638" s="1" t="s">
        <v>1572</v>
      </c>
      <c r="BN2638" s="1" t="s">
        <v>10169</v>
      </c>
      <c r="BO2638" s="1" t="s">
        <v>44</v>
      </c>
      <c r="BP2638" s="1" t="s">
        <v>6728</v>
      </c>
      <c r="BQ2638" s="1" t="s">
        <v>5041</v>
      </c>
      <c r="BR2638" s="1" t="s">
        <v>10935</v>
      </c>
      <c r="BS2638" s="1" t="s">
        <v>227</v>
      </c>
      <c r="BT2638" s="1" t="s">
        <v>8859</v>
      </c>
      <c r="BU2638" s="1" t="s">
        <v>566</v>
      </c>
    </row>
    <row r="2639" spans="1:73" ht="13.5" customHeight="1">
      <c r="A2639" s="2" t="str">
        <f t="shared" si="75"/>
        <v>1687_각북면_380</v>
      </c>
      <c r="B2639" s="1">
        <v>1687</v>
      </c>
      <c r="C2639" s="1" t="s">
        <v>11423</v>
      </c>
      <c r="D2639" s="1" t="s">
        <v>11426</v>
      </c>
      <c r="E2639" s="1">
        <v>2638</v>
      </c>
      <c r="F2639" s="1">
        <v>19</v>
      </c>
      <c r="G2639" s="1" t="s">
        <v>4973</v>
      </c>
      <c r="H2639" s="1" t="s">
        <v>6459</v>
      </c>
      <c r="I2639" s="1">
        <v>3</v>
      </c>
      <c r="L2639" s="1">
        <v>1</v>
      </c>
      <c r="M2639" s="1" t="s">
        <v>5038</v>
      </c>
      <c r="N2639" s="1" t="s">
        <v>7661</v>
      </c>
      <c r="S2639" s="1" t="s">
        <v>67</v>
      </c>
      <c r="T2639" s="1" t="s">
        <v>6597</v>
      </c>
      <c r="Y2639" s="1" t="s">
        <v>61</v>
      </c>
      <c r="Z2639" s="1" t="s">
        <v>7118</v>
      </c>
      <c r="AF2639" s="1" t="s">
        <v>326</v>
      </c>
      <c r="AG2639" s="1" t="s">
        <v>8802</v>
      </c>
    </row>
    <row r="2640" spans="1:73" ht="13.5" customHeight="1">
      <c r="A2640" s="2" t="str">
        <f t="shared" si="75"/>
        <v>1687_각북면_380</v>
      </c>
      <c r="B2640" s="1">
        <v>1687</v>
      </c>
      <c r="C2640" s="1" t="s">
        <v>11423</v>
      </c>
      <c r="D2640" s="1" t="s">
        <v>11426</v>
      </c>
      <c r="E2640" s="1">
        <v>2639</v>
      </c>
      <c r="F2640" s="1">
        <v>19</v>
      </c>
      <c r="G2640" s="1" t="s">
        <v>4973</v>
      </c>
      <c r="H2640" s="1" t="s">
        <v>6459</v>
      </c>
      <c r="I2640" s="1">
        <v>3</v>
      </c>
      <c r="L2640" s="1">
        <v>1</v>
      </c>
      <c r="M2640" s="1" t="s">
        <v>5038</v>
      </c>
      <c r="N2640" s="1" t="s">
        <v>7661</v>
      </c>
      <c r="S2640" s="1" t="s">
        <v>63</v>
      </c>
      <c r="T2640" s="1" t="s">
        <v>6596</v>
      </c>
      <c r="Y2640" s="1" t="s">
        <v>1066</v>
      </c>
      <c r="Z2640" s="1" t="s">
        <v>7659</v>
      </c>
      <c r="AC2640" s="1">
        <v>11</v>
      </c>
      <c r="AD2640" s="1" t="s">
        <v>71</v>
      </c>
      <c r="AE2640" s="1" t="s">
        <v>8756</v>
      </c>
    </row>
    <row r="2641" spans="1:73" ht="13.5" customHeight="1">
      <c r="A2641" s="2" t="str">
        <f t="shared" si="75"/>
        <v>1687_각북면_380</v>
      </c>
      <c r="B2641" s="1">
        <v>1687</v>
      </c>
      <c r="C2641" s="1" t="s">
        <v>11423</v>
      </c>
      <c r="D2641" s="1" t="s">
        <v>11426</v>
      </c>
      <c r="E2641" s="1">
        <v>2640</v>
      </c>
      <c r="F2641" s="1">
        <v>19</v>
      </c>
      <c r="G2641" s="1" t="s">
        <v>4973</v>
      </c>
      <c r="H2641" s="1" t="s">
        <v>6459</v>
      </c>
      <c r="I2641" s="1">
        <v>3</v>
      </c>
      <c r="L2641" s="1">
        <v>2</v>
      </c>
      <c r="M2641" s="1" t="s">
        <v>13293</v>
      </c>
      <c r="N2641" s="1" t="s">
        <v>13294</v>
      </c>
      <c r="T2641" s="1" t="s">
        <v>11527</v>
      </c>
      <c r="U2641" s="1" t="s">
        <v>94</v>
      </c>
      <c r="V2641" s="1" t="s">
        <v>6713</v>
      </c>
      <c r="W2641" s="1" t="s">
        <v>152</v>
      </c>
      <c r="X2641" s="1" t="s">
        <v>6978</v>
      </c>
      <c r="Y2641" s="1" t="s">
        <v>1243</v>
      </c>
      <c r="Z2641" s="1" t="s">
        <v>7062</v>
      </c>
      <c r="AC2641" s="1">
        <v>52</v>
      </c>
      <c r="AD2641" s="1" t="s">
        <v>230</v>
      </c>
      <c r="AE2641" s="1" t="s">
        <v>8790</v>
      </c>
      <c r="AJ2641" s="1" t="s">
        <v>17</v>
      </c>
      <c r="AK2641" s="1" t="s">
        <v>8918</v>
      </c>
      <c r="AL2641" s="1" t="s">
        <v>227</v>
      </c>
      <c r="AM2641" s="1" t="s">
        <v>8859</v>
      </c>
      <c r="AT2641" s="1" t="s">
        <v>44</v>
      </c>
      <c r="AU2641" s="1" t="s">
        <v>6728</v>
      </c>
      <c r="AV2641" s="1" t="s">
        <v>145</v>
      </c>
      <c r="AW2641" s="1" t="s">
        <v>8518</v>
      </c>
      <c r="BG2641" s="1" t="s">
        <v>44</v>
      </c>
      <c r="BH2641" s="1" t="s">
        <v>6728</v>
      </c>
      <c r="BI2641" s="1" t="s">
        <v>2019</v>
      </c>
      <c r="BJ2641" s="1" t="s">
        <v>9618</v>
      </c>
      <c r="BK2641" s="1" t="s">
        <v>44</v>
      </c>
      <c r="BL2641" s="1" t="s">
        <v>6728</v>
      </c>
      <c r="BM2641" s="1" t="s">
        <v>2642</v>
      </c>
      <c r="BN2641" s="1" t="s">
        <v>7720</v>
      </c>
      <c r="BO2641" s="1" t="s">
        <v>44</v>
      </c>
      <c r="BP2641" s="1" t="s">
        <v>6728</v>
      </c>
      <c r="BQ2641" s="1" t="s">
        <v>1054</v>
      </c>
      <c r="BR2641" s="1" t="s">
        <v>9279</v>
      </c>
      <c r="BS2641" s="1" t="s">
        <v>227</v>
      </c>
      <c r="BT2641" s="1" t="s">
        <v>8859</v>
      </c>
    </row>
    <row r="2642" spans="1:73" ht="13.5" customHeight="1">
      <c r="A2642" s="2" t="str">
        <f t="shared" si="75"/>
        <v>1687_각북면_380</v>
      </c>
      <c r="B2642" s="1">
        <v>1687</v>
      </c>
      <c r="C2642" s="1" t="s">
        <v>11423</v>
      </c>
      <c r="D2642" s="1" t="s">
        <v>11426</v>
      </c>
      <c r="E2642" s="1">
        <v>2641</v>
      </c>
      <c r="F2642" s="1">
        <v>19</v>
      </c>
      <c r="G2642" s="1" t="s">
        <v>4973</v>
      </c>
      <c r="H2642" s="1" t="s">
        <v>6459</v>
      </c>
      <c r="I2642" s="1">
        <v>3</v>
      </c>
      <c r="L2642" s="1">
        <v>2</v>
      </c>
      <c r="M2642" s="1" t="s">
        <v>13293</v>
      </c>
      <c r="N2642" s="1" t="s">
        <v>13294</v>
      </c>
      <c r="S2642" s="1" t="s">
        <v>49</v>
      </c>
      <c r="T2642" s="1" t="s">
        <v>4842</v>
      </c>
      <c r="U2642" s="1" t="s">
        <v>115</v>
      </c>
      <c r="V2642" s="1" t="s">
        <v>6665</v>
      </c>
      <c r="Y2642" s="1" t="s">
        <v>13654</v>
      </c>
      <c r="Z2642" s="1" t="s">
        <v>11764</v>
      </c>
      <c r="AC2642" s="1">
        <v>43</v>
      </c>
      <c r="AD2642" s="1" t="s">
        <v>335</v>
      </c>
      <c r="AE2642" s="1" t="s">
        <v>8779</v>
      </c>
      <c r="AJ2642" s="1" t="s">
        <v>17</v>
      </c>
      <c r="AK2642" s="1" t="s">
        <v>8918</v>
      </c>
      <c r="AL2642" s="1" t="s">
        <v>227</v>
      </c>
      <c r="AM2642" s="1" t="s">
        <v>8859</v>
      </c>
      <c r="AT2642" s="1" t="s">
        <v>44</v>
      </c>
      <c r="AU2642" s="1" t="s">
        <v>6728</v>
      </c>
      <c r="AV2642" s="1" t="s">
        <v>1432</v>
      </c>
      <c r="AW2642" s="1" t="s">
        <v>12174</v>
      </c>
      <c r="BB2642" s="1" t="s">
        <v>171</v>
      </c>
      <c r="BC2642" s="1" t="s">
        <v>6676</v>
      </c>
      <c r="BD2642" s="1" t="s">
        <v>855</v>
      </c>
      <c r="BE2642" s="1" t="s">
        <v>7340</v>
      </c>
      <c r="BG2642" s="1" t="s">
        <v>44</v>
      </c>
      <c r="BH2642" s="1" t="s">
        <v>6728</v>
      </c>
      <c r="BI2642" s="1" t="s">
        <v>5042</v>
      </c>
      <c r="BJ2642" s="1" t="s">
        <v>12320</v>
      </c>
      <c r="BM2642" s="1" t="s">
        <v>164</v>
      </c>
      <c r="BN2642" s="1" t="s">
        <v>10510</v>
      </c>
      <c r="BQ2642" s="1" t="s">
        <v>164</v>
      </c>
      <c r="BR2642" s="1" t="s">
        <v>10510</v>
      </c>
      <c r="BU2642" s="1" t="s">
        <v>174</v>
      </c>
    </row>
    <row r="2643" spans="1:73" ht="13.5" customHeight="1">
      <c r="A2643" s="2" t="str">
        <f t="shared" si="75"/>
        <v>1687_각북면_380</v>
      </c>
      <c r="B2643" s="1">
        <v>1687</v>
      </c>
      <c r="C2643" s="1" t="s">
        <v>11423</v>
      </c>
      <c r="D2643" s="1" t="s">
        <v>11426</v>
      </c>
      <c r="E2643" s="1">
        <v>2642</v>
      </c>
      <c r="F2643" s="1">
        <v>19</v>
      </c>
      <c r="G2643" s="1" t="s">
        <v>4973</v>
      </c>
      <c r="H2643" s="1" t="s">
        <v>6459</v>
      </c>
      <c r="I2643" s="1">
        <v>3</v>
      </c>
      <c r="L2643" s="1">
        <v>2</v>
      </c>
      <c r="M2643" s="1" t="s">
        <v>13293</v>
      </c>
      <c r="N2643" s="1" t="s">
        <v>13294</v>
      </c>
      <c r="S2643" s="1" t="s">
        <v>67</v>
      </c>
      <c r="T2643" s="1" t="s">
        <v>6597</v>
      </c>
      <c r="U2643" s="1" t="s">
        <v>5043</v>
      </c>
      <c r="V2643" s="1" t="s">
        <v>6753</v>
      </c>
      <c r="Y2643" s="1" t="s">
        <v>2763</v>
      </c>
      <c r="Z2643" s="1" t="s">
        <v>7574</v>
      </c>
      <c r="AC2643" s="1">
        <v>21</v>
      </c>
      <c r="AD2643" s="1" t="s">
        <v>264</v>
      </c>
      <c r="AE2643" s="1" t="s">
        <v>8750</v>
      </c>
    </row>
    <row r="2644" spans="1:73" ht="13.5" customHeight="1">
      <c r="A2644" s="2" t="str">
        <f t="shared" si="75"/>
        <v>1687_각북면_380</v>
      </c>
      <c r="B2644" s="1">
        <v>1687</v>
      </c>
      <c r="C2644" s="1" t="s">
        <v>11423</v>
      </c>
      <c r="D2644" s="1" t="s">
        <v>11426</v>
      </c>
      <c r="E2644" s="1">
        <v>2643</v>
      </c>
      <c r="F2644" s="1">
        <v>19</v>
      </c>
      <c r="G2644" s="1" t="s">
        <v>4973</v>
      </c>
      <c r="H2644" s="1" t="s">
        <v>6459</v>
      </c>
      <c r="I2644" s="1">
        <v>3</v>
      </c>
      <c r="L2644" s="1">
        <v>2</v>
      </c>
      <c r="M2644" s="1" t="s">
        <v>13293</v>
      </c>
      <c r="N2644" s="1" t="s">
        <v>13294</v>
      </c>
      <c r="S2644" s="1" t="s">
        <v>63</v>
      </c>
      <c r="T2644" s="1" t="s">
        <v>6596</v>
      </c>
      <c r="Y2644" s="1" t="s">
        <v>4010</v>
      </c>
      <c r="Z2644" s="1" t="s">
        <v>7658</v>
      </c>
      <c r="AC2644" s="1">
        <v>15</v>
      </c>
      <c r="AD2644" s="1" t="s">
        <v>210</v>
      </c>
      <c r="AE2644" s="1" t="s">
        <v>7181</v>
      </c>
      <c r="BU2644" s="1" t="s">
        <v>13655</v>
      </c>
    </row>
    <row r="2645" spans="1:73" ht="13.5" customHeight="1">
      <c r="A2645" s="2" t="str">
        <f t="shared" si="75"/>
        <v>1687_각북면_380</v>
      </c>
      <c r="B2645" s="1">
        <v>1687</v>
      </c>
      <c r="C2645" s="1" t="s">
        <v>11423</v>
      </c>
      <c r="D2645" s="1" t="s">
        <v>11426</v>
      </c>
      <c r="E2645" s="1">
        <v>2644</v>
      </c>
      <c r="F2645" s="1">
        <v>19</v>
      </c>
      <c r="G2645" s="1" t="s">
        <v>4973</v>
      </c>
      <c r="H2645" s="1" t="s">
        <v>6459</v>
      </c>
      <c r="I2645" s="1">
        <v>3</v>
      </c>
      <c r="L2645" s="1">
        <v>2</v>
      </c>
      <c r="M2645" s="1" t="s">
        <v>13293</v>
      </c>
      <c r="N2645" s="1" t="s">
        <v>13294</v>
      </c>
      <c r="S2645" s="1" t="s">
        <v>63</v>
      </c>
      <c r="T2645" s="1" t="s">
        <v>6596</v>
      </c>
      <c r="Y2645" s="1" t="s">
        <v>3511</v>
      </c>
      <c r="Z2645" s="1" t="s">
        <v>7614</v>
      </c>
      <c r="AC2645" s="1">
        <v>11</v>
      </c>
      <c r="AD2645" s="1" t="s">
        <v>71</v>
      </c>
      <c r="AE2645" s="1" t="s">
        <v>8756</v>
      </c>
    </row>
    <row r="2646" spans="1:73" ht="13.5" customHeight="1">
      <c r="A2646" s="2" t="str">
        <f t="shared" si="75"/>
        <v>1687_각북면_380</v>
      </c>
      <c r="B2646" s="1">
        <v>1687</v>
      </c>
      <c r="C2646" s="1" t="s">
        <v>11423</v>
      </c>
      <c r="D2646" s="1" t="s">
        <v>11426</v>
      </c>
      <c r="E2646" s="1">
        <v>2645</v>
      </c>
      <c r="F2646" s="1">
        <v>19</v>
      </c>
      <c r="G2646" s="1" t="s">
        <v>4973</v>
      </c>
      <c r="H2646" s="1" t="s">
        <v>6459</v>
      </c>
      <c r="I2646" s="1">
        <v>3</v>
      </c>
      <c r="L2646" s="1">
        <v>2</v>
      </c>
      <c r="M2646" s="1" t="s">
        <v>13293</v>
      </c>
      <c r="N2646" s="1" t="s">
        <v>13294</v>
      </c>
      <c r="S2646" s="1" t="s">
        <v>329</v>
      </c>
      <c r="T2646" s="1" t="s">
        <v>6594</v>
      </c>
      <c r="U2646" s="1" t="s">
        <v>50</v>
      </c>
      <c r="V2646" s="1" t="s">
        <v>11472</v>
      </c>
      <c r="W2646" s="1" t="s">
        <v>38</v>
      </c>
      <c r="X2646" s="1" t="s">
        <v>11733</v>
      </c>
      <c r="Y2646" s="1" t="s">
        <v>3124</v>
      </c>
      <c r="Z2646" s="1" t="s">
        <v>7657</v>
      </c>
      <c r="AC2646" s="1">
        <v>21</v>
      </c>
      <c r="AD2646" s="1" t="s">
        <v>264</v>
      </c>
      <c r="AE2646" s="1" t="s">
        <v>8750</v>
      </c>
      <c r="AF2646" s="1" t="s">
        <v>156</v>
      </c>
      <c r="AG2646" s="1" t="s">
        <v>8798</v>
      </c>
    </row>
    <row r="2647" spans="1:73" ht="13.5" customHeight="1">
      <c r="A2647" s="2" t="str">
        <f t="shared" si="75"/>
        <v>1687_각북면_380</v>
      </c>
      <c r="B2647" s="1">
        <v>1687</v>
      </c>
      <c r="C2647" s="1" t="s">
        <v>11423</v>
      </c>
      <c r="D2647" s="1" t="s">
        <v>11426</v>
      </c>
      <c r="E2647" s="1">
        <v>2646</v>
      </c>
      <c r="F2647" s="1">
        <v>19</v>
      </c>
      <c r="G2647" s="1" t="s">
        <v>4973</v>
      </c>
      <c r="H2647" s="1" t="s">
        <v>6459</v>
      </c>
      <c r="I2647" s="1">
        <v>3</v>
      </c>
      <c r="L2647" s="1">
        <v>3</v>
      </c>
      <c r="M2647" s="1" t="s">
        <v>13295</v>
      </c>
      <c r="N2647" s="1" t="s">
        <v>13296</v>
      </c>
      <c r="T2647" s="1" t="s">
        <v>11527</v>
      </c>
      <c r="U2647" s="1" t="s">
        <v>373</v>
      </c>
      <c r="V2647" s="1" t="s">
        <v>6687</v>
      </c>
      <c r="W2647" s="1" t="s">
        <v>38</v>
      </c>
      <c r="X2647" s="1" t="s">
        <v>11733</v>
      </c>
      <c r="Y2647" s="1" t="s">
        <v>4234</v>
      </c>
      <c r="Z2647" s="1" t="s">
        <v>7349</v>
      </c>
      <c r="AC2647" s="1">
        <v>56</v>
      </c>
      <c r="AD2647" s="1" t="s">
        <v>483</v>
      </c>
      <c r="AE2647" s="1" t="s">
        <v>8794</v>
      </c>
      <c r="AJ2647" s="1" t="s">
        <v>17</v>
      </c>
      <c r="AK2647" s="1" t="s">
        <v>8918</v>
      </c>
      <c r="AL2647" s="1" t="s">
        <v>41</v>
      </c>
      <c r="AM2647" s="1" t="s">
        <v>11911</v>
      </c>
      <c r="AT2647" s="1" t="s">
        <v>5044</v>
      </c>
      <c r="AU2647" s="1" t="s">
        <v>9236</v>
      </c>
      <c r="AV2647" s="1" t="s">
        <v>5013</v>
      </c>
      <c r="AW2647" s="1" t="s">
        <v>12169</v>
      </c>
      <c r="BG2647" s="1" t="s">
        <v>373</v>
      </c>
      <c r="BH2647" s="1" t="s">
        <v>6687</v>
      </c>
      <c r="BI2647" s="1" t="s">
        <v>5014</v>
      </c>
      <c r="BJ2647" s="1" t="s">
        <v>7264</v>
      </c>
      <c r="BK2647" s="1" t="s">
        <v>373</v>
      </c>
      <c r="BL2647" s="1" t="s">
        <v>6687</v>
      </c>
      <c r="BM2647" s="1" t="s">
        <v>2711</v>
      </c>
      <c r="BN2647" s="1" t="s">
        <v>10097</v>
      </c>
      <c r="BO2647" s="1" t="s">
        <v>44</v>
      </c>
      <c r="BP2647" s="1" t="s">
        <v>6728</v>
      </c>
      <c r="BQ2647" s="1" t="s">
        <v>13653</v>
      </c>
      <c r="BR2647" s="1" t="s">
        <v>12537</v>
      </c>
      <c r="BS2647" s="1" t="s">
        <v>41</v>
      </c>
      <c r="BT2647" s="1" t="s">
        <v>11911</v>
      </c>
    </row>
    <row r="2648" spans="1:73" ht="13.5" customHeight="1">
      <c r="A2648" s="2" t="str">
        <f t="shared" si="75"/>
        <v>1687_각북면_380</v>
      </c>
      <c r="B2648" s="1">
        <v>1687</v>
      </c>
      <c r="C2648" s="1" t="s">
        <v>11423</v>
      </c>
      <c r="D2648" s="1" t="s">
        <v>11426</v>
      </c>
      <c r="E2648" s="1">
        <v>2647</v>
      </c>
      <c r="F2648" s="1">
        <v>19</v>
      </c>
      <c r="G2648" s="1" t="s">
        <v>4973</v>
      </c>
      <c r="H2648" s="1" t="s">
        <v>6459</v>
      </c>
      <c r="I2648" s="1">
        <v>3</v>
      </c>
      <c r="L2648" s="1">
        <v>3</v>
      </c>
      <c r="M2648" s="1" t="s">
        <v>13295</v>
      </c>
      <c r="N2648" s="1" t="s">
        <v>13296</v>
      </c>
      <c r="S2648" s="1" t="s">
        <v>49</v>
      </c>
      <c r="T2648" s="1" t="s">
        <v>4842</v>
      </c>
      <c r="U2648" s="1" t="s">
        <v>50</v>
      </c>
      <c r="V2648" s="1" t="s">
        <v>11472</v>
      </c>
      <c r="W2648" s="1" t="s">
        <v>1065</v>
      </c>
      <c r="X2648" s="1" t="s">
        <v>6987</v>
      </c>
      <c r="Y2648" s="1" t="s">
        <v>140</v>
      </c>
      <c r="Z2648" s="1" t="s">
        <v>7100</v>
      </c>
      <c r="AC2648" s="1">
        <v>57</v>
      </c>
      <c r="AD2648" s="1" t="s">
        <v>935</v>
      </c>
      <c r="AE2648" s="1" t="s">
        <v>8763</v>
      </c>
      <c r="AJ2648" s="1" t="s">
        <v>17</v>
      </c>
      <c r="AK2648" s="1" t="s">
        <v>8918</v>
      </c>
      <c r="AL2648" s="1" t="s">
        <v>448</v>
      </c>
      <c r="AM2648" s="1" t="s">
        <v>8932</v>
      </c>
      <c r="AT2648" s="1" t="s">
        <v>44</v>
      </c>
      <c r="AU2648" s="1" t="s">
        <v>6728</v>
      </c>
      <c r="AV2648" s="1" t="s">
        <v>5045</v>
      </c>
      <c r="AW2648" s="1" t="s">
        <v>9425</v>
      </c>
      <c r="BG2648" s="1" t="s">
        <v>44</v>
      </c>
      <c r="BH2648" s="1" t="s">
        <v>6728</v>
      </c>
      <c r="BI2648" s="1" t="s">
        <v>551</v>
      </c>
      <c r="BJ2648" s="1" t="s">
        <v>11828</v>
      </c>
      <c r="BK2648" s="1" t="s">
        <v>44</v>
      </c>
      <c r="BL2648" s="1" t="s">
        <v>6728</v>
      </c>
      <c r="BM2648" s="1" t="s">
        <v>1201</v>
      </c>
      <c r="BN2648" s="1" t="s">
        <v>10141</v>
      </c>
      <c r="BO2648" s="1" t="s">
        <v>373</v>
      </c>
      <c r="BP2648" s="1" t="s">
        <v>6687</v>
      </c>
      <c r="BQ2648" s="1" t="s">
        <v>5046</v>
      </c>
      <c r="BR2648" s="1" t="s">
        <v>10934</v>
      </c>
      <c r="BS2648" s="1" t="s">
        <v>239</v>
      </c>
      <c r="BT2648" s="1" t="s">
        <v>8877</v>
      </c>
    </row>
    <row r="2649" spans="1:73" ht="13.5" customHeight="1">
      <c r="A2649" s="2" t="str">
        <f t="shared" si="75"/>
        <v>1687_각북면_380</v>
      </c>
      <c r="B2649" s="1">
        <v>1687</v>
      </c>
      <c r="C2649" s="1" t="s">
        <v>11423</v>
      </c>
      <c r="D2649" s="1" t="s">
        <v>11426</v>
      </c>
      <c r="E2649" s="1">
        <v>2648</v>
      </c>
      <c r="F2649" s="1">
        <v>19</v>
      </c>
      <c r="G2649" s="1" t="s">
        <v>4973</v>
      </c>
      <c r="H2649" s="1" t="s">
        <v>6459</v>
      </c>
      <c r="I2649" s="1">
        <v>3</v>
      </c>
      <c r="L2649" s="1">
        <v>3</v>
      </c>
      <c r="M2649" s="1" t="s">
        <v>13295</v>
      </c>
      <c r="N2649" s="1" t="s">
        <v>13296</v>
      </c>
      <c r="S2649" s="1" t="s">
        <v>67</v>
      </c>
      <c r="T2649" s="1" t="s">
        <v>6597</v>
      </c>
      <c r="U2649" s="1" t="s">
        <v>373</v>
      </c>
      <c r="V2649" s="1" t="s">
        <v>6687</v>
      </c>
      <c r="Y2649" s="1" t="s">
        <v>5047</v>
      </c>
      <c r="Z2649" s="1" t="s">
        <v>7499</v>
      </c>
      <c r="AF2649" s="1" t="s">
        <v>290</v>
      </c>
      <c r="AG2649" s="1" t="s">
        <v>11872</v>
      </c>
    </row>
    <row r="2650" spans="1:73" ht="13.5" customHeight="1">
      <c r="A2650" s="2" t="str">
        <f t="shared" si="75"/>
        <v>1687_각북면_380</v>
      </c>
      <c r="B2650" s="1">
        <v>1687</v>
      </c>
      <c r="C2650" s="1" t="s">
        <v>11423</v>
      </c>
      <c r="D2650" s="1" t="s">
        <v>11426</v>
      </c>
      <c r="E2650" s="1">
        <v>2649</v>
      </c>
      <c r="F2650" s="1">
        <v>19</v>
      </c>
      <c r="G2650" s="1" t="s">
        <v>4973</v>
      </c>
      <c r="H2650" s="1" t="s">
        <v>6459</v>
      </c>
      <c r="I2650" s="1">
        <v>3</v>
      </c>
      <c r="L2650" s="1">
        <v>3</v>
      </c>
      <c r="M2650" s="1" t="s">
        <v>13295</v>
      </c>
      <c r="N2650" s="1" t="s">
        <v>13296</v>
      </c>
      <c r="S2650" s="1" t="s">
        <v>72</v>
      </c>
      <c r="T2650" s="1" t="s">
        <v>6595</v>
      </c>
      <c r="U2650" s="1" t="s">
        <v>373</v>
      </c>
      <c r="V2650" s="1" t="s">
        <v>6687</v>
      </c>
      <c r="Y2650" s="1" t="s">
        <v>5048</v>
      </c>
      <c r="Z2650" s="1" t="s">
        <v>7166</v>
      </c>
      <c r="AC2650" s="1">
        <v>21</v>
      </c>
      <c r="AD2650" s="1" t="s">
        <v>264</v>
      </c>
      <c r="AE2650" s="1" t="s">
        <v>8750</v>
      </c>
    </row>
    <row r="2651" spans="1:73" ht="13.5" customHeight="1">
      <c r="A2651" s="2" t="str">
        <f t="shared" si="75"/>
        <v>1687_각북면_380</v>
      </c>
      <c r="B2651" s="1">
        <v>1687</v>
      </c>
      <c r="C2651" s="1" t="s">
        <v>11423</v>
      </c>
      <c r="D2651" s="1" t="s">
        <v>11426</v>
      </c>
      <c r="E2651" s="1">
        <v>2650</v>
      </c>
      <c r="F2651" s="1">
        <v>19</v>
      </c>
      <c r="G2651" s="1" t="s">
        <v>4973</v>
      </c>
      <c r="H2651" s="1" t="s">
        <v>6459</v>
      </c>
      <c r="I2651" s="1">
        <v>3</v>
      </c>
      <c r="L2651" s="1">
        <v>3</v>
      </c>
      <c r="M2651" s="1" t="s">
        <v>13295</v>
      </c>
      <c r="N2651" s="1" t="s">
        <v>13296</v>
      </c>
      <c r="S2651" s="1" t="s">
        <v>72</v>
      </c>
      <c r="T2651" s="1" t="s">
        <v>6595</v>
      </c>
      <c r="Y2651" s="1" t="s">
        <v>532</v>
      </c>
      <c r="Z2651" s="1" t="s">
        <v>7656</v>
      </c>
      <c r="AF2651" s="1" t="s">
        <v>74</v>
      </c>
      <c r="AG2651" s="1" t="s">
        <v>8800</v>
      </c>
    </row>
    <row r="2652" spans="1:73" ht="13.5" customHeight="1">
      <c r="A2652" s="2" t="str">
        <f t="shared" si="75"/>
        <v>1687_각북면_380</v>
      </c>
      <c r="B2652" s="1">
        <v>1687</v>
      </c>
      <c r="C2652" s="1" t="s">
        <v>11423</v>
      </c>
      <c r="D2652" s="1" t="s">
        <v>11426</v>
      </c>
      <c r="E2652" s="1">
        <v>2651</v>
      </c>
      <c r="F2652" s="1">
        <v>19</v>
      </c>
      <c r="G2652" s="1" t="s">
        <v>4973</v>
      </c>
      <c r="H2652" s="1" t="s">
        <v>6459</v>
      </c>
      <c r="I2652" s="1">
        <v>3</v>
      </c>
      <c r="L2652" s="1">
        <v>3</v>
      </c>
      <c r="M2652" s="1" t="s">
        <v>13295</v>
      </c>
      <c r="N2652" s="1" t="s">
        <v>13296</v>
      </c>
      <c r="T2652" s="1" t="s">
        <v>11563</v>
      </c>
      <c r="U2652" s="1" t="s">
        <v>278</v>
      </c>
      <c r="V2652" s="1" t="s">
        <v>6692</v>
      </c>
      <c r="Y2652" s="1" t="s">
        <v>13654</v>
      </c>
      <c r="Z2652" s="1" t="s">
        <v>11764</v>
      </c>
      <c r="AC2652" s="1">
        <v>43</v>
      </c>
      <c r="AD2652" s="1" t="s">
        <v>335</v>
      </c>
      <c r="AE2652" s="1" t="s">
        <v>8779</v>
      </c>
      <c r="AF2652" s="1" t="s">
        <v>156</v>
      </c>
      <c r="AG2652" s="1" t="s">
        <v>8798</v>
      </c>
      <c r="AT2652" s="1" t="s">
        <v>44</v>
      </c>
      <c r="AU2652" s="1" t="s">
        <v>6728</v>
      </c>
      <c r="AV2652" s="1" t="s">
        <v>1432</v>
      </c>
      <c r="AW2652" s="1" t="s">
        <v>12174</v>
      </c>
      <c r="BB2652" s="1" t="s">
        <v>171</v>
      </c>
      <c r="BC2652" s="1" t="s">
        <v>6676</v>
      </c>
      <c r="BD2652" s="1" t="s">
        <v>855</v>
      </c>
      <c r="BE2652" s="1" t="s">
        <v>7340</v>
      </c>
    </row>
    <row r="2653" spans="1:73" ht="13.5" customHeight="1">
      <c r="A2653" s="2" t="str">
        <f t="shared" si="75"/>
        <v>1687_각북면_380</v>
      </c>
      <c r="B2653" s="1">
        <v>1687</v>
      </c>
      <c r="C2653" s="1" t="s">
        <v>11423</v>
      </c>
      <c r="D2653" s="1" t="s">
        <v>11426</v>
      </c>
      <c r="E2653" s="1">
        <v>2652</v>
      </c>
      <c r="F2653" s="1">
        <v>19</v>
      </c>
      <c r="G2653" s="1" t="s">
        <v>4973</v>
      </c>
      <c r="H2653" s="1" t="s">
        <v>6459</v>
      </c>
      <c r="I2653" s="1">
        <v>3</v>
      </c>
      <c r="L2653" s="1">
        <v>3</v>
      </c>
      <c r="M2653" s="1" t="s">
        <v>13295</v>
      </c>
      <c r="N2653" s="1" t="s">
        <v>13296</v>
      </c>
      <c r="T2653" s="1" t="s">
        <v>11563</v>
      </c>
      <c r="U2653" s="1" t="s">
        <v>581</v>
      </c>
      <c r="V2653" s="1" t="s">
        <v>6699</v>
      </c>
      <c r="Y2653" s="1" t="s">
        <v>3511</v>
      </c>
      <c r="Z2653" s="1" t="s">
        <v>7614</v>
      </c>
      <c r="AC2653" s="1">
        <v>13</v>
      </c>
      <c r="AD2653" s="1" t="s">
        <v>149</v>
      </c>
      <c r="AE2653" s="1" t="s">
        <v>8757</v>
      </c>
      <c r="AF2653" s="1" t="s">
        <v>156</v>
      </c>
      <c r="AG2653" s="1" t="s">
        <v>8798</v>
      </c>
    </row>
    <row r="2654" spans="1:73" ht="13.5" customHeight="1">
      <c r="A2654" s="2" t="str">
        <f t="shared" si="75"/>
        <v>1687_각북면_380</v>
      </c>
      <c r="B2654" s="1">
        <v>1687</v>
      </c>
      <c r="C2654" s="1" t="s">
        <v>11423</v>
      </c>
      <c r="D2654" s="1" t="s">
        <v>11426</v>
      </c>
      <c r="E2654" s="1">
        <v>2653</v>
      </c>
      <c r="F2654" s="1">
        <v>19</v>
      </c>
      <c r="G2654" s="1" t="s">
        <v>4973</v>
      </c>
      <c r="H2654" s="1" t="s">
        <v>6459</v>
      </c>
      <c r="I2654" s="1">
        <v>3</v>
      </c>
      <c r="L2654" s="1">
        <v>3</v>
      </c>
      <c r="M2654" s="1" t="s">
        <v>13295</v>
      </c>
      <c r="N2654" s="1" t="s">
        <v>13296</v>
      </c>
      <c r="T2654" s="1" t="s">
        <v>11563</v>
      </c>
      <c r="U2654" s="1" t="s">
        <v>275</v>
      </c>
      <c r="V2654" s="1" t="s">
        <v>6693</v>
      </c>
      <c r="Y2654" s="1" t="s">
        <v>5049</v>
      </c>
      <c r="Z2654" s="1" t="s">
        <v>7613</v>
      </c>
      <c r="AC2654" s="1">
        <v>9</v>
      </c>
      <c r="AD2654" s="1" t="s">
        <v>253</v>
      </c>
      <c r="AE2654" s="1" t="s">
        <v>8793</v>
      </c>
      <c r="AF2654" s="1" t="s">
        <v>156</v>
      </c>
      <c r="AG2654" s="1" t="s">
        <v>8798</v>
      </c>
    </row>
    <row r="2655" spans="1:73" ht="13.5" customHeight="1">
      <c r="A2655" s="2" t="str">
        <f t="shared" si="75"/>
        <v>1687_각북면_380</v>
      </c>
      <c r="B2655" s="1">
        <v>1687</v>
      </c>
      <c r="C2655" s="1" t="s">
        <v>11423</v>
      </c>
      <c r="D2655" s="1" t="s">
        <v>11426</v>
      </c>
      <c r="E2655" s="1">
        <v>2654</v>
      </c>
      <c r="F2655" s="1">
        <v>19</v>
      </c>
      <c r="G2655" s="1" t="s">
        <v>4973</v>
      </c>
      <c r="H2655" s="1" t="s">
        <v>6459</v>
      </c>
      <c r="I2655" s="1">
        <v>3</v>
      </c>
      <c r="L2655" s="1">
        <v>4</v>
      </c>
      <c r="M2655" s="1" t="s">
        <v>13297</v>
      </c>
      <c r="N2655" s="1" t="s">
        <v>13298</v>
      </c>
      <c r="T2655" s="1" t="s">
        <v>11527</v>
      </c>
      <c r="U2655" s="1" t="s">
        <v>373</v>
      </c>
      <c r="V2655" s="1" t="s">
        <v>6687</v>
      </c>
      <c r="W2655" s="1" t="s">
        <v>38</v>
      </c>
      <c r="X2655" s="1" t="s">
        <v>11733</v>
      </c>
      <c r="Y2655" s="1" t="s">
        <v>5050</v>
      </c>
      <c r="Z2655" s="1" t="s">
        <v>7655</v>
      </c>
      <c r="AC2655" s="1">
        <v>34</v>
      </c>
      <c r="AD2655" s="1" t="s">
        <v>207</v>
      </c>
      <c r="AE2655" s="1" t="s">
        <v>8762</v>
      </c>
      <c r="AJ2655" s="1" t="s">
        <v>17</v>
      </c>
      <c r="AK2655" s="1" t="s">
        <v>8918</v>
      </c>
      <c r="AL2655" s="1" t="s">
        <v>41</v>
      </c>
      <c r="AM2655" s="1" t="s">
        <v>11911</v>
      </c>
      <c r="AT2655" s="1" t="s">
        <v>373</v>
      </c>
      <c r="AU2655" s="1" t="s">
        <v>6687</v>
      </c>
      <c r="AV2655" s="1" t="s">
        <v>4234</v>
      </c>
      <c r="AW2655" s="1" t="s">
        <v>7349</v>
      </c>
      <c r="BG2655" s="1" t="s">
        <v>373</v>
      </c>
      <c r="BH2655" s="1" t="s">
        <v>6687</v>
      </c>
      <c r="BI2655" s="1" t="s">
        <v>5013</v>
      </c>
      <c r="BJ2655" s="1" t="s">
        <v>12318</v>
      </c>
      <c r="BK2655" s="1" t="s">
        <v>373</v>
      </c>
      <c r="BL2655" s="1" t="s">
        <v>6687</v>
      </c>
      <c r="BM2655" s="1" t="s">
        <v>5014</v>
      </c>
      <c r="BN2655" s="1" t="s">
        <v>7264</v>
      </c>
      <c r="BO2655" s="1" t="s">
        <v>44</v>
      </c>
      <c r="BP2655" s="1" t="s">
        <v>6728</v>
      </c>
      <c r="BQ2655" s="1" t="s">
        <v>5051</v>
      </c>
      <c r="BR2655" s="1" t="s">
        <v>10933</v>
      </c>
      <c r="BS2655" s="1" t="s">
        <v>448</v>
      </c>
      <c r="BT2655" s="1" t="s">
        <v>8932</v>
      </c>
    </row>
    <row r="2656" spans="1:73" ht="13.5" customHeight="1">
      <c r="A2656" s="2" t="str">
        <f t="shared" si="75"/>
        <v>1687_각북면_380</v>
      </c>
      <c r="B2656" s="1">
        <v>1687</v>
      </c>
      <c r="C2656" s="1" t="s">
        <v>11423</v>
      </c>
      <c r="D2656" s="1" t="s">
        <v>11426</v>
      </c>
      <c r="E2656" s="1">
        <v>2655</v>
      </c>
      <c r="F2656" s="1">
        <v>19</v>
      </c>
      <c r="G2656" s="1" t="s">
        <v>4973</v>
      </c>
      <c r="H2656" s="1" t="s">
        <v>6459</v>
      </c>
      <c r="I2656" s="1">
        <v>3</v>
      </c>
      <c r="L2656" s="1">
        <v>4</v>
      </c>
      <c r="M2656" s="1" t="s">
        <v>13297</v>
      </c>
      <c r="N2656" s="1" t="s">
        <v>13298</v>
      </c>
      <c r="S2656" s="1" t="s">
        <v>49</v>
      </c>
      <c r="T2656" s="1" t="s">
        <v>4842</v>
      </c>
      <c r="U2656" s="1" t="s">
        <v>50</v>
      </c>
      <c r="V2656" s="1" t="s">
        <v>11472</v>
      </c>
      <c r="W2656" s="1" t="s">
        <v>38</v>
      </c>
      <c r="X2656" s="1" t="s">
        <v>11733</v>
      </c>
      <c r="Y2656" s="1" t="s">
        <v>140</v>
      </c>
      <c r="Z2656" s="1" t="s">
        <v>7100</v>
      </c>
      <c r="AC2656" s="1">
        <v>34</v>
      </c>
      <c r="AD2656" s="1" t="s">
        <v>207</v>
      </c>
      <c r="AE2656" s="1" t="s">
        <v>8762</v>
      </c>
      <c r="AJ2656" s="1" t="s">
        <v>17</v>
      </c>
      <c r="AK2656" s="1" t="s">
        <v>8918</v>
      </c>
      <c r="AL2656" s="1" t="s">
        <v>41</v>
      </c>
      <c r="AM2656" s="1" t="s">
        <v>11911</v>
      </c>
      <c r="AT2656" s="1" t="s">
        <v>44</v>
      </c>
      <c r="AU2656" s="1" t="s">
        <v>6728</v>
      </c>
      <c r="AV2656" s="1" t="s">
        <v>906</v>
      </c>
      <c r="AW2656" s="1" t="s">
        <v>8417</v>
      </c>
      <c r="BG2656" s="1" t="s">
        <v>3403</v>
      </c>
      <c r="BH2656" s="1" t="s">
        <v>9248</v>
      </c>
      <c r="BI2656" s="1" t="s">
        <v>108</v>
      </c>
      <c r="BJ2656" s="1" t="s">
        <v>7960</v>
      </c>
      <c r="BK2656" s="1" t="s">
        <v>5052</v>
      </c>
      <c r="BL2656" s="1" t="s">
        <v>10418</v>
      </c>
      <c r="BM2656" s="1" t="s">
        <v>155</v>
      </c>
      <c r="BN2656" s="1" t="s">
        <v>12325</v>
      </c>
      <c r="BO2656" s="1" t="s">
        <v>44</v>
      </c>
      <c r="BP2656" s="1" t="s">
        <v>6728</v>
      </c>
      <c r="BQ2656" s="1" t="s">
        <v>5053</v>
      </c>
      <c r="BR2656" s="1" t="s">
        <v>10932</v>
      </c>
      <c r="BS2656" s="1" t="s">
        <v>87</v>
      </c>
      <c r="BT2656" s="1" t="s">
        <v>8880</v>
      </c>
    </row>
    <row r="2657" spans="1:73" ht="13.5" customHeight="1">
      <c r="A2657" s="2" t="str">
        <f t="shared" si="75"/>
        <v>1687_각북면_380</v>
      </c>
      <c r="B2657" s="1">
        <v>1687</v>
      </c>
      <c r="C2657" s="1" t="s">
        <v>11423</v>
      </c>
      <c r="D2657" s="1" t="s">
        <v>11426</v>
      </c>
      <c r="E2657" s="1">
        <v>2656</v>
      </c>
      <c r="F2657" s="1">
        <v>19</v>
      </c>
      <c r="G2657" s="1" t="s">
        <v>4973</v>
      </c>
      <c r="H2657" s="1" t="s">
        <v>6459</v>
      </c>
      <c r="I2657" s="1">
        <v>3</v>
      </c>
      <c r="L2657" s="1">
        <v>4</v>
      </c>
      <c r="M2657" s="1" t="s">
        <v>13297</v>
      </c>
      <c r="N2657" s="1" t="s">
        <v>13298</v>
      </c>
      <c r="S2657" s="1" t="s">
        <v>134</v>
      </c>
      <c r="T2657" s="1" t="s">
        <v>6598</v>
      </c>
      <c r="Y2657" s="1" t="s">
        <v>5054</v>
      </c>
      <c r="Z2657" s="1" t="s">
        <v>7488</v>
      </c>
      <c r="AF2657" s="1" t="s">
        <v>3489</v>
      </c>
      <c r="AG2657" s="1" t="s">
        <v>8812</v>
      </c>
    </row>
    <row r="2658" spans="1:73" ht="13.5" customHeight="1">
      <c r="A2658" s="2" t="str">
        <f t="shared" si="75"/>
        <v>1687_각북면_380</v>
      </c>
      <c r="B2658" s="1">
        <v>1687</v>
      </c>
      <c r="C2658" s="1" t="s">
        <v>11423</v>
      </c>
      <c r="D2658" s="1" t="s">
        <v>11426</v>
      </c>
      <c r="E2658" s="1">
        <v>2657</v>
      </c>
      <c r="F2658" s="1">
        <v>19</v>
      </c>
      <c r="G2658" s="1" t="s">
        <v>4973</v>
      </c>
      <c r="H2658" s="1" t="s">
        <v>6459</v>
      </c>
      <c r="I2658" s="1">
        <v>3</v>
      </c>
      <c r="L2658" s="1">
        <v>4</v>
      </c>
      <c r="M2658" s="1" t="s">
        <v>13297</v>
      </c>
      <c r="N2658" s="1" t="s">
        <v>13298</v>
      </c>
      <c r="S2658" s="1" t="s">
        <v>72</v>
      </c>
      <c r="T2658" s="1" t="s">
        <v>6595</v>
      </c>
      <c r="Y2658" s="1" t="s">
        <v>5055</v>
      </c>
      <c r="Z2658" s="1" t="s">
        <v>7654</v>
      </c>
      <c r="AC2658" s="1">
        <v>16</v>
      </c>
      <c r="AD2658" s="1" t="s">
        <v>69</v>
      </c>
      <c r="AE2658" s="1" t="s">
        <v>8755</v>
      </c>
      <c r="AF2658" s="1" t="s">
        <v>156</v>
      </c>
      <c r="AG2658" s="1" t="s">
        <v>8798</v>
      </c>
    </row>
    <row r="2659" spans="1:73" ht="13.5" customHeight="1">
      <c r="A2659" s="2" t="str">
        <f t="shared" si="75"/>
        <v>1687_각북면_380</v>
      </c>
      <c r="B2659" s="1">
        <v>1687</v>
      </c>
      <c r="C2659" s="1" t="s">
        <v>11423</v>
      </c>
      <c r="D2659" s="1" t="s">
        <v>11426</v>
      </c>
      <c r="E2659" s="1">
        <v>2658</v>
      </c>
      <c r="F2659" s="1">
        <v>19</v>
      </c>
      <c r="G2659" s="1" t="s">
        <v>4973</v>
      </c>
      <c r="H2659" s="1" t="s">
        <v>6459</v>
      </c>
      <c r="I2659" s="1">
        <v>3</v>
      </c>
      <c r="L2659" s="1">
        <v>5</v>
      </c>
      <c r="M2659" s="1" t="s">
        <v>1513</v>
      </c>
      <c r="N2659" s="1" t="s">
        <v>7653</v>
      </c>
      <c r="T2659" s="1" t="s">
        <v>11527</v>
      </c>
      <c r="U2659" s="1" t="s">
        <v>121</v>
      </c>
      <c r="V2659" s="1" t="s">
        <v>6667</v>
      </c>
      <c r="Y2659" s="1" t="s">
        <v>1513</v>
      </c>
      <c r="Z2659" s="1" t="s">
        <v>7653</v>
      </c>
      <c r="AC2659" s="1">
        <v>53</v>
      </c>
      <c r="AD2659" s="1" t="s">
        <v>681</v>
      </c>
      <c r="AE2659" s="1" t="s">
        <v>8795</v>
      </c>
      <c r="AJ2659" s="1" t="s">
        <v>17</v>
      </c>
      <c r="AK2659" s="1" t="s">
        <v>8918</v>
      </c>
      <c r="AL2659" s="1" t="s">
        <v>227</v>
      </c>
      <c r="AM2659" s="1" t="s">
        <v>8859</v>
      </c>
      <c r="AN2659" s="1" t="s">
        <v>3584</v>
      </c>
      <c r="AO2659" s="1" t="s">
        <v>9006</v>
      </c>
      <c r="AP2659" s="1" t="s">
        <v>119</v>
      </c>
      <c r="AQ2659" s="1" t="s">
        <v>6694</v>
      </c>
      <c r="AR2659" s="1" t="s">
        <v>5056</v>
      </c>
      <c r="AS2659" s="1" t="s">
        <v>9097</v>
      </c>
      <c r="AT2659" s="1" t="s">
        <v>44</v>
      </c>
      <c r="AU2659" s="1" t="s">
        <v>6728</v>
      </c>
      <c r="AV2659" s="1" t="s">
        <v>5027</v>
      </c>
      <c r="AW2659" s="1" t="s">
        <v>7496</v>
      </c>
      <c r="BB2659" s="1" t="s">
        <v>50</v>
      </c>
      <c r="BC2659" s="1" t="s">
        <v>11472</v>
      </c>
      <c r="BD2659" s="1" t="s">
        <v>1257</v>
      </c>
      <c r="BE2659" s="1" t="s">
        <v>7242</v>
      </c>
      <c r="BG2659" s="1" t="s">
        <v>44</v>
      </c>
      <c r="BH2659" s="1" t="s">
        <v>6728</v>
      </c>
      <c r="BI2659" s="1" t="s">
        <v>2605</v>
      </c>
      <c r="BJ2659" s="1" t="s">
        <v>9446</v>
      </c>
      <c r="BK2659" s="1" t="s">
        <v>44</v>
      </c>
      <c r="BL2659" s="1" t="s">
        <v>6728</v>
      </c>
      <c r="BM2659" s="1" t="s">
        <v>5019</v>
      </c>
      <c r="BN2659" s="1" t="s">
        <v>10565</v>
      </c>
      <c r="BO2659" s="1" t="s">
        <v>44</v>
      </c>
      <c r="BP2659" s="1" t="s">
        <v>6728</v>
      </c>
      <c r="BQ2659" s="1" t="s">
        <v>5020</v>
      </c>
      <c r="BR2659" s="1" t="s">
        <v>10931</v>
      </c>
      <c r="BS2659" s="1" t="s">
        <v>5021</v>
      </c>
      <c r="BT2659" s="1" t="s">
        <v>10150</v>
      </c>
    </row>
    <row r="2660" spans="1:73" ht="13.5" customHeight="1">
      <c r="A2660" s="2" t="str">
        <f t="shared" si="75"/>
        <v>1687_각북면_380</v>
      </c>
      <c r="B2660" s="1">
        <v>1687</v>
      </c>
      <c r="C2660" s="1" t="s">
        <v>11423</v>
      </c>
      <c r="D2660" s="1" t="s">
        <v>11426</v>
      </c>
      <c r="E2660" s="1">
        <v>2659</v>
      </c>
      <c r="F2660" s="1">
        <v>19</v>
      </c>
      <c r="G2660" s="1" t="s">
        <v>4973</v>
      </c>
      <c r="H2660" s="1" t="s">
        <v>6459</v>
      </c>
      <c r="I2660" s="1">
        <v>3</v>
      </c>
      <c r="L2660" s="1">
        <v>5</v>
      </c>
      <c r="M2660" s="1" t="s">
        <v>1513</v>
      </c>
      <c r="N2660" s="1" t="s">
        <v>7653</v>
      </c>
      <c r="S2660" s="1" t="s">
        <v>49</v>
      </c>
      <c r="T2660" s="1" t="s">
        <v>4842</v>
      </c>
      <c r="U2660" s="1" t="s">
        <v>5057</v>
      </c>
      <c r="V2660" s="1" t="s">
        <v>11706</v>
      </c>
      <c r="Y2660" s="1" t="s">
        <v>5058</v>
      </c>
      <c r="Z2660" s="1" t="s">
        <v>7652</v>
      </c>
      <c r="AC2660" s="1">
        <v>48</v>
      </c>
      <c r="AD2660" s="1" t="s">
        <v>351</v>
      </c>
      <c r="AE2660" s="1" t="s">
        <v>7146</v>
      </c>
      <c r="AJ2660" s="1" t="s">
        <v>17</v>
      </c>
      <c r="AK2660" s="1" t="s">
        <v>8918</v>
      </c>
      <c r="AL2660" s="1" t="s">
        <v>227</v>
      </c>
      <c r="AM2660" s="1" t="s">
        <v>8859</v>
      </c>
      <c r="AT2660" s="1" t="s">
        <v>373</v>
      </c>
      <c r="AU2660" s="1" t="s">
        <v>6687</v>
      </c>
      <c r="AV2660" s="1" t="s">
        <v>5059</v>
      </c>
      <c r="AW2660" s="1" t="s">
        <v>9424</v>
      </c>
      <c r="BB2660" s="1" t="s">
        <v>182</v>
      </c>
      <c r="BC2660" s="1" t="s">
        <v>12214</v>
      </c>
      <c r="BD2660" s="1" t="s">
        <v>1063</v>
      </c>
      <c r="BE2660" s="1" t="s">
        <v>7486</v>
      </c>
      <c r="BG2660" s="1" t="s">
        <v>373</v>
      </c>
      <c r="BH2660" s="1" t="s">
        <v>6687</v>
      </c>
      <c r="BI2660" s="1" t="s">
        <v>1922</v>
      </c>
      <c r="BJ2660" s="1" t="s">
        <v>7329</v>
      </c>
      <c r="BK2660" s="1" t="s">
        <v>373</v>
      </c>
      <c r="BL2660" s="1" t="s">
        <v>6687</v>
      </c>
      <c r="BM2660" s="1" t="s">
        <v>5060</v>
      </c>
      <c r="BN2660" s="1" t="s">
        <v>10476</v>
      </c>
      <c r="BO2660" s="1" t="s">
        <v>121</v>
      </c>
      <c r="BP2660" s="1" t="s">
        <v>6667</v>
      </c>
      <c r="BQ2660" s="1" t="s">
        <v>3629</v>
      </c>
      <c r="BR2660" s="1" t="s">
        <v>12702</v>
      </c>
      <c r="BS2660" s="1" t="s">
        <v>190</v>
      </c>
      <c r="BT2660" s="1" t="s">
        <v>8852</v>
      </c>
    </row>
    <row r="2661" spans="1:73" ht="13.5" customHeight="1">
      <c r="A2661" s="2" t="str">
        <f t="shared" si="75"/>
        <v>1687_각북면_380</v>
      </c>
      <c r="B2661" s="1">
        <v>1687</v>
      </c>
      <c r="C2661" s="1" t="s">
        <v>11423</v>
      </c>
      <c r="D2661" s="1" t="s">
        <v>11426</v>
      </c>
      <c r="E2661" s="1">
        <v>2660</v>
      </c>
      <c r="F2661" s="1">
        <v>19</v>
      </c>
      <c r="G2661" s="1" t="s">
        <v>4973</v>
      </c>
      <c r="H2661" s="1" t="s">
        <v>6459</v>
      </c>
      <c r="I2661" s="1">
        <v>3</v>
      </c>
      <c r="L2661" s="1">
        <v>5</v>
      </c>
      <c r="M2661" s="1" t="s">
        <v>1513</v>
      </c>
      <c r="N2661" s="1" t="s">
        <v>7653</v>
      </c>
      <c r="S2661" s="1" t="s">
        <v>67</v>
      </c>
      <c r="T2661" s="1" t="s">
        <v>6597</v>
      </c>
      <c r="U2661" s="1" t="s">
        <v>186</v>
      </c>
      <c r="V2661" s="1" t="s">
        <v>11656</v>
      </c>
      <c r="Y2661" s="1" t="s">
        <v>1255</v>
      </c>
      <c r="Z2661" s="1" t="s">
        <v>7524</v>
      </c>
      <c r="AC2661" s="1">
        <v>25</v>
      </c>
      <c r="AD2661" s="1" t="s">
        <v>529</v>
      </c>
      <c r="AE2661" s="1" t="s">
        <v>8769</v>
      </c>
    </row>
    <row r="2662" spans="1:73" ht="13.5" customHeight="1">
      <c r="A2662" s="2" t="str">
        <f t="shared" si="75"/>
        <v>1687_각북면_380</v>
      </c>
      <c r="B2662" s="1">
        <v>1687</v>
      </c>
      <c r="C2662" s="1" t="s">
        <v>11423</v>
      </c>
      <c r="D2662" s="1" t="s">
        <v>11426</v>
      </c>
      <c r="E2662" s="1">
        <v>2661</v>
      </c>
      <c r="F2662" s="1">
        <v>19</v>
      </c>
      <c r="G2662" s="1" t="s">
        <v>4973</v>
      </c>
      <c r="H2662" s="1" t="s">
        <v>6459</v>
      </c>
      <c r="I2662" s="1">
        <v>3</v>
      </c>
      <c r="L2662" s="1">
        <v>5</v>
      </c>
      <c r="M2662" s="1" t="s">
        <v>1513</v>
      </c>
      <c r="N2662" s="1" t="s">
        <v>7653</v>
      </c>
      <c r="S2662" s="1" t="s">
        <v>63</v>
      </c>
      <c r="T2662" s="1" t="s">
        <v>6596</v>
      </c>
      <c r="Y2662" s="1" t="s">
        <v>4016</v>
      </c>
      <c r="Z2662" s="1" t="s">
        <v>7651</v>
      </c>
      <c r="AF2662" s="1" t="s">
        <v>74</v>
      </c>
      <c r="AG2662" s="1" t="s">
        <v>8800</v>
      </c>
    </row>
    <row r="2663" spans="1:73" ht="13.5" customHeight="1">
      <c r="A2663" s="2" t="str">
        <f t="shared" si="75"/>
        <v>1687_각북면_380</v>
      </c>
      <c r="B2663" s="1">
        <v>1687</v>
      </c>
      <c r="C2663" s="1" t="s">
        <v>11423</v>
      </c>
      <c r="D2663" s="1" t="s">
        <v>11426</v>
      </c>
      <c r="E2663" s="1">
        <v>2662</v>
      </c>
      <c r="F2663" s="1">
        <v>19</v>
      </c>
      <c r="G2663" s="1" t="s">
        <v>4973</v>
      </c>
      <c r="H2663" s="1" t="s">
        <v>6459</v>
      </c>
      <c r="I2663" s="1">
        <v>3</v>
      </c>
      <c r="L2663" s="1">
        <v>5</v>
      </c>
      <c r="M2663" s="1" t="s">
        <v>1513</v>
      </c>
      <c r="N2663" s="1" t="s">
        <v>7653</v>
      </c>
      <c r="S2663" s="1" t="s">
        <v>63</v>
      </c>
      <c r="T2663" s="1" t="s">
        <v>6596</v>
      </c>
      <c r="Y2663" s="1" t="s">
        <v>4064</v>
      </c>
      <c r="Z2663" s="1" t="s">
        <v>7650</v>
      </c>
      <c r="AF2663" s="1" t="s">
        <v>74</v>
      </c>
      <c r="AG2663" s="1" t="s">
        <v>8800</v>
      </c>
    </row>
    <row r="2664" spans="1:73" ht="13.5" customHeight="1">
      <c r="A2664" s="2" t="str">
        <f t="shared" si="75"/>
        <v>1687_각북면_380</v>
      </c>
      <c r="B2664" s="1">
        <v>1687</v>
      </c>
      <c r="C2664" s="1" t="s">
        <v>11423</v>
      </c>
      <c r="D2664" s="1" t="s">
        <v>11426</v>
      </c>
      <c r="E2664" s="1">
        <v>2663</v>
      </c>
      <c r="F2664" s="1">
        <v>19</v>
      </c>
      <c r="G2664" s="1" t="s">
        <v>4973</v>
      </c>
      <c r="H2664" s="1" t="s">
        <v>6459</v>
      </c>
      <c r="I2664" s="1">
        <v>4</v>
      </c>
      <c r="J2664" s="1" t="s">
        <v>5061</v>
      </c>
      <c r="K2664" s="1" t="s">
        <v>6504</v>
      </c>
      <c r="L2664" s="1">
        <v>1</v>
      </c>
      <c r="M2664" s="1" t="s">
        <v>13299</v>
      </c>
      <c r="N2664" s="1" t="s">
        <v>13300</v>
      </c>
      <c r="T2664" s="1" t="s">
        <v>11527</v>
      </c>
      <c r="U2664" s="1" t="s">
        <v>373</v>
      </c>
      <c r="V2664" s="1" t="s">
        <v>6687</v>
      </c>
      <c r="W2664" s="1" t="s">
        <v>1087</v>
      </c>
      <c r="X2664" s="1" t="s">
        <v>6974</v>
      </c>
      <c r="Y2664" s="1" t="s">
        <v>5062</v>
      </c>
      <c r="Z2664" s="1" t="s">
        <v>7082</v>
      </c>
      <c r="AC2664" s="1">
        <v>49</v>
      </c>
      <c r="AD2664" s="1" t="s">
        <v>372</v>
      </c>
      <c r="AE2664" s="1" t="s">
        <v>8788</v>
      </c>
      <c r="AJ2664" s="1" t="s">
        <v>17</v>
      </c>
      <c r="AK2664" s="1" t="s">
        <v>8918</v>
      </c>
      <c r="AL2664" s="1" t="s">
        <v>227</v>
      </c>
      <c r="AM2664" s="1" t="s">
        <v>8859</v>
      </c>
      <c r="AT2664" s="1" t="s">
        <v>373</v>
      </c>
      <c r="AU2664" s="1" t="s">
        <v>6687</v>
      </c>
      <c r="AV2664" s="1" t="s">
        <v>1811</v>
      </c>
      <c r="AW2664" s="1" t="s">
        <v>7106</v>
      </c>
      <c r="BG2664" s="1" t="s">
        <v>44</v>
      </c>
      <c r="BH2664" s="1" t="s">
        <v>6728</v>
      </c>
      <c r="BI2664" s="1" t="s">
        <v>5032</v>
      </c>
      <c r="BJ2664" s="1" t="s">
        <v>10146</v>
      </c>
      <c r="BM2664" s="1" t="s">
        <v>5063</v>
      </c>
      <c r="BN2664" s="1" t="s">
        <v>10564</v>
      </c>
      <c r="BO2664" s="1" t="s">
        <v>44</v>
      </c>
      <c r="BP2664" s="1" t="s">
        <v>6728</v>
      </c>
      <c r="BQ2664" s="1" t="s">
        <v>5064</v>
      </c>
      <c r="BR2664" s="1" t="s">
        <v>10930</v>
      </c>
      <c r="BS2664" s="1" t="s">
        <v>41</v>
      </c>
      <c r="BT2664" s="1" t="s">
        <v>11911</v>
      </c>
    </row>
    <row r="2665" spans="1:73" ht="13.5" customHeight="1">
      <c r="A2665" s="2" t="str">
        <f t="shared" si="75"/>
        <v>1687_각북면_380</v>
      </c>
      <c r="B2665" s="1">
        <v>1687</v>
      </c>
      <c r="C2665" s="1" t="s">
        <v>11423</v>
      </c>
      <c r="D2665" s="1" t="s">
        <v>11426</v>
      </c>
      <c r="E2665" s="1">
        <v>2664</v>
      </c>
      <c r="F2665" s="1">
        <v>19</v>
      </c>
      <c r="G2665" s="1" t="s">
        <v>4973</v>
      </c>
      <c r="H2665" s="1" t="s">
        <v>6459</v>
      </c>
      <c r="I2665" s="1">
        <v>4</v>
      </c>
      <c r="L2665" s="1">
        <v>1</v>
      </c>
      <c r="M2665" s="1" t="s">
        <v>13299</v>
      </c>
      <c r="N2665" s="1" t="s">
        <v>13300</v>
      </c>
      <c r="S2665" s="1" t="s">
        <v>49</v>
      </c>
      <c r="T2665" s="1" t="s">
        <v>4842</v>
      </c>
      <c r="U2665" s="1" t="s">
        <v>50</v>
      </c>
      <c r="V2665" s="1" t="s">
        <v>11472</v>
      </c>
      <c r="W2665" s="1" t="s">
        <v>107</v>
      </c>
      <c r="X2665" s="1" t="s">
        <v>6975</v>
      </c>
      <c r="Y2665" s="1" t="s">
        <v>140</v>
      </c>
      <c r="Z2665" s="1" t="s">
        <v>7100</v>
      </c>
      <c r="AC2665" s="1">
        <v>51</v>
      </c>
      <c r="AD2665" s="1" t="s">
        <v>117</v>
      </c>
      <c r="AE2665" s="1" t="s">
        <v>8789</v>
      </c>
      <c r="AJ2665" s="1" t="s">
        <v>17</v>
      </c>
      <c r="AK2665" s="1" t="s">
        <v>8918</v>
      </c>
      <c r="AL2665" s="1" t="s">
        <v>158</v>
      </c>
      <c r="AM2665" s="1" t="s">
        <v>8931</v>
      </c>
      <c r="AT2665" s="1" t="s">
        <v>44</v>
      </c>
      <c r="AU2665" s="1" t="s">
        <v>6728</v>
      </c>
      <c r="AV2665" s="1" t="s">
        <v>1891</v>
      </c>
      <c r="AW2665" s="1" t="s">
        <v>9423</v>
      </c>
      <c r="BG2665" s="1" t="s">
        <v>44</v>
      </c>
      <c r="BH2665" s="1" t="s">
        <v>6728</v>
      </c>
      <c r="BI2665" s="1" t="s">
        <v>5065</v>
      </c>
      <c r="BJ2665" s="1" t="s">
        <v>9056</v>
      </c>
      <c r="BK2665" s="1" t="s">
        <v>44</v>
      </c>
      <c r="BL2665" s="1" t="s">
        <v>6728</v>
      </c>
      <c r="BM2665" s="1" t="s">
        <v>5066</v>
      </c>
      <c r="BN2665" s="1" t="s">
        <v>10522</v>
      </c>
      <c r="BO2665" s="1" t="s">
        <v>44</v>
      </c>
      <c r="BP2665" s="1" t="s">
        <v>6728</v>
      </c>
      <c r="BQ2665" s="1" t="s">
        <v>5067</v>
      </c>
      <c r="BR2665" s="1" t="s">
        <v>12580</v>
      </c>
      <c r="BS2665" s="1" t="s">
        <v>158</v>
      </c>
      <c r="BT2665" s="1" t="s">
        <v>8931</v>
      </c>
    </row>
    <row r="2666" spans="1:73" ht="13.5" customHeight="1">
      <c r="A2666" s="2" t="str">
        <f t="shared" si="75"/>
        <v>1687_각북면_380</v>
      </c>
      <c r="B2666" s="1">
        <v>1687</v>
      </c>
      <c r="C2666" s="1" t="s">
        <v>11423</v>
      </c>
      <c r="D2666" s="1" t="s">
        <v>11426</v>
      </c>
      <c r="E2666" s="1">
        <v>2665</v>
      </c>
      <c r="F2666" s="1">
        <v>19</v>
      </c>
      <c r="G2666" s="1" t="s">
        <v>4973</v>
      </c>
      <c r="H2666" s="1" t="s">
        <v>6459</v>
      </c>
      <c r="I2666" s="1">
        <v>4</v>
      </c>
      <c r="L2666" s="1">
        <v>1</v>
      </c>
      <c r="M2666" s="1" t="s">
        <v>13299</v>
      </c>
      <c r="N2666" s="1" t="s">
        <v>13300</v>
      </c>
      <c r="S2666" s="1" t="s">
        <v>261</v>
      </c>
      <c r="T2666" s="1" t="s">
        <v>6605</v>
      </c>
      <c r="U2666" s="1" t="s">
        <v>50</v>
      </c>
      <c r="V2666" s="1" t="s">
        <v>11472</v>
      </c>
      <c r="W2666" s="1" t="s">
        <v>107</v>
      </c>
      <c r="X2666" s="1" t="s">
        <v>6975</v>
      </c>
      <c r="Y2666" s="1" t="s">
        <v>140</v>
      </c>
      <c r="Z2666" s="1" t="s">
        <v>7100</v>
      </c>
      <c r="AC2666" s="1">
        <v>82</v>
      </c>
      <c r="AD2666" s="1" t="s">
        <v>203</v>
      </c>
      <c r="AE2666" s="1" t="s">
        <v>8760</v>
      </c>
    </row>
    <row r="2667" spans="1:73" ht="13.5" customHeight="1">
      <c r="A2667" s="2" t="str">
        <f t="shared" si="75"/>
        <v>1687_각북면_380</v>
      </c>
      <c r="B2667" s="1">
        <v>1687</v>
      </c>
      <c r="C2667" s="1" t="s">
        <v>11423</v>
      </c>
      <c r="D2667" s="1" t="s">
        <v>11426</v>
      </c>
      <c r="E2667" s="1">
        <v>2666</v>
      </c>
      <c r="F2667" s="1">
        <v>19</v>
      </c>
      <c r="G2667" s="1" t="s">
        <v>4973</v>
      </c>
      <c r="H2667" s="1" t="s">
        <v>6459</v>
      </c>
      <c r="I2667" s="1">
        <v>4</v>
      </c>
      <c r="L2667" s="1">
        <v>1</v>
      </c>
      <c r="M2667" s="1" t="s">
        <v>13299</v>
      </c>
      <c r="N2667" s="1" t="s">
        <v>13300</v>
      </c>
      <c r="S2667" s="1" t="s">
        <v>72</v>
      </c>
      <c r="T2667" s="1" t="s">
        <v>6595</v>
      </c>
      <c r="Y2667" s="1" t="s">
        <v>5068</v>
      </c>
      <c r="Z2667" s="1" t="s">
        <v>7649</v>
      </c>
      <c r="AC2667" s="1">
        <v>13</v>
      </c>
      <c r="AD2667" s="1" t="s">
        <v>149</v>
      </c>
      <c r="AE2667" s="1" t="s">
        <v>8757</v>
      </c>
      <c r="BU2667" s="1" t="s">
        <v>5069</v>
      </c>
    </row>
    <row r="2668" spans="1:73" ht="13.5" customHeight="1">
      <c r="A2668" s="2" t="str">
        <f t="shared" si="75"/>
        <v>1687_각북면_380</v>
      </c>
      <c r="B2668" s="1">
        <v>1687</v>
      </c>
      <c r="C2668" s="1" t="s">
        <v>11423</v>
      </c>
      <c r="D2668" s="1" t="s">
        <v>11426</v>
      </c>
      <c r="E2668" s="1">
        <v>2667</v>
      </c>
      <c r="F2668" s="1">
        <v>19</v>
      </c>
      <c r="G2668" s="1" t="s">
        <v>4973</v>
      </c>
      <c r="H2668" s="1" t="s">
        <v>6459</v>
      </c>
      <c r="I2668" s="1">
        <v>4</v>
      </c>
      <c r="L2668" s="1">
        <v>1</v>
      </c>
      <c r="M2668" s="1" t="s">
        <v>13299</v>
      </c>
      <c r="N2668" s="1" t="s">
        <v>13300</v>
      </c>
      <c r="S2668" s="1" t="s">
        <v>72</v>
      </c>
      <c r="T2668" s="1" t="s">
        <v>6595</v>
      </c>
      <c r="U2668" s="1" t="s">
        <v>4876</v>
      </c>
      <c r="V2668" s="1" t="s">
        <v>6724</v>
      </c>
      <c r="Y2668" s="1" t="s">
        <v>5070</v>
      </c>
      <c r="Z2668" s="1" t="s">
        <v>7648</v>
      </c>
      <c r="AC2668" s="1">
        <v>17</v>
      </c>
      <c r="AD2668" s="1" t="s">
        <v>773</v>
      </c>
      <c r="AE2668" s="1" t="s">
        <v>8783</v>
      </c>
    </row>
    <row r="2669" spans="1:73" ht="13.5" customHeight="1">
      <c r="A2669" s="2" t="str">
        <f t="shared" si="75"/>
        <v>1687_각북면_380</v>
      </c>
      <c r="B2669" s="1">
        <v>1687</v>
      </c>
      <c r="C2669" s="1" t="s">
        <v>11423</v>
      </c>
      <c r="D2669" s="1" t="s">
        <v>11426</v>
      </c>
      <c r="E2669" s="1">
        <v>2668</v>
      </c>
      <c r="F2669" s="1">
        <v>19</v>
      </c>
      <c r="G2669" s="1" t="s">
        <v>4973</v>
      </c>
      <c r="H2669" s="1" t="s">
        <v>6459</v>
      </c>
      <c r="I2669" s="1">
        <v>4</v>
      </c>
      <c r="L2669" s="1">
        <v>1</v>
      </c>
      <c r="M2669" s="1" t="s">
        <v>13299</v>
      </c>
      <c r="N2669" s="1" t="s">
        <v>13300</v>
      </c>
      <c r="T2669" s="1" t="s">
        <v>11563</v>
      </c>
      <c r="U2669" s="1" t="s">
        <v>1051</v>
      </c>
      <c r="V2669" s="1" t="s">
        <v>6700</v>
      </c>
      <c r="Y2669" s="1" t="s">
        <v>5071</v>
      </c>
      <c r="Z2669" s="1" t="s">
        <v>7647</v>
      </c>
      <c r="AF2669" s="1" t="s">
        <v>2426</v>
      </c>
      <c r="AG2669" s="1" t="s">
        <v>8817</v>
      </c>
    </row>
    <row r="2670" spans="1:73" ht="13.5" customHeight="1">
      <c r="A2670" s="2" t="str">
        <f t="shared" si="75"/>
        <v>1687_각북면_380</v>
      </c>
      <c r="B2670" s="1">
        <v>1687</v>
      </c>
      <c r="C2670" s="1" t="s">
        <v>11423</v>
      </c>
      <c r="D2670" s="1" t="s">
        <v>11426</v>
      </c>
      <c r="E2670" s="1">
        <v>2669</v>
      </c>
      <c r="F2670" s="1">
        <v>19</v>
      </c>
      <c r="G2670" s="1" t="s">
        <v>4973</v>
      </c>
      <c r="H2670" s="1" t="s">
        <v>6459</v>
      </c>
      <c r="I2670" s="1">
        <v>4</v>
      </c>
      <c r="L2670" s="1">
        <v>2</v>
      </c>
      <c r="M2670" s="1" t="s">
        <v>2121</v>
      </c>
      <c r="N2670" s="1" t="s">
        <v>7646</v>
      </c>
      <c r="T2670" s="1" t="s">
        <v>11527</v>
      </c>
      <c r="U2670" s="1" t="s">
        <v>4876</v>
      </c>
      <c r="V2670" s="1" t="s">
        <v>6724</v>
      </c>
      <c r="Y2670" s="1" t="s">
        <v>2121</v>
      </c>
      <c r="Z2670" s="1" t="s">
        <v>7646</v>
      </c>
      <c r="AC2670" s="1">
        <v>25</v>
      </c>
      <c r="AD2670" s="1" t="s">
        <v>529</v>
      </c>
      <c r="AE2670" s="1" t="s">
        <v>8769</v>
      </c>
      <c r="AJ2670" s="1" t="s">
        <v>17</v>
      </c>
      <c r="AK2670" s="1" t="s">
        <v>8918</v>
      </c>
      <c r="AL2670" s="1" t="s">
        <v>227</v>
      </c>
      <c r="AM2670" s="1" t="s">
        <v>8859</v>
      </c>
      <c r="AT2670" s="1" t="s">
        <v>373</v>
      </c>
      <c r="AU2670" s="1" t="s">
        <v>6687</v>
      </c>
      <c r="AV2670" s="1" t="s">
        <v>5062</v>
      </c>
      <c r="AW2670" s="1" t="s">
        <v>7082</v>
      </c>
      <c r="BG2670" s="1" t="s">
        <v>373</v>
      </c>
      <c r="BH2670" s="1" t="s">
        <v>6687</v>
      </c>
      <c r="BI2670" s="1" t="s">
        <v>1811</v>
      </c>
      <c r="BJ2670" s="1" t="s">
        <v>7106</v>
      </c>
      <c r="BK2670" s="1" t="s">
        <v>44</v>
      </c>
      <c r="BL2670" s="1" t="s">
        <v>6728</v>
      </c>
      <c r="BM2670" s="1" t="s">
        <v>5032</v>
      </c>
      <c r="BN2670" s="1" t="s">
        <v>10146</v>
      </c>
      <c r="BO2670" s="1" t="s">
        <v>44</v>
      </c>
      <c r="BP2670" s="1" t="s">
        <v>6728</v>
      </c>
      <c r="BQ2670" s="1" t="s">
        <v>5072</v>
      </c>
      <c r="BR2670" s="1" t="s">
        <v>10929</v>
      </c>
      <c r="BS2670" s="1" t="s">
        <v>158</v>
      </c>
      <c r="BT2670" s="1" t="s">
        <v>8931</v>
      </c>
    </row>
    <row r="2671" spans="1:73" ht="13.5" customHeight="1">
      <c r="A2671" s="2" t="str">
        <f t="shared" si="75"/>
        <v>1687_각북면_380</v>
      </c>
      <c r="B2671" s="1">
        <v>1687</v>
      </c>
      <c r="C2671" s="1" t="s">
        <v>11423</v>
      </c>
      <c r="D2671" s="1" t="s">
        <v>11426</v>
      </c>
      <c r="E2671" s="1">
        <v>2670</v>
      </c>
      <c r="F2671" s="1">
        <v>19</v>
      </c>
      <c r="G2671" s="1" t="s">
        <v>4973</v>
      </c>
      <c r="H2671" s="1" t="s">
        <v>6459</v>
      </c>
      <c r="I2671" s="1">
        <v>4</v>
      </c>
      <c r="L2671" s="1">
        <v>2</v>
      </c>
      <c r="M2671" s="1" t="s">
        <v>2121</v>
      </c>
      <c r="N2671" s="1" t="s">
        <v>7646</v>
      </c>
      <c r="S2671" s="1" t="s">
        <v>49</v>
      </c>
      <c r="T2671" s="1" t="s">
        <v>4842</v>
      </c>
      <c r="U2671" s="1" t="s">
        <v>50</v>
      </c>
      <c r="V2671" s="1" t="s">
        <v>11472</v>
      </c>
      <c r="W2671" s="1" t="s">
        <v>152</v>
      </c>
      <c r="X2671" s="1" t="s">
        <v>6978</v>
      </c>
      <c r="Y2671" s="1" t="s">
        <v>140</v>
      </c>
      <c r="Z2671" s="1" t="s">
        <v>7100</v>
      </c>
      <c r="AC2671" s="1">
        <v>29</v>
      </c>
      <c r="AD2671" s="1" t="s">
        <v>238</v>
      </c>
      <c r="AE2671" s="1" t="s">
        <v>8751</v>
      </c>
      <c r="AJ2671" s="1" t="s">
        <v>17</v>
      </c>
      <c r="AK2671" s="1" t="s">
        <v>8918</v>
      </c>
      <c r="AL2671" s="1" t="s">
        <v>227</v>
      </c>
      <c r="AM2671" s="1" t="s">
        <v>8859</v>
      </c>
      <c r="AT2671" s="1" t="s">
        <v>144</v>
      </c>
      <c r="AU2671" s="1" t="s">
        <v>6759</v>
      </c>
      <c r="AV2671" s="1" t="s">
        <v>13626</v>
      </c>
      <c r="AW2671" s="1" t="s">
        <v>11790</v>
      </c>
      <c r="BG2671" s="1" t="s">
        <v>44</v>
      </c>
      <c r="BH2671" s="1" t="s">
        <v>6728</v>
      </c>
      <c r="BI2671" s="1" t="s">
        <v>5073</v>
      </c>
      <c r="BJ2671" s="1" t="s">
        <v>10145</v>
      </c>
      <c r="BK2671" s="1" t="s">
        <v>44</v>
      </c>
      <c r="BL2671" s="1" t="s">
        <v>6728</v>
      </c>
      <c r="BM2671" s="1" t="s">
        <v>339</v>
      </c>
      <c r="BN2671" s="1" t="s">
        <v>6610</v>
      </c>
      <c r="BO2671" s="1" t="s">
        <v>44</v>
      </c>
      <c r="BP2671" s="1" t="s">
        <v>6728</v>
      </c>
      <c r="BQ2671" s="1" t="s">
        <v>919</v>
      </c>
      <c r="BR2671" s="1" t="s">
        <v>12417</v>
      </c>
      <c r="BS2671" s="1" t="s">
        <v>227</v>
      </c>
      <c r="BT2671" s="1" t="s">
        <v>8859</v>
      </c>
    </row>
    <row r="2672" spans="1:73" ht="13.5" customHeight="1">
      <c r="A2672" s="2" t="str">
        <f t="shared" si="75"/>
        <v>1687_각북면_380</v>
      </c>
      <c r="B2672" s="1">
        <v>1687</v>
      </c>
      <c r="C2672" s="1" t="s">
        <v>11423</v>
      </c>
      <c r="D2672" s="1" t="s">
        <v>11426</v>
      </c>
      <c r="E2672" s="1">
        <v>2671</v>
      </c>
      <c r="F2672" s="1">
        <v>19</v>
      </c>
      <c r="G2672" s="1" t="s">
        <v>4973</v>
      </c>
      <c r="H2672" s="1" t="s">
        <v>6459</v>
      </c>
      <c r="I2672" s="1">
        <v>4</v>
      </c>
      <c r="L2672" s="1">
        <v>2</v>
      </c>
      <c r="M2672" s="1" t="s">
        <v>2121</v>
      </c>
      <c r="N2672" s="1" t="s">
        <v>7646</v>
      </c>
      <c r="S2672" s="1" t="s">
        <v>2126</v>
      </c>
      <c r="T2672" s="1" t="s">
        <v>6630</v>
      </c>
      <c r="U2672" s="1" t="s">
        <v>5074</v>
      </c>
      <c r="V2672" s="1" t="s">
        <v>6752</v>
      </c>
      <c r="W2672" s="1" t="s">
        <v>167</v>
      </c>
      <c r="X2672" s="1" t="s">
        <v>8644</v>
      </c>
      <c r="Y2672" s="1" t="s">
        <v>2367</v>
      </c>
      <c r="Z2672" s="1" t="s">
        <v>7016</v>
      </c>
      <c r="AC2672" s="1">
        <v>31</v>
      </c>
      <c r="AD2672" s="1" t="s">
        <v>130</v>
      </c>
      <c r="AE2672" s="1" t="s">
        <v>8774</v>
      </c>
      <c r="AF2672" s="1" t="s">
        <v>156</v>
      </c>
      <c r="AG2672" s="1" t="s">
        <v>8798</v>
      </c>
    </row>
    <row r="2673" spans="1:72" ht="13.5" customHeight="1">
      <c r="A2673" s="2" t="str">
        <f t="shared" si="75"/>
        <v>1687_각북면_380</v>
      </c>
      <c r="B2673" s="1">
        <v>1687</v>
      </c>
      <c r="C2673" s="1" t="s">
        <v>11423</v>
      </c>
      <c r="D2673" s="1" t="s">
        <v>11426</v>
      </c>
      <c r="E2673" s="1">
        <v>2672</v>
      </c>
      <c r="F2673" s="1">
        <v>19</v>
      </c>
      <c r="G2673" s="1" t="s">
        <v>4973</v>
      </c>
      <c r="H2673" s="1" t="s">
        <v>6459</v>
      </c>
      <c r="I2673" s="1">
        <v>4</v>
      </c>
      <c r="L2673" s="1">
        <v>3</v>
      </c>
      <c r="M2673" s="1" t="s">
        <v>13301</v>
      </c>
      <c r="N2673" s="1" t="s">
        <v>13302</v>
      </c>
      <c r="T2673" s="1" t="s">
        <v>11527</v>
      </c>
      <c r="U2673" s="1" t="s">
        <v>5075</v>
      </c>
      <c r="V2673" s="1" t="s">
        <v>6751</v>
      </c>
      <c r="W2673" s="1" t="s">
        <v>1065</v>
      </c>
      <c r="X2673" s="1" t="s">
        <v>6987</v>
      </c>
      <c r="Y2673" s="1" t="s">
        <v>1539</v>
      </c>
      <c r="Z2673" s="1" t="s">
        <v>7174</v>
      </c>
      <c r="AC2673" s="1">
        <v>56</v>
      </c>
      <c r="AD2673" s="1" t="s">
        <v>483</v>
      </c>
      <c r="AE2673" s="1" t="s">
        <v>8794</v>
      </c>
      <c r="AJ2673" s="1" t="s">
        <v>17</v>
      </c>
      <c r="AK2673" s="1" t="s">
        <v>8918</v>
      </c>
      <c r="AL2673" s="1" t="s">
        <v>159</v>
      </c>
      <c r="AM2673" s="1" t="s">
        <v>8879</v>
      </c>
      <c r="AN2673" s="1" t="s">
        <v>87</v>
      </c>
      <c r="AO2673" s="1" t="s">
        <v>8880</v>
      </c>
      <c r="AP2673" s="1" t="s">
        <v>119</v>
      </c>
      <c r="AQ2673" s="1" t="s">
        <v>6694</v>
      </c>
      <c r="AR2673" s="1" t="s">
        <v>5076</v>
      </c>
      <c r="AS2673" s="1" t="s">
        <v>9096</v>
      </c>
      <c r="AT2673" s="1" t="s">
        <v>44</v>
      </c>
      <c r="AU2673" s="1" t="s">
        <v>6728</v>
      </c>
      <c r="AV2673" s="1" t="s">
        <v>625</v>
      </c>
      <c r="AW2673" s="1" t="s">
        <v>7132</v>
      </c>
      <c r="BB2673" s="1" t="s">
        <v>171</v>
      </c>
      <c r="BC2673" s="1" t="s">
        <v>6676</v>
      </c>
      <c r="BD2673" s="1" t="s">
        <v>2543</v>
      </c>
      <c r="BE2673" s="1" t="s">
        <v>9852</v>
      </c>
      <c r="BI2673" s="1" t="s">
        <v>5077</v>
      </c>
      <c r="BJ2673" s="1" t="s">
        <v>7348</v>
      </c>
      <c r="BK2673" s="1" t="s">
        <v>44</v>
      </c>
      <c r="BL2673" s="1" t="s">
        <v>6728</v>
      </c>
      <c r="BM2673" s="1" t="s">
        <v>5078</v>
      </c>
      <c r="BN2673" s="1" t="s">
        <v>7306</v>
      </c>
      <c r="BO2673" s="1" t="s">
        <v>44</v>
      </c>
      <c r="BP2673" s="1" t="s">
        <v>6728</v>
      </c>
      <c r="BQ2673" s="1" t="s">
        <v>1919</v>
      </c>
      <c r="BR2673" s="1" t="s">
        <v>12543</v>
      </c>
    </row>
    <row r="2674" spans="1:72" ht="13.5" customHeight="1">
      <c r="A2674" s="2" t="str">
        <f t="shared" si="75"/>
        <v>1687_각북면_380</v>
      </c>
      <c r="B2674" s="1">
        <v>1687</v>
      </c>
      <c r="C2674" s="1" t="s">
        <v>11423</v>
      </c>
      <c r="D2674" s="1" t="s">
        <v>11426</v>
      </c>
      <c r="E2674" s="1">
        <v>2673</v>
      </c>
      <c r="F2674" s="1">
        <v>19</v>
      </c>
      <c r="G2674" s="1" t="s">
        <v>4973</v>
      </c>
      <c r="H2674" s="1" t="s">
        <v>6459</v>
      </c>
      <c r="I2674" s="1">
        <v>4</v>
      </c>
      <c r="L2674" s="1">
        <v>3</v>
      </c>
      <c r="M2674" s="1" t="s">
        <v>13301</v>
      </c>
      <c r="N2674" s="1" t="s">
        <v>13302</v>
      </c>
      <c r="S2674" s="1" t="s">
        <v>49</v>
      </c>
      <c r="T2674" s="1" t="s">
        <v>4842</v>
      </c>
      <c r="U2674" s="1" t="s">
        <v>115</v>
      </c>
      <c r="V2674" s="1" t="s">
        <v>6665</v>
      </c>
      <c r="Y2674" s="1" t="s">
        <v>1835</v>
      </c>
      <c r="Z2674" s="1" t="s">
        <v>7645</v>
      </c>
      <c r="AC2674" s="1">
        <v>54</v>
      </c>
      <c r="AD2674" s="1" t="s">
        <v>80</v>
      </c>
      <c r="AE2674" s="1" t="s">
        <v>8749</v>
      </c>
      <c r="AJ2674" s="1" t="s">
        <v>17</v>
      </c>
      <c r="AK2674" s="1" t="s">
        <v>8918</v>
      </c>
      <c r="AL2674" s="1" t="s">
        <v>159</v>
      </c>
      <c r="AM2674" s="1" t="s">
        <v>8879</v>
      </c>
      <c r="AN2674" s="1" t="s">
        <v>159</v>
      </c>
      <c r="AO2674" s="1" t="s">
        <v>8879</v>
      </c>
      <c r="AP2674" s="1" t="s">
        <v>119</v>
      </c>
      <c r="AQ2674" s="1" t="s">
        <v>6694</v>
      </c>
      <c r="AR2674" s="1" t="s">
        <v>5079</v>
      </c>
      <c r="AS2674" s="1" t="s">
        <v>9095</v>
      </c>
      <c r="AT2674" s="1" t="s">
        <v>121</v>
      </c>
      <c r="AU2674" s="1" t="s">
        <v>6667</v>
      </c>
      <c r="AV2674" s="1" t="s">
        <v>355</v>
      </c>
      <c r="AW2674" s="1" t="s">
        <v>7584</v>
      </c>
      <c r="BB2674" s="1" t="s">
        <v>171</v>
      </c>
      <c r="BC2674" s="1" t="s">
        <v>6676</v>
      </c>
      <c r="BD2674" s="1" t="s">
        <v>13576</v>
      </c>
      <c r="BE2674" s="1" t="s">
        <v>11806</v>
      </c>
      <c r="BG2674" s="1" t="s">
        <v>121</v>
      </c>
      <c r="BH2674" s="1" t="s">
        <v>6667</v>
      </c>
      <c r="BI2674" s="1" t="s">
        <v>5080</v>
      </c>
      <c r="BJ2674" s="1" t="s">
        <v>10144</v>
      </c>
      <c r="BK2674" s="1" t="s">
        <v>121</v>
      </c>
      <c r="BL2674" s="1" t="s">
        <v>6667</v>
      </c>
      <c r="BM2674" s="1" t="s">
        <v>1852</v>
      </c>
      <c r="BN2674" s="1" t="s">
        <v>7791</v>
      </c>
      <c r="BO2674" s="1" t="s">
        <v>121</v>
      </c>
      <c r="BP2674" s="1" t="s">
        <v>6667</v>
      </c>
      <c r="BQ2674" s="1" t="s">
        <v>5081</v>
      </c>
      <c r="BR2674" s="1" t="s">
        <v>10928</v>
      </c>
      <c r="BS2674" s="1" t="s">
        <v>4418</v>
      </c>
      <c r="BT2674" s="1" t="s">
        <v>11244</v>
      </c>
    </row>
    <row r="2675" spans="1:72" ht="13.5" customHeight="1">
      <c r="A2675" s="2" t="str">
        <f t="shared" si="75"/>
        <v>1687_각북면_380</v>
      </c>
      <c r="B2675" s="1">
        <v>1687</v>
      </c>
      <c r="C2675" s="1" t="s">
        <v>11423</v>
      </c>
      <c r="D2675" s="1" t="s">
        <v>11426</v>
      </c>
      <c r="E2675" s="1">
        <v>2674</v>
      </c>
      <c r="F2675" s="1">
        <v>19</v>
      </c>
      <c r="G2675" s="1" t="s">
        <v>4973</v>
      </c>
      <c r="H2675" s="1" t="s">
        <v>6459</v>
      </c>
      <c r="I2675" s="1">
        <v>4</v>
      </c>
      <c r="L2675" s="1">
        <v>4</v>
      </c>
      <c r="M2675" s="1" t="s">
        <v>13303</v>
      </c>
      <c r="N2675" s="1" t="s">
        <v>13304</v>
      </c>
      <c r="T2675" s="1" t="s">
        <v>11527</v>
      </c>
      <c r="U2675" s="1" t="s">
        <v>373</v>
      </c>
      <c r="V2675" s="1" t="s">
        <v>6687</v>
      </c>
      <c r="W2675" s="1" t="s">
        <v>38</v>
      </c>
      <c r="X2675" s="1" t="s">
        <v>11733</v>
      </c>
      <c r="Y2675" s="1" t="s">
        <v>5082</v>
      </c>
      <c r="Z2675" s="1" t="s">
        <v>7644</v>
      </c>
      <c r="AC2675" s="1">
        <v>26</v>
      </c>
      <c r="AD2675" s="1" t="s">
        <v>552</v>
      </c>
      <c r="AE2675" s="1" t="s">
        <v>8104</v>
      </c>
      <c r="AJ2675" s="1" t="s">
        <v>17</v>
      </c>
      <c r="AK2675" s="1" t="s">
        <v>8918</v>
      </c>
      <c r="AL2675" s="1" t="s">
        <v>227</v>
      </c>
      <c r="AM2675" s="1" t="s">
        <v>8859</v>
      </c>
      <c r="AT2675" s="1" t="s">
        <v>373</v>
      </c>
      <c r="AU2675" s="1" t="s">
        <v>6687</v>
      </c>
      <c r="AV2675" s="1" t="s">
        <v>2747</v>
      </c>
      <c r="AW2675" s="1" t="s">
        <v>9334</v>
      </c>
      <c r="BG2675" s="1" t="s">
        <v>144</v>
      </c>
      <c r="BH2675" s="1" t="s">
        <v>6759</v>
      </c>
      <c r="BI2675" s="1" t="s">
        <v>5013</v>
      </c>
      <c r="BJ2675" s="1" t="s">
        <v>12318</v>
      </c>
      <c r="BK2675" s="1" t="s">
        <v>373</v>
      </c>
      <c r="BL2675" s="1" t="s">
        <v>6687</v>
      </c>
      <c r="BM2675" s="1" t="s">
        <v>5014</v>
      </c>
      <c r="BN2675" s="1" t="s">
        <v>7264</v>
      </c>
      <c r="BO2675" s="1" t="s">
        <v>373</v>
      </c>
      <c r="BP2675" s="1" t="s">
        <v>6687</v>
      </c>
      <c r="BQ2675" s="1" t="s">
        <v>5083</v>
      </c>
      <c r="BR2675" s="1" t="s">
        <v>10854</v>
      </c>
      <c r="BS2675" s="1" t="s">
        <v>227</v>
      </c>
      <c r="BT2675" s="1" t="s">
        <v>8859</v>
      </c>
    </row>
    <row r="2676" spans="1:72" ht="13.5" customHeight="1">
      <c r="A2676" s="2" t="str">
        <f t="shared" si="75"/>
        <v>1687_각북면_380</v>
      </c>
      <c r="B2676" s="1">
        <v>1687</v>
      </c>
      <c r="C2676" s="1" t="s">
        <v>11423</v>
      </c>
      <c r="D2676" s="1" t="s">
        <v>11426</v>
      </c>
      <c r="E2676" s="1">
        <v>2675</v>
      </c>
      <c r="F2676" s="1">
        <v>19</v>
      </c>
      <c r="G2676" s="1" t="s">
        <v>4973</v>
      </c>
      <c r="H2676" s="1" t="s">
        <v>6459</v>
      </c>
      <c r="I2676" s="1">
        <v>4</v>
      </c>
      <c r="L2676" s="1">
        <v>4</v>
      </c>
      <c r="M2676" s="1" t="s">
        <v>13303</v>
      </c>
      <c r="N2676" s="1" t="s">
        <v>13304</v>
      </c>
      <c r="S2676" s="1" t="s">
        <v>49</v>
      </c>
      <c r="T2676" s="1" t="s">
        <v>4842</v>
      </c>
      <c r="U2676" s="1" t="s">
        <v>50</v>
      </c>
      <c r="V2676" s="1" t="s">
        <v>11472</v>
      </c>
      <c r="W2676" s="1" t="s">
        <v>107</v>
      </c>
      <c r="X2676" s="1" t="s">
        <v>6975</v>
      </c>
      <c r="Y2676" s="1" t="s">
        <v>140</v>
      </c>
      <c r="Z2676" s="1" t="s">
        <v>7100</v>
      </c>
      <c r="AC2676" s="1">
        <v>25</v>
      </c>
      <c r="AD2676" s="1" t="s">
        <v>529</v>
      </c>
      <c r="AE2676" s="1" t="s">
        <v>8769</v>
      </c>
      <c r="AJ2676" s="1" t="s">
        <v>17</v>
      </c>
      <c r="AK2676" s="1" t="s">
        <v>8918</v>
      </c>
      <c r="AL2676" s="1" t="s">
        <v>227</v>
      </c>
      <c r="AM2676" s="1" t="s">
        <v>8859</v>
      </c>
      <c r="AT2676" s="1" t="s">
        <v>373</v>
      </c>
      <c r="AU2676" s="1" t="s">
        <v>6687</v>
      </c>
      <c r="AV2676" s="1" t="s">
        <v>3219</v>
      </c>
      <c r="AW2676" s="1" t="s">
        <v>7573</v>
      </c>
      <c r="BG2676" s="1" t="s">
        <v>373</v>
      </c>
      <c r="BH2676" s="1" t="s">
        <v>6687</v>
      </c>
      <c r="BI2676" s="1" t="s">
        <v>5084</v>
      </c>
      <c r="BJ2676" s="1" t="s">
        <v>9399</v>
      </c>
      <c r="BK2676" s="1" t="s">
        <v>373</v>
      </c>
      <c r="BL2676" s="1" t="s">
        <v>6687</v>
      </c>
      <c r="BM2676" s="1" t="s">
        <v>5085</v>
      </c>
      <c r="BN2676" s="1" t="s">
        <v>10129</v>
      </c>
      <c r="BO2676" s="1" t="s">
        <v>2147</v>
      </c>
      <c r="BP2676" s="1" t="s">
        <v>6673</v>
      </c>
      <c r="BQ2676" s="1" t="s">
        <v>5086</v>
      </c>
      <c r="BR2676" s="1" t="s">
        <v>12712</v>
      </c>
      <c r="BS2676" s="1" t="s">
        <v>227</v>
      </c>
      <c r="BT2676" s="1" t="s">
        <v>8859</v>
      </c>
    </row>
    <row r="2677" spans="1:72" ht="13.5" customHeight="1">
      <c r="A2677" s="2" t="str">
        <f t="shared" si="75"/>
        <v>1687_각북면_380</v>
      </c>
      <c r="B2677" s="1">
        <v>1687</v>
      </c>
      <c r="C2677" s="1" t="s">
        <v>11423</v>
      </c>
      <c r="D2677" s="1" t="s">
        <v>11426</v>
      </c>
      <c r="E2677" s="1">
        <v>2676</v>
      </c>
      <c r="F2677" s="1">
        <v>19</v>
      </c>
      <c r="G2677" s="1" t="s">
        <v>4973</v>
      </c>
      <c r="H2677" s="1" t="s">
        <v>6459</v>
      </c>
      <c r="I2677" s="1">
        <v>4</v>
      </c>
      <c r="L2677" s="1">
        <v>4</v>
      </c>
      <c r="M2677" s="1" t="s">
        <v>13303</v>
      </c>
      <c r="N2677" s="1" t="s">
        <v>13304</v>
      </c>
      <c r="S2677" s="1" t="s">
        <v>245</v>
      </c>
      <c r="T2677" s="1" t="s">
        <v>6625</v>
      </c>
      <c r="Y2677" s="1" t="s">
        <v>3370</v>
      </c>
      <c r="Z2677" s="1" t="s">
        <v>7643</v>
      </c>
      <c r="AF2677" s="1" t="s">
        <v>1034</v>
      </c>
      <c r="AG2677" s="1" t="s">
        <v>8803</v>
      </c>
      <c r="AH2677" s="1" t="s">
        <v>5087</v>
      </c>
      <c r="AI2677" s="1" t="s">
        <v>8871</v>
      </c>
    </row>
    <row r="2678" spans="1:72" ht="13.5" customHeight="1">
      <c r="A2678" s="2" t="str">
        <f t="shared" si="75"/>
        <v>1687_각북면_380</v>
      </c>
      <c r="B2678" s="1">
        <v>1687</v>
      </c>
      <c r="C2678" s="1" t="s">
        <v>11423</v>
      </c>
      <c r="D2678" s="1" t="s">
        <v>11426</v>
      </c>
      <c r="E2678" s="1">
        <v>2677</v>
      </c>
      <c r="F2678" s="1">
        <v>19</v>
      </c>
      <c r="G2678" s="1" t="s">
        <v>4973</v>
      </c>
      <c r="H2678" s="1" t="s">
        <v>6459</v>
      </c>
      <c r="I2678" s="1">
        <v>4</v>
      </c>
      <c r="L2678" s="1">
        <v>4</v>
      </c>
      <c r="M2678" s="1" t="s">
        <v>13303</v>
      </c>
      <c r="N2678" s="1" t="s">
        <v>13304</v>
      </c>
      <c r="S2678" s="1" t="s">
        <v>261</v>
      </c>
      <c r="T2678" s="1" t="s">
        <v>6605</v>
      </c>
      <c r="W2678" s="1" t="s">
        <v>38</v>
      </c>
      <c r="X2678" s="1" t="s">
        <v>11733</v>
      </c>
      <c r="Y2678" s="1" t="s">
        <v>140</v>
      </c>
      <c r="Z2678" s="1" t="s">
        <v>7100</v>
      </c>
      <c r="AF2678" s="1" t="s">
        <v>326</v>
      </c>
      <c r="AG2678" s="1" t="s">
        <v>8802</v>
      </c>
    </row>
    <row r="2679" spans="1:72" ht="13.5" customHeight="1">
      <c r="A2679" s="2" t="str">
        <f t="shared" si="75"/>
        <v>1687_각북면_380</v>
      </c>
      <c r="B2679" s="1">
        <v>1687</v>
      </c>
      <c r="C2679" s="1" t="s">
        <v>11423</v>
      </c>
      <c r="D2679" s="1" t="s">
        <v>11426</v>
      </c>
      <c r="E2679" s="1">
        <v>2678</v>
      </c>
      <c r="F2679" s="1">
        <v>19</v>
      </c>
      <c r="G2679" s="1" t="s">
        <v>4973</v>
      </c>
      <c r="H2679" s="1" t="s">
        <v>6459</v>
      </c>
      <c r="I2679" s="1">
        <v>4</v>
      </c>
      <c r="L2679" s="1">
        <v>5</v>
      </c>
      <c r="M2679" s="1" t="s">
        <v>13305</v>
      </c>
      <c r="N2679" s="1" t="s">
        <v>13306</v>
      </c>
      <c r="T2679" s="1" t="s">
        <v>11527</v>
      </c>
      <c r="U2679" s="1" t="s">
        <v>373</v>
      </c>
      <c r="V2679" s="1" t="s">
        <v>6687</v>
      </c>
      <c r="W2679" s="1" t="s">
        <v>38</v>
      </c>
      <c r="X2679" s="1" t="s">
        <v>11733</v>
      </c>
      <c r="Y2679" s="1" t="s">
        <v>5088</v>
      </c>
      <c r="Z2679" s="1" t="s">
        <v>7642</v>
      </c>
      <c r="AC2679" s="1">
        <v>34</v>
      </c>
      <c r="AD2679" s="1" t="s">
        <v>207</v>
      </c>
      <c r="AE2679" s="1" t="s">
        <v>8762</v>
      </c>
      <c r="AJ2679" s="1" t="s">
        <v>17</v>
      </c>
      <c r="AK2679" s="1" t="s">
        <v>8918</v>
      </c>
      <c r="AL2679" s="1" t="s">
        <v>227</v>
      </c>
      <c r="AM2679" s="1" t="s">
        <v>8859</v>
      </c>
      <c r="AT2679" s="1" t="s">
        <v>373</v>
      </c>
      <c r="AU2679" s="1" t="s">
        <v>6687</v>
      </c>
      <c r="AV2679" s="1" t="s">
        <v>2747</v>
      </c>
      <c r="AW2679" s="1" t="s">
        <v>9334</v>
      </c>
      <c r="BG2679" s="1" t="s">
        <v>144</v>
      </c>
      <c r="BH2679" s="1" t="s">
        <v>6759</v>
      </c>
      <c r="BI2679" s="1" t="s">
        <v>5013</v>
      </c>
      <c r="BJ2679" s="1" t="s">
        <v>12318</v>
      </c>
      <c r="BK2679" s="1" t="s">
        <v>373</v>
      </c>
      <c r="BL2679" s="1" t="s">
        <v>6687</v>
      </c>
      <c r="BM2679" s="1" t="s">
        <v>5014</v>
      </c>
      <c r="BN2679" s="1" t="s">
        <v>7264</v>
      </c>
      <c r="BO2679" s="1" t="s">
        <v>373</v>
      </c>
      <c r="BP2679" s="1" t="s">
        <v>6687</v>
      </c>
      <c r="BQ2679" s="1" t="s">
        <v>5089</v>
      </c>
      <c r="BR2679" s="1" t="s">
        <v>10854</v>
      </c>
      <c r="BS2679" s="1" t="s">
        <v>227</v>
      </c>
      <c r="BT2679" s="1" t="s">
        <v>8859</v>
      </c>
    </row>
    <row r="2680" spans="1:72" ht="13.5" customHeight="1">
      <c r="A2680" s="2" t="str">
        <f t="shared" si="75"/>
        <v>1687_각북면_380</v>
      </c>
      <c r="B2680" s="1">
        <v>1687</v>
      </c>
      <c r="C2680" s="1" t="s">
        <v>11423</v>
      </c>
      <c r="D2680" s="1" t="s">
        <v>11426</v>
      </c>
      <c r="E2680" s="1">
        <v>2679</v>
      </c>
      <c r="F2680" s="1">
        <v>19</v>
      </c>
      <c r="G2680" s="1" t="s">
        <v>4973</v>
      </c>
      <c r="H2680" s="1" t="s">
        <v>6459</v>
      </c>
      <c r="I2680" s="1">
        <v>4</v>
      </c>
      <c r="L2680" s="1">
        <v>5</v>
      </c>
      <c r="M2680" s="1" t="s">
        <v>13305</v>
      </c>
      <c r="N2680" s="1" t="s">
        <v>13306</v>
      </c>
      <c r="S2680" s="1" t="s">
        <v>49</v>
      </c>
      <c r="T2680" s="1" t="s">
        <v>4842</v>
      </c>
      <c r="U2680" s="1" t="s">
        <v>50</v>
      </c>
      <c r="V2680" s="1" t="s">
        <v>11472</v>
      </c>
      <c r="W2680" s="1" t="s">
        <v>1250</v>
      </c>
      <c r="X2680" s="1" t="s">
        <v>6991</v>
      </c>
      <c r="Y2680" s="1" t="s">
        <v>140</v>
      </c>
      <c r="Z2680" s="1" t="s">
        <v>7100</v>
      </c>
      <c r="AC2680" s="1">
        <v>25</v>
      </c>
      <c r="AD2680" s="1" t="s">
        <v>529</v>
      </c>
      <c r="AE2680" s="1" t="s">
        <v>8769</v>
      </c>
      <c r="AJ2680" s="1" t="s">
        <v>17</v>
      </c>
      <c r="AK2680" s="1" t="s">
        <v>8918</v>
      </c>
      <c r="AL2680" s="1" t="s">
        <v>442</v>
      </c>
      <c r="AM2680" s="1" t="s">
        <v>442</v>
      </c>
      <c r="AT2680" s="1" t="s">
        <v>44</v>
      </c>
      <c r="AU2680" s="1" t="s">
        <v>6728</v>
      </c>
      <c r="AV2680" s="1" t="s">
        <v>5090</v>
      </c>
      <c r="AW2680" s="1" t="s">
        <v>9422</v>
      </c>
      <c r="BG2680" s="1" t="s">
        <v>44</v>
      </c>
      <c r="BH2680" s="1" t="s">
        <v>6728</v>
      </c>
      <c r="BI2680" s="1" t="s">
        <v>1776</v>
      </c>
      <c r="BJ2680" s="1" t="s">
        <v>9711</v>
      </c>
      <c r="BK2680" s="1" t="s">
        <v>1077</v>
      </c>
      <c r="BL2680" s="1" t="s">
        <v>6708</v>
      </c>
      <c r="BM2680" s="1" t="s">
        <v>5091</v>
      </c>
      <c r="BN2680" s="1" t="s">
        <v>10563</v>
      </c>
      <c r="BO2680" s="1" t="s">
        <v>44</v>
      </c>
      <c r="BP2680" s="1" t="s">
        <v>6728</v>
      </c>
      <c r="BQ2680" s="1" t="s">
        <v>5092</v>
      </c>
      <c r="BR2680" s="1" t="s">
        <v>10927</v>
      </c>
      <c r="BS2680" s="1" t="s">
        <v>41</v>
      </c>
      <c r="BT2680" s="1" t="s">
        <v>11911</v>
      </c>
    </row>
    <row r="2681" spans="1:72" ht="13.5" customHeight="1">
      <c r="A2681" s="2" t="str">
        <f t="shared" ref="A2681:A2721" si="76">HYPERLINK("http://kyu.snu.ac.kr/sdhj/index.jsp?type=hj/GK14817_00IH_0001_0381.jpg","1687_각북면_381")</f>
        <v>1687_각북면_381</v>
      </c>
      <c r="B2681" s="1">
        <v>1687</v>
      </c>
      <c r="C2681" s="1" t="s">
        <v>11423</v>
      </c>
      <c r="D2681" s="1" t="s">
        <v>11426</v>
      </c>
      <c r="E2681" s="1">
        <v>2680</v>
      </c>
      <c r="F2681" s="1">
        <v>19</v>
      </c>
      <c r="G2681" s="1" t="s">
        <v>4973</v>
      </c>
      <c r="H2681" s="1" t="s">
        <v>6459</v>
      </c>
      <c r="I2681" s="1">
        <v>5</v>
      </c>
      <c r="J2681" s="1" t="s">
        <v>5093</v>
      </c>
      <c r="K2681" s="1" t="s">
        <v>11514</v>
      </c>
      <c r="L2681" s="1">
        <v>1</v>
      </c>
      <c r="M2681" s="1" t="s">
        <v>13307</v>
      </c>
      <c r="N2681" s="1" t="s">
        <v>13308</v>
      </c>
      <c r="T2681" s="1" t="s">
        <v>11527</v>
      </c>
      <c r="U2681" s="1" t="s">
        <v>373</v>
      </c>
      <c r="V2681" s="1" t="s">
        <v>6687</v>
      </c>
      <c r="W2681" s="1" t="s">
        <v>38</v>
      </c>
      <c r="X2681" s="1" t="s">
        <v>11733</v>
      </c>
      <c r="Y2681" s="1" t="s">
        <v>5094</v>
      </c>
      <c r="Z2681" s="1" t="s">
        <v>7641</v>
      </c>
      <c r="AC2681" s="1">
        <v>38</v>
      </c>
      <c r="AD2681" s="1" t="s">
        <v>294</v>
      </c>
      <c r="AE2681" s="1" t="s">
        <v>8781</v>
      </c>
      <c r="AJ2681" s="1" t="s">
        <v>17</v>
      </c>
      <c r="AK2681" s="1" t="s">
        <v>8918</v>
      </c>
      <c r="AL2681" s="1" t="s">
        <v>227</v>
      </c>
      <c r="AM2681" s="1" t="s">
        <v>8859</v>
      </c>
      <c r="AT2681" s="1" t="s">
        <v>373</v>
      </c>
      <c r="AU2681" s="1" t="s">
        <v>6687</v>
      </c>
      <c r="AV2681" s="1" t="s">
        <v>2747</v>
      </c>
      <c r="AW2681" s="1" t="s">
        <v>9334</v>
      </c>
      <c r="BG2681" s="1" t="s">
        <v>144</v>
      </c>
      <c r="BH2681" s="1" t="s">
        <v>6759</v>
      </c>
      <c r="BI2681" s="1" t="s">
        <v>5013</v>
      </c>
      <c r="BJ2681" s="1" t="s">
        <v>12318</v>
      </c>
      <c r="BK2681" s="1" t="s">
        <v>373</v>
      </c>
      <c r="BL2681" s="1" t="s">
        <v>6687</v>
      </c>
      <c r="BM2681" s="1" t="s">
        <v>5014</v>
      </c>
      <c r="BN2681" s="1" t="s">
        <v>7264</v>
      </c>
      <c r="BO2681" s="1" t="s">
        <v>373</v>
      </c>
      <c r="BP2681" s="1" t="s">
        <v>6687</v>
      </c>
      <c r="BQ2681" s="1" t="s">
        <v>5089</v>
      </c>
      <c r="BR2681" s="1" t="s">
        <v>10854</v>
      </c>
      <c r="BS2681" s="1" t="s">
        <v>227</v>
      </c>
      <c r="BT2681" s="1" t="s">
        <v>8859</v>
      </c>
    </row>
    <row r="2682" spans="1:72" ht="13.5" customHeight="1">
      <c r="A2682" s="2" t="str">
        <f t="shared" si="76"/>
        <v>1687_각북면_381</v>
      </c>
      <c r="B2682" s="1">
        <v>1687</v>
      </c>
      <c r="C2682" s="1" t="s">
        <v>11423</v>
      </c>
      <c r="D2682" s="1" t="s">
        <v>11426</v>
      </c>
      <c r="E2682" s="1">
        <v>2681</v>
      </c>
      <c r="F2682" s="1">
        <v>19</v>
      </c>
      <c r="G2682" s="1" t="s">
        <v>4973</v>
      </c>
      <c r="H2682" s="1" t="s">
        <v>6459</v>
      </c>
      <c r="I2682" s="1">
        <v>5</v>
      </c>
      <c r="L2682" s="1">
        <v>1</v>
      </c>
      <c r="M2682" s="1" t="s">
        <v>13307</v>
      </c>
      <c r="N2682" s="1" t="s">
        <v>13308</v>
      </c>
      <c r="S2682" s="1" t="s">
        <v>49</v>
      </c>
      <c r="T2682" s="1" t="s">
        <v>4842</v>
      </c>
      <c r="U2682" s="1" t="s">
        <v>50</v>
      </c>
      <c r="V2682" s="1" t="s">
        <v>11472</v>
      </c>
      <c r="W2682" s="1" t="s">
        <v>38</v>
      </c>
      <c r="X2682" s="1" t="s">
        <v>11733</v>
      </c>
      <c r="Y2682" s="1" t="s">
        <v>140</v>
      </c>
      <c r="Z2682" s="1" t="s">
        <v>7100</v>
      </c>
      <c r="AC2682" s="1">
        <v>34</v>
      </c>
      <c r="AD2682" s="1" t="s">
        <v>207</v>
      </c>
      <c r="AE2682" s="1" t="s">
        <v>8762</v>
      </c>
      <c r="AJ2682" s="1" t="s">
        <v>17</v>
      </c>
      <c r="AK2682" s="1" t="s">
        <v>8918</v>
      </c>
      <c r="AL2682" s="1" t="s">
        <v>227</v>
      </c>
      <c r="AM2682" s="1" t="s">
        <v>8859</v>
      </c>
      <c r="AT2682" s="1" t="s">
        <v>44</v>
      </c>
      <c r="AU2682" s="1" t="s">
        <v>6728</v>
      </c>
      <c r="AV2682" s="1" t="s">
        <v>5095</v>
      </c>
      <c r="AW2682" s="1" t="s">
        <v>9421</v>
      </c>
      <c r="BG2682" s="1" t="s">
        <v>44</v>
      </c>
      <c r="BH2682" s="1" t="s">
        <v>6728</v>
      </c>
      <c r="BI2682" s="1" t="s">
        <v>258</v>
      </c>
      <c r="BJ2682" s="1" t="s">
        <v>8115</v>
      </c>
      <c r="BK2682" s="1" t="s">
        <v>44</v>
      </c>
      <c r="BL2682" s="1" t="s">
        <v>6728</v>
      </c>
      <c r="BM2682" s="1" t="s">
        <v>11366</v>
      </c>
      <c r="BN2682" s="1" t="s">
        <v>11746</v>
      </c>
      <c r="BO2682" s="1" t="s">
        <v>44</v>
      </c>
      <c r="BP2682" s="1" t="s">
        <v>6728</v>
      </c>
      <c r="BQ2682" s="1" t="s">
        <v>5096</v>
      </c>
      <c r="BR2682" s="1" t="s">
        <v>12595</v>
      </c>
      <c r="BS2682" s="1" t="s">
        <v>418</v>
      </c>
      <c r="BT2682" s="1" t="s">
        <v>8912</v>
      </c>
    </row>
    <row r="2683" spans="1:72" ht="13.5" customHeight="1">
      <c r="A2683" s="2" t="str">
        <f t="shared" si="76"/>
        <v>1687_각북면_381</v>
      </c>
      <c r="B2683" s="1">
        <v>1687</v>
      </c>
      <c r="C2683" s="1" t="s">
        <v>11423</v>
      </c>
      <c r="D2683" s="1" t="s">
        <v>11426</v>
      </c>
      <c r="E2683" s="1">
        <v>2682</v>
      </c>
      <c r="F2683" s="1">
        <v>19</v>
      </c>
      <c r="G2683" s="1" t="s">
        <v>4973</v>
      </c>
      <c r="H2683" s="1" t="s">
        <v>6459</v>
      </c>
      <c r="I2683" s="1">
        <v>5</v>
      </c>
      <c r="L2683" s="1">
        <v>1</v>
      </c>
      <c r="M2683" s="1" t="s">
        <v>13307</v>
      </c>
      <c r="N2683" s="1" t="s">
        <v>13308</v>
      </c>
      <c r="S2683" s="1" t="s">
        <v>134</v>
      </c>
      <c r="T2683" s="1" t="s">
        <v>6598</v>
      </c>
      <c r="Y2683" s="1" t="s">
        <v>1260</v>
      </c>
      <c r="Z2683" s="1" t="s">
        <v>7556</v>
      </c>
      <c r="AC2683" s="1">
        <v>11</v>
      </c>
      <c r="AD2683" s="1" t="s">
        <v>71</v>
      </c>
      <c r="AE2683" s="1" t="s">
        <v>8756</v>
      </c>
      <c r="AF2683" s="1" t="s">
        <v>156</v>
      </c>
      <c r="AG2683" s="1" t="s">
        <v>8798</v>
      </c>
    </row>
    <row r="2684" spans="1:72" ht="13.5" customHeight="1">
      <c r="A2684" s="2" t="str">
        <f t="shared" si="76"/>
        <v>1687_각북면_381</v>
      </c>
      <c r="B2684" s="1">
        <v>1687</v>
      </c>
      <c r="C2684" s="1" t="s">
        <v>11423</v>
      </c>
      <c r="D2684" s="1" t="s">
        <v>11426</v>
      </c>
      <c r="E2684" s="1">
        <v>2683</v>
      </c>
      <c r="F2684" s="1">
        <v>19</v>
      </c>
      <c r="G2684" s="1" t="s">
        <v>4973</v>
      </c>
      <c r="H2684" s="1" t="s">
        <v>6459</v>
      </c>
      <c r="I2684" s="1">
        <v>5</v>
      </c>
      <c r="L2684" s="1">
        <v>1</v>
      </c>
      <c r="M2684" s="1" t="s">
        <v>13307</v>
      </c>
      <c r="N2684" s="1" t="s">
        <v>13308</v>
      </c>
      <c r="S2684" s="1" t="s">
        <v>13656</v>
      </c>
      <c r="T2684" s="1" t="s">
        <v>11593</v>
      </c>
      <c r="U2684" s="1" t="s">
        <v>11588</v>
      </c>
      <c r="V2684" s="1" t="s">
        <v>11591</v>
      </c>
      <c r="W2684" s="1" t="s">
        <v>38</v>
      </c>
      <c r="X2684" s="1" t="s">
        <v>11733</v>
      </c>
      <c r="Y2684" s="1" t="s">
        <v>635</v>
      </c>
      <c r="Z2684" s="1" t="s">
        <v>7639</v>
      </c>
      <c r="AF2684" s="1" t="s">
        <v>290</v>
      </c>
      <c r="AG2684" s="1" t="s">
        <v>11872</v>
      </c>
    </row>
    <row r="2685" spans="1:72" ht="13.5" customHeight="1">
      <c r="A2685" s="2" t="str">
        <f t="shared" si="76"/>
        <v>1687_각북면_381</v>
      </c>
      <c r="B2685" s="1">
        <v>1687</v>
      </c>
      <c r="C2685" s="1" t="s">
        <v>11423</v>
      </c>
      <c r="D2685" s="1" t="s">
        <v>11426</v>
      </c>
      <c r="E2685" s="1">
        <v>2684</v>
      </c>
      <c r="F2685" s="1">
        <v>19</v>
      </c>
      <c r="G2685" s="1" t="s">
        <v>4973</v>
      </c>
      <c r="H2685" s="1" t="s">
        <v>6459</v>
      </c>
      <c r="I2685" s="1">
        <v>5</v>
      </c>
      <c r="L2685" s="1">
        <v>1</v>
      </c>
      <c r="M2685" s="1" t="s">
        <v>13307</v>
      </c>
      <c r="N2685" s="1" t="s">
        <v>13308</v>
      </c>
      <c r="S2685" s="1" t="s">
        <v>63</v>
      </c>
      <c r="T2685" s="1" t="s">
        <v>6596</v>
      </c>
      <c r="Y2685" s="1" t="s">
        <v>1189</v>
      </c>
      <c r="Z2685" s="1" t="s">
        <v>7640</v>
      </c>
      <c r="AC2685" s="1">
        <v>15</v>
      </c>
      <c r="AD2685" s="1" t="s">
        <v>210</v>
      </c>
      <c r="AE2685" s="1" t="s">
        <v>7181</v>
      </c>
    </row>
    <row r="2686" spans="1:72" ht="13.5" customHeight="1">
      <c r="A2686" s="2" t="str">
        <f t="shared" si="76"/>
        <v>1687_각북면_381</v>
      </c>
      <c r="B2686" s="1">
        <v>1687</v>
      </c>
      <c r="C2686" s="1" t="s">
        <v>11423</v>
      </c>
      <c r="D2686" s="1" t="s">
        <v>11426</v>
      </c>
      <c r="E2686" s="1">
        <v>2685</v>
      </c>
      <c r="F2686" s="1">
        <v>19</v>
      </c>
      <c r="G2686" s="1" t="s">
        <v>4973</v>
      </c>
      <c r="H2686" s="1" t="s">
        <v>6459</v>
      </c>
      <c r="I2686" s="1">
        <v>5</v>
      </c>
      <c r="L2686" s="1">
        <v>2</v>
      </c>
      <c r="M2686" s="1" t="s">
        <v>13309</v>
      </c>
      <c r="N2686" s="1" t="s">
        <v>13310</v>
      </c>
      <c r="O2686" s="1" t="s">
        <v>6</v>
      </c>
      <c r="P2686" s="1" t="s">
        <v>6577</v>
      </c>
      <c r="T2686" s="1" t="s">
        <v>11527</v>
      </c>
      <c r="U2686" s="1" t="s">
        <v>2147</v>
      </c>
      <c r="V2686" s="1" t="s">
        <v>6673</v>
      </c>
      <c r="W2686" s="1" t="s">
        <v>38</v>
      </c>
      <c r="X2686" s="1" t="s">
        <v>11733</v>
      </c>
      <c r="Y2686" s="1" t="s">
        <v>635</v>
      </c>
      <c r="Z2686" s="1" t="s">
        <v>7639</v>
      </c>
      <c r="AC2686" s="1">
        <v>31</v>
      </c>
      <c r="AD2686" s="1" t="s">
        <v>130</v>
      </c>
      <c r="AE2686" s="1" t="s">
        <v>8774</v>
      </c>
      <c r="AJ2686" s="1" t="s">
        <v>17</v>
      </c>
      <c r="AK2686" s="1" t="s">
        <v>8918</v>
      </c>
      <c r="AL2686" s="1" t="s">
        <v>227</v>
      </c>
      <c r="AM2686" s="1" t="s">
        <v>8859</v>
      </c>
      <c r="AT2686" s="1" t="s">
        <v>44</v>
      </c>
      <c r="AU2686" s="1" t="s">
        <v>6728</v>
      </c>
      <c r="AV2686" s="1" t="s">
        <v>5095</v>
      </c>
      <c r="AW2686" s="1" t="s">
        <v>9421</v>
      </c>
      <c r="BG2686" s="1" t="s">
        <v>44</v>
      </c>
      <c r="BH2686" s="1" t="s">
        <v>6728</v>
      </c>
      <c r="BI2686" s="1" t="s">
        <v>258</v>
      </c>
      <c r="BJ2686" s="1" t="s">
        <v>8115</v>
      </c>
      <c r="BK2686" s="1" t="s">
        <v>44</v>
      </c>
      <c r="BL2686" s="1" t="s">
        <v>6728</v>
      </c>
      <c r="BM2686" s="1" t="s">
        <v>11366</v>
      </c>
      <c r="BN2686" s="1" t="s">
        <v>11746</v>
      </c>
      <c r="BO2686" s="1" t="s">
        <v>44</v>
      </c>
      <c r="BP2686" s="1" t="s">
        <v>6728</v>
      </c>
      <c r="BQ2686" s="1" t="s">
        <v>5096</v>
      </c>
      <c r="BR2686" s="1" t="s">
        <v>12595</v>
      </c>
      <c r="BS2686" s="1" t="s">
        <v>418</v>
      </c>
      <c r="BT2686" s="1" t="s">
        <v>8912</v>
      </c>
    </row>
    <row r="2687" spans="1:72" ht="13.5" customHeight="1">
      <c r="A2687" s="2" t="str">
        <f t="shared" si="76"/>
        <v>1687_각북면_381</v>
      </c>
      <c r="B2687" s="1">
        <v>1687</v>
      </c>
      <c r="C2687" s="1" t="s">
        <v>11423</v>
      </c>
      <c r="D2687" s="1" t="s">
        <v>11426</v>
      </c>
      <c r="E2687" s="1">
        <v>2686</v>
      </c>
      <c r="F2687" s="1">
        <v>19</v>
      </c>
      <c r="G2687" s="1" t="s">
        <v>4973</v>
      </c>
      <c r="H2687" s="1" t="s">
        <v>6459</v>
      </c>
      <c r="I2687" s="1">
        <v>5</v>
      </c>
      <c r="L2687" s="1">
        <v>2</v>
      </c>
      <c r="M2687" s="1" t="s">
        <v>13309</v>
      </c>
      <c r="N2687" s="1" t="s">
        <v>13310</v>
      </c>
      <c r="S2687" s="1" t="s">
        <v>49</v>
      </c>
      <c r="T2687" s="1" t="s">
        <v>4842</v>
      </c>
      <c r="U2687" s="1" t="s">
        <v>50</v>
      </c>
      <c r="V2687" s="1" t="s">
        <v>11472</v>
      </c>
      <c r="W2687" s="1" t="s">
        <v>508</v>
      </c>
      <c r="X2687" s="1" t="s">
        <v>7001</v>
      </c>
      <c r="Y2687" s="1" t="s">
        <v>140</v>
      </c>
      <c r="Z2687" s="1" t="s">
        <v>7100</v>
      </c>
      <c r="AC2687" s="1">
        <v>38</v>
      </c>
      <c r="AD2687" s="1" t="s">
        <v>294</v>
      </c>
      <c r="AE2687" s="1" t="s">
        <v>8781</v>
      </c>
      <c r="AF2687" s="1" t="s">
        <v>156</v>
      </c>
      <c r="AG2687" s="1" t="s">
        <v>8798</v>
      </c>
      <c r="AJ2687" s="1" t="s">
        <v>17</v>
      </c>
      <c r="AK2687" s="1" t="s">
        <v>8918</v>
      </c>
      <c r="AL2687" s="1" t="s">
        <v>227</v>
      </c>
      <c r="AM2687" s="1" t="s">
        <v>8859</v>
      </c>
      <c r="AT2687" s="1" t="s">
        <v>44</v>
      </c>
      <c r="AU2687" s="1" t="s">
        <v>6728</v>
      </c>
      <c r="AV2687" s="1" t="s">
        <v>786</v>
      </c>
      <c r="AW2687" s="1" t="s">
        <v>8369</v>
      </c>
      <c r="BG2687" s="1" t="s">
        <v>44</v>
      </c>
      <c r="BH2687" s="1" t="s">
        <v>6728</v>
      </c>
      <c r="BI2687" s="1" t="s">
        <v>5097</v>
      </c>
      <c r="BJ2687" s="1" t="s">
        <v>10143</v>
      </c>
      <c r="BK2687" s="1" t="s">
        <v>44</v>
      </c>
      <c r="BL2687" s="1" t="s">
        <v>6728</v>
      </c>
      <c r="BM2687" s="1" t="s">
        <v>1297</v>
      </c>
      <c r="BN2687" s="1" t="s">
        <v>8598</v>
      </c>
      <c r="BO2687" s="1" t="s">
        <v>44</v>
      </c>
      <c r="BP2687" s="1" t="s">
        <v>6728</v>
      </c>
      <c r="BQ2687" s="1" t="s">
        <v>482</v>
      </c>
      <c r="BR2687" s="1" t="s">
        <v>7097</v>
      </c>
      <c r="BS2687" s="1" t="s">
        <v>422</v>
      </c>
      <c r="BT2687" s="1" t="s">
        <v>8924</v>
      </c>
    </row>
    <row r="2688" spans="1:72" ht="13.5" customHeight="1">
      <c r="A2688" s="2" t="str">
        <f t="shared" si="76"/>
        <v>1687_각북면_381</v>
      </c>
      <c r="B2688" s="1">
        <v>1687</v>
      </c>
      <c r="C2688" s="1" t="s">
        <v>11423</v>
      </c>
      <c r="D2688" s="1" t="s">
        <v>11426</v>
      </c>
      <c r="E2688" s="1">
        <v>2687</v>
      </c>
      <c r="F2688" s="1">
        <v>19</v>
      </c>
      <c r="G2688" s="1" t="s">
        <v>4973</v>
      </c>
      <c r="H2688" s="1" t="s">
        <v>6459</v>
      </c>
      <c r="I2688" s="1">
        <v>5</v>
      </c>
      <c r="L2688" s="1">
        <v>3</v>
      </c>
      <c r="M2688" s="1" t="s">
        <v>5098</v>
      </c>
      <c r="N2688" s="1" t="s">
        <v>7638</v>
      </c>
      <c r="T2688" s="1" t="s">
        <v>11527</v>
      </c>
      <c r="U2688" s="1" t="s">
        <v>186</v>
      </c>
      <c r="V2688" s="1" t="s">
        <v>11656</v>
      </c>
      <c r="Y2688" s="1" t="s">
        <v>5098</v>
      </c>
      <c r="Z2688" s="1" t="s">
        <v>7638</v>
      </c>
      <c r="AC2688" s="1">
        <v>34</v>
      </c>
      <c r="AD2688" s="1" t="s">
        <v>207</v>
      </c>
      <c r="AE2688" s="1" t="s">
        <v>8762</v>
      </c>
      <c r="AJ2688" s="1" t="s">
        <v>17</v>
      </c>
      <c r="AK2688" s="1" t="s">
        <v>8918</v>
      </c>
      <c r="AL2688" s="1" t="s">
        <v>227</v>
      </c>
      <c r="AM2688" s="1" t="s">
        <v>8859</v>
      </c>
      <c r="AT2688" s="1" t="s">
        <v>373</v>
      </c>
      <c r="AU2688" s="1" t="s">
        <v>6687</v>
      </c>
      <c r="AV2688" s="1" t="s">
        <v>13571</v>
      </c>
      <c r="AW2688" s="1" t="s">
        <v>11807</v>
      </c>
      <c r="BB2688" s="1" t="s">
        <v>182</v>
      </c>
      <c r="BC2688" s="1" t="s">
        <v>12214</v>
      </c>
      <c r="BD2688" s="1" t="s">
        <v>5099</v>
      </c>
      <c r="BE2688" s="1" t="s">
        <v>11822</v>
      </c>
      <c r="BG2688" s="1" t="s">
        <v>373</v>
      </c>
      <c r="BH2688" s="1" t="s">
        <v>6687</v>
      </c>
      <c r="BI2688" s="1" t="s">
        <v>4930</v>
      </c>
      <c r="BJ2688" s="1" t="s">
        <v>9398</v>
      </c>
      <c r="BK2688" s="1" t="s">
        <v>373</v>
      </c>
      <c r="BL2688" s="1" t="s">
        <v>6687</v>
      </c>
      <c r="BM2688" s="1" t="s">
        <v>5100</v>
      </c>
      <c r="BN2688" s="1" t="s">
        <v>9404</v>
      </c>
      <c r="BO2688" s="1" t="s">
        <v>44</v>
      </c>
      <c r="BP2688" s="1" t="s">
        <v>6728</v>
      </c>
      <c r="BQ2688" s="1" t="s">
        <v>5101</v>
      </c>
      <c r="BR2688" s="1" t="s">
        <v>12462</v>
      </c>
      <c r="BS2688" s="1" t="s">
        <v>41</v>
      </c>
      <c r="BT2688" s="1" t="s">
        <v>11911</v>
      </c>
    </row>
    <row r="2689" spans="1:72" ht="13.5" customHeight="1">
      <c r="A2689" s="2" t="str">
        <f t="shared" si="76"/>
        <v>1687_각북면_381</v>
      </c>
      <c r="B2689" s="1">
        <v>1687</v>
      </c>
      <c r="C2689" s="1" t="s">
        <v>11423</v>
      </c>
      <c r="D2689" s="1" t="s">
        <v>11426</v>
      </c>
      <c r="E2689" s="1">
        <v>2688</v>
      </c>
      <c r="F2689" s="1">
        <v>19</v>
      </c>
      <c r="G2689" s="1" t="s">
        <v>4973</v>
      </c>
      <c r="H2689" s="1" t="s">
        <v>6459</v>
      </c>
      <c r="I2689" s="1">
        <v>5</v>
      </c>
      <c r="L2689" s="1">
        <v>3</v>
      </c>
      <c r="M2689" s="1" t="s">
        <v>5098</v>
      </c>
      <c r="N2689" s="1" t="s">
        <v>7638</v>
      </c>
      <c r="S2689" s="1" t="s">
        <v>49</v>
      </c>
      <c r="T2689" s="1" t="s">
        <v>4842</v>
      </c>
      <c r="U2689" s="1" t="s">
        <v>115</v>
      </c>
      <c r="V2689" s="1" t="s">
        <v>6665</v>
      </c>
      <c r="Y2689" s="1" t="s">
        <v>2048</v>
      </c>
      <c r="Z2689" s="1" t="s">
        <v>7493</v>
      </c>
      <c r="AC2689" s="1">
        <v>36</v>
      </c>
      <c r="AD2689" s="1" t="s">
        <v>52</v>
      </c>
      <c r="AE2689" s="1" t="s">
        <v>8766</v>
      </c>
      <c r="AJ2689" s="1" t="s">
        <v>17</v>
      </c>
      <c r="AK2689" s="1" t="s">
        <v>8918</v>
      </c>
      <c r="AL2689" s="1" t="s">
        <v>227</v>
      </c>
      <c r="AM2689" s="1" t="s">
        <v>8859</v>
      </c>
      <c r="AN2689" s="1" t="s">
        <v>1129</v>
      </c>
      <c r="AO2689" s="1" t="s">
        <v>9002</v>
      </c>
      <c r="AR2689" s="1" t="s">
        <v>5102</v>
      </c>
      <c r="AS2689" s="1" t="s">
        <v>9071</v>
      </c>
      <c r="AT2689" s="1" t="s">
        <v>5103</v>
      </c>
      <c r="AU2689" s="1" t="s">
        <v>9230</v>
      </c>
      <c r="AV2689" s="1" t="s">
        <v>5104</v>
      </c>
      <c r="AW2689" s="1" t="s">
        <v>9420</v>
      </c>
      <c r="BB2689" s="1" t="s">
        <v>171</v>
      </c>
      <c r="BC2689" s="1" t="s">
        <v>6676</v>
      </c>
      <c r="BD2689" s="1" t="s">
        <v>724</v>
      </c>
      <c r="BE2689" s="1" t="s">
        <v>7484</v>
      </c>
      <c r="BG2689" s="1" t="s">
        <v>44</v>
      </c>
      <c r="BH2689" s="1" t="s">
        <v>6728</v>
      </c>
      <c r="BI2689" s="1" t="s">
        <v>5105</v>
      </c>
      <c r="BJ2689" s="1" t="s">
        <v>9345</v>
      </c>
      <c r="BK2689" s="1" t="s">
        <v>44</v>
      </c>
      <c r="BL2689" s="1" t="s">
        <v>6728</v>
      </c>
      <c r="BM2689" s="1" t="s">
        <v>5106</v>
      </c>
      <c r="BN2689" s="1" t="s">
        <v>10088</v>
      </c>
      <c r="BO2689" s="1" t="s">
        <v>44</v>
      </c>
      <c r="BP2689" s="1" t="s">
        <v>6728</v>
      </c>
      <c r="BQ2689" s="1" t="s">
        <v>5107</v>
      </c>
      <c r="BR2689" s="1" t="s">
        <v>10846</v>
      </c>
      <c r="BS2689" s="1" t="s">
        <v>227</v>
      </c>
      <c r="BT2689" s="1" t="s">
        <v>8859</v>
      </c>
    </row>
    <row r="2690" spans="1:72" ht="13.5" customHeight="1">
      <c r="A2690" s="2" t="str">
        <f t="shared" si="76"/>
        <v>1687_각북면_381</v>
      </c>
      <c r="B2690" s="1">
        <v>1687</v>
      </c>
      <c r="C2690" s="1" t="s">
        <v>11423</v>
      </c>
      <c r="D2690" s="1" t="s">
        <v>11426</v>
      </c>
      <c r="E2690" s="1">
        <v>2689</v>
      </c>
      <c r="F2690" s="1">
        <v>19</v>
      </c>
      <c r="G2690" s="1" t="s">
        <v>4973</v>
      </c>
      <c r="H2690" s="1" t="s">
        <v>6459</v>
      </c>
      <c r="I2690" s="1">
        <v>5</v>
      </c>
      <c r="L2690" s="1">
        <v>4</v>
      </c>
      <c r="M2690" s="1" t="s">
        <v>13311</v>
      </c>
      <c r="N2690" s="1" t="s">
        <v>13312</v>
      </c>
      <c r="T2690" s="1" t="s">
        <v>11527</v>
      </c>
      <c r="U2690" s="1" t="s">
        <v>373</v>
      </c>
      <c r="V2690" s="1" t="s">
        <v>6687</v>
      </c>
      <c r="W2690" s="1" t="s">
        <v>38</v>
      </c>
      <c r="X2690" s="1" t="s">
        <v>11733</v>
      </c>
      <c r="Y2690" s="1" t="s">
        <v>5108</v>
      </c>
      <c r="Z2690" s="1" t="s">
        <v>7637</v>
      </c>
      <c r="AC2690" s="1">
        <v>35</v>
      </c>
      <c r="AD2690" s="1" t="s">
        <v>340</v>
      </c>
      <c r="AE2690" s="1" t="s">
        <v>8753</v>
      </c>
      <c r="AJ2690" s="1" t="s">
        <v>17</v>
      </c>
      <c r="AK2690" s="1" t="s">
        <v>8918</v>
      </c>
      <c r="AL2690" s="1" t="s">
        <v>41</v>
      </c>
      <c r="AM2690" s="1" t="s">
        <v>11911</v>
      </c>
      <c r="AT2690" s="1" t="s">
        <v>144</v>
      </c>
      <c r="AU2690" s="1" t="s">
        <v>6759</v>
      </c>
      <c r="AV2690" s="1" t="s">
        <v>5013</v>
      </c>
      <c r="AW2690" s="1" t="s">
        <v>12169</v>
      </c>
      <c r="BG2690" s="1" t="s">
        <v>373</v>
      </c>
      <c r="BH2690" s="1" t="s">
        <v>6687</v>
      </c>
      <c r="BI2690" s="1" t="s">
        <v>5014</v>
      </c>
      <c r="BJ2690" s="1" t="s">
        <v>7264</v>
      </c>
      <c r="BK2690" s="1" t="s">
        <v>373</v>
      </c>
      <c r="BL2690" s="1" t="s">
        <v>6687</v>
      </c>
      <c r="BM2690" s="1" t="s">
        <v>2711</v>
      </c>
      <c r="BN2690" s="1" t="s">
        <v>10097</v>
      </c>
      <c r="BO2690" s="1" t="s">
        <v>44</v>
      </c>
      <c r="BP2690" s="1" t="s">
        <v>6728</v>
      </c>
      <c r="BQ2690" s="1" t="s">
        <v>13653</v>
      </c>
      <c r="BR2690" s="1" t="s">
        <v>12537</v>
      </c>
      <c r="BS2690" s="1" t="s">
        <v>41</v>
      </c>
      <c r="BT2690" s="1" t="s">
        <v>11911</v>
      </c>
    </row>
    <row r="2691" spans="1:72" ht="13.5" customHeight="1">
      <c r="A2691" s="2" t="str">
        <f t="shared" si="76"/>
        <v>1687_각북면_381</v>
      </c>
      <c r="B2691" s="1">
        <v>1687</v>
      </c>
      <c r="C2691" s="1" t="s">
        <v>11423</v>
      </c>
      <c r="D2691" s="1" t="s">
        <v>11426</v>
      </c>
      <c r="E2691" s="1">
        <v>2690</v>
      </c>
      <c r="F2691" s="1">
        <v>19</v>
      </c>
      <c r="G2691" s="1" t="s">
        <v>4973</v>
      </c>
      <c r="H2691" s="1" t="s">
        <v>6459</v>
      </c>
      <c r="I2691" s="1">
        <v>5</v>
      </c>
      <c r="L2691" s="1">
        <v>4</v>
      </c>
      <c r="M2691" s="1" t="s">
        <v>13311</v>
      </c>
      <c r="N2691" s="1" t="s">
        <v>13312</v>
      </c>
      <c r="S2691" s="1" t="s">
        <v>49</v>
      </c>
      <c r="T2691" s="1" t="s">
        <v>4842</v>
      </c>
      <c r="U2691" s="1" t="s">
        <v>50</v>
      </c>
      <c r="V2691" s="1" t="s">
        <v>11472</v>
      </c>
      <c r="W2691" s="1" t="s">
        <v>1065</v>
      </c>
      <c r="X2691" s="1" t="s">
        <v>6987</v>
      </c>
      <c r="Y2691" s="1" t="s">
        <v>140</v>
      </c>
      <c r="Z2691" s="1" t="s">
        <v>7100</v>
      </c>
      <c r="AC2691" s="1">
        <v>36</v>
      </c>
      <c r="AD2691" s="1" t="s">
        <v>52</v>
      </c>
      <c r="AE2691" s="1" t="s">
        <v>8766</v>
      </c>
      <c r="AJ2691" s="1" t="s">
        <v>17</v>
      </c>
      <c r="AK2691" s="1" t="s">
        <v>8918</v>
      </c>
      <c r="AL2691" s="1" t="s">
        <v>227</v>
      </c>
      <c r="AM2691" s="1" t="s">
        <v>8859</v>
      </c>
      <c r="AT2691" s="1" t="s">
        <v>373</v>
      </c>
      <c r="AU2691" s="1" t="s">
        <v>6687</v>
      </c>
      <c r="AV2691" s="1" t="s">
        <v>11367</v>
      </c>
      <c r="AW2691" s="1" t="s">
        <v>11368</v>
      </c>
      <c r="BG2691" s="1" t="s">
        <v>373</v>
      </c>
      <c r="BH2691" s="1" t="s">
        <v>6687</v>
      </c>
      <c r="BI2691" s="1" t="s">
        <v>5100</v>
      </c>
      <c r="BJ2691" s="1" t="s">
        <v>9404</v>
      </c>
      <c r="BK2691" s="1" t="s">
        <v>373</v>
      </c>
      <c r="BL2691" s="1" t="s">
        <v>6687</v>
      </c>
      <c r="BM2691" s="1" t="s">
        <v>5109</v>
      </c>
      <c r="BN2691" s="1" t="s">
        <v>12384</v>
      </c>
      <c r="BO2691" s="1" t="s">
        <v>44</v>
      </c>
      <c r="BP2691" s="1" t="s">
        <v>6728</v>
      </c>
      <c r="BQ2691" s="1" t="s">
        <v>5110</v>
      </c>
      <c r="BR2691" s="1" t="s">
        <v>10926</v>
      </c>
      <c r="BS2691" s="1" t="s">
        <v>448</v>
      </c>
      <c r="BT2691" s="1" t="s">
        <v>8932</v>
      </c>
    </row>
    <row r="2692" spans="1:72" ht="13.5" customHeight="1">
      <c r="A2692" s="2" t="str">
        <f t="shared" si="76"/>
        <v>1687_각북면_381</v>
      </c>
      <c r="B2692" s="1">
        <v>1687</v>
      </c>
      <c r="C2692" s="1" t="s">
        <v>11423</v>
      </c>
      <c r="D2692" s="1" t="s">
        <v>11426</v>
      </c>
      <c r="E2692" s="1">
        <v>2691</v>
      </c>
      <c r="F2692" s="1">
        <v>19</v>
      </c>
      <c r="G2692" s="1" t="s">
        <v>4973</v>
      </c>
      <c r="H2692" s="1" t="s">
        <v>6459</v>
      </c>
      <c r="I2692" s="1">
        <v>5</v>
      </c>
      <c r="L2692" s="1">
        <v>4</v>
      </c>
      <c r="M2692" s="1" t="s">
        <v>13311</v>
      </c>
      <c r="N2692" s="1" t="s">
        <v>13312</v>
      </c>
      <c r="S2692" s="1" t="s">
        <v>134</v>
      </c>
      <c r="T2692" s="1" t="s">
        <v>6598</v>
      </c>
      <c r="Y2692" s="1" t="s">
        <v>5111</v>
      </c>
      <c r="Z2692" s="1" t="s">
        <v>7636</v>
      </c>
      <c r="AC2692" s="1">
        <v>13</v>
      </c>
      <c r="AD2692" s="1" t="s">
        <v>149</v>
      </c>
      <c r="AE2692" s="1" t="s">
        <v>8757</v>
      </c>
    </row>
    <row r="2693" spans="1:72" ht="13.5" customHeight="1">
      <c r="A2693" s="2" t="str">
        <f t="shared" si="76"/>
        <v>1687_각북면_381</v>
      </c>
      <c r="B2693" s="1">
        <v>1687</v>
      </c>
      <c r="C2693" s="1" t="s">
        <v>11423</v>
      </c>
      <c r="D2693" s="1" t="s">
        <v>11426</v>
      </c>
      <c r="E2693" s="1">
        <v>2692</v>
      </c>
      <c r="F2693" s="1">
        <v>19</v>
      </c>
      <c r="G2693" s="1" t="s">
        <v>4973</v>
      </c>
      <c r="H2693" s="1" t="s">
        <v>6459</v>
      </c>
      <c r="I2693" s="1">
        <v>5</v>
      </c>
      <c r="L2693" s="1">
        <v>4</v>
      </c>
      <c r="M2693" s="1" t="s">
        <v>13311</v>
      </c>
      <c r="N2693" s="1" t="s">
        <v>13312</v>
      </c>
      <c r="S2693" s="1" t="s">
        <v>72</v>
      </c>
      <c r="T2693" s="1" t="s">
        <v>6595</v>
      </c>
      <c r="Y2693" s="1" t="s">
        <v>5112</v>
      </c>
      <c r="Z2693" s="1" t="s">
        <v>7635</v>
      </c>
      <c r="AF2693" s="1" t="s">
        <v>74</v>
      </c>
      <c r="AG2693" s="1" t="s">
        <v>8800</v>
      </c>
    </row>
    <row r="2694" spans="1:72" ht="13.5" customHeight="1">
      <c r="A2694" s="2" t="str">
        <f t="shared" si="76"/>
        <v>1687_각북면_381</v>
      </c>
      <c r="B2694" s="1">
        <v>1687</v>
      </c>
      <c r="C2694" s="1" t="s">
        <v>11423</v>
      </c>
      <c r="D2694" s="1" t="s">
        <v>11426</v>
      </c>
      <c r="E2694" s="1">
        <v>2693</v>
      </c>
      <c r="F2694" s="1">
        <v>19</v>
      </c>
      <c r="G2694" s="1" t="s">
        <v>4973</v>
      </c>
      <c r="H2694" s="1" t="s">
        <v>6459</v>
      </c>
      <c r="I2694" s="1">
        <v>5</v>
      </c>
      <c r="L2694" s="1">
        <v>5</v>
      </c>
      <c r="M2694" s="1" t="s">
        <v>13313</v>
      </c>
      <c r="N2694" s="1" t="s">
        <v>13314</v>
      </c>
      <c r="T2694" s="1" t="s">
        <v>11527</v>
      </c>
      <c r="U2694" s="1" t="s">
        <v>5113</v>
      </c>
      <c r="V2694" s="1" t="s">
        <v>6750</v>
      </c>
      <c r="W2694" s="1" t="s">
        <v>1065</v>
      </c>
      <c r="X2694" s="1" t="s">
        <v>6987</v>
      </c>
      <c r="Y2694" s="1" t="s">
        <v>2366</v>
      </c>
      <c r="Z2694" s="1" t="s">
        <v>7415</v>
      </c>
      <c r="AC2694" s="1">
        <v>45</v>
      </c>
      <c r="AD2694" s="1" t="s">
        <v>141</v>
      </c>
      <c r="AE2694" s="1" t="s">
        <v>8758</v>
      </c>
      <c r="AJ2694" s="1" t="s">
        <v>17</v>
      </c>
      <c r="AK2694" s="1" t="s">
        <v>8918</v>
      </c>
      <c r="AL2694" s="1" t="s">
        <v>227</v>
      </c>
      <c r="AM2694" s="1" t="s">
        <v>8859</v>
      </c>
      <c r="AT2694" s="1" t="s">
        <v>373</v>
      </c>
      <c r="AU2694" s="1" t="s">
        <v>6687</v>
      </c>
      <c r="AV2694" s="1" t="s">
        <v>4930</v>
      </c>
      <c r="AW2694" s="1" t="s">
        <v>9398</v>
      </c>
      <c r="BG2694" s="1" t="s">
        <v>373</v>
      </c>
      <c r="BH2694" s="1" t="s">
        <v>6687</v>
      </c>
      <c r="BI2694" s="1" t="s">
        <v>5100</v>
      </c>
      <c r="BJ2694" s="1" t="s">
        <v>9404</v>
      </c>
      <c r="BK2694" s="1" t="s">
        <v>373</v>
      </c>
      <c r="BL2694" s="1" t="s">
        <v>6687</v>
      </c>
      <c r="BM2694" s="1" t="s">
        <v>5109</v>
      </c>
      <c r="BN2694" s="1" t="s">
        <v>12384</v>
      </c>
      <c r="BO2694" s="1" t="s">
        <v>44</v>
      </c>
      <c r="BP2694" s="1" t="s">
        <v>6728</v>
      </c>
      <c r="BQ2694" s="1" t="s">
        <v>5114</v>
      </c>
      <c r="BR2694" s="1" t="s">
        <v>12470</v>
      </c>
      <c r="BS2694" s="1" t="s">
        <v>1233</v>
      </c>
      <c r="BT2694" s="1" t="s">
        <v>8935</v>
      </c>
    </row>
    <row r="2695" spans="1:72" ht="13.5" customHeight="1">
      <c r="A2695" s="2" t="str">
        <f t="shared" si="76"/>
        <v>1687_각북면_381</v>
      </c>
      <c r="B2695" s="1">
        <v>1687</v>
      </c>
      <c r="C2695" s="1" t="s">
        <v>11423</v>
      </c>
      <c r="D2695" s="1" t="s">
        <v>11426</v>
      </c>
      <c r="E2695" s="1">
        <v>2694</v>
      </c>
      <c r="F2695" s="1">
        <v>19</v>
      </c>
      <c r="G2695" s="1" t="s">
        <v>4973</v>
      </c>
      <c r="H2695" s="1" t="s">
        <v>6459</v>
      </c>
      <c r="I2695" s="1">
        <v>5</v>
      </c>
      <c r="L2695" s="1">
        <v>5</v>
      </c>
      <c r="M2695" s="1" t="s">
        <v>13313</v>
      </c>
      <c r="N2695" s="1" t="s">
        <v>13314</v>
      </c>
      <c r="S2695" s="1" t="s">
        <v>49</v>
      </c>
      <c r="T2695" s="1" t="s">
        <v>4842</v>
      </c>
      <c r="U2695" s="1" t="s">
        <v>50</v>
      </c>
      <c r="V2695" s="1" t="s">
        <v>11472</v>
      </c>
      <c r="W2695" s="1" t="s">
        <v>167</v>
      </c>
      <c r="X2695" s="1" t="s">
        <v>8644</v>
      </c>
      <c r="Y2695" s="1" t="s">
        <v>140</v>
      </c>
      <c r="Z2695" s="1" t="s">
        <v>7100</v>
      </c>
      <c r="AC2695" s="1">
        <v>45</v>
      </c>
      <c r="AD2695" s="1" t="s">
        <v>141</v>
      </c>
      <c r="AE2695" s="1" t="s">
        <v>8758</v>
      </c>
      <c r="AJ2695" s="1" t="s">
        <v>17</v>
      </c>
      <c r="AK2695" s="1" t="s">
        <v>8918</v>
      </c>
      <c r="AL2695" s="1" t="s">
        <v>227</v>
      </c>
      <c r="AM2695" s="1" t="s">
        <v>8859</v>
      </c>
      <c r="AT2695" s="1" t="s">
        <v>44</v>
      </c>
      <c r="AU2695" s="1" t="s">
        <v>6728</v>
      </c>
      <c r="AV2695" s="1" t="s">
        <v>5115</v>
      </c>
      <c r="AW2695" s="1" t="s">
        <v>9419</v>
      </c>
      <c r="BG2695" s="1" t="s">
        <v>44</v>
      </c>
      <c r="BH2695" s="1" t="s">
        <v>6728</v>
      </c>
      <c r="BI2695" s="1" t="s">
        <v>5116</v>
      </c>
      <c r="BJ2695" s="1" t="s">
        <v>8205</v>
      </c>
      <c r="BK2695" s="1" t="s">
        <v>44</v>
      </c>
      <c r="BL2695" s="1" t="s">
        <v>6728</v>
      </c>
      <c r="BM2695" s="1" t="s">
        <v>5117</v>
      </c>
      <c r="BN2695" s="1" t="s">
        <v>10562</v>
      </c>
      <c r="BO2695" s="1" t="s">
        <v>373</v>
      </c>
      <c r="BP2695" s="1" t="s">
        <v>6687</v>
      </c>
      <c r="BQ2695" s="1" t="s">
        <v>5118</v>
      </c>
      <c r="BR2695" s="1" t="s">
        <v>10925</v>
      </c>
      <c r="BS2695" s="1" t="s">
        <v>646</v>
      </c>
      <c r="BT2695" s="1" t="s">
        <v>8944</v>
      </c>
    </row>
    <row r="2696" spans="1:72" ht="13.5" customHeight="1">
      <c r="A2696" s="2" t="str">
        <f t="shared" si="76"/>
        <v>1687_각북면_381</v>
      </c>
      <c r="B2696" s="1">
        <v>1687</v>
      </c>
      <c r="C2696" s="1" t="s">
        <v>11423</v>
      </c>
      <c r="D2696" s="1" t="s">
        <v>11426</v>
      </c>
      <c r="E2696" s="1">
        <v>2695</v>
      </c>
      <c r="F2696" s="1">
        <v>19</v>
      </c>
      <c r="G2696" s="1" t="s">
        <v>4973</v>
      </c>
      <c r="H2696" s="1" t="s">
        <v>6459</v>
      </c>
      <c r="I2696" s="1">
        <v>5</v>
      </c>
      <c r="L2696" s="1">
        <v>5</v>
      </c>
      <c r="M2696" s="1" t="s">
        <v>13313</v>
      </c>
      <c r="N2696" s="1" t="s">
        <v>13314</v>
      </c>
      <c r="S2696" s="1" t="s">
        <v>67</v>
      </c>
      <c r="T2696" s="1" t="s">
        <v>6597</v>
      </c>
      <c r="U2696" s="1" t="s">
        <v>391</v>
      </c>
      <c r="V2696" s="1" t="s">
        <v>6664</v>
      </c>
      <c r="Y2696" s="1" t="s">
        <v>4599</v>
      </c>
      <c r="Z2696" s="1" t="s">
        <v>7634</v>
      </c>
      <c r="AC2696" s="1">
        <v>14</v>
      </c>
      <c r="AD2696" s="1" t="s">
        <v>248</v>
      </c>
      <c r="AE2696" s="1" t="s">
        <v>8745</v>
      </c>
    </row>
    <row r="2697" spans="1:72" ht="13.5" customHeight="1">
      <c r="A2697" s="2" t="str">
        <f t="shared" si="76"/>
        <v>1687_각북면_381</v>
      </c>
      <c r="B2697" s="1">
        <v>1687</v>
      </c>
      <c r="C2697" s="1" t="s">
        <v>11423</v>
      </c>
      <c r="D2697" s="1" t="s">
        <v>11426</v>
      </c>
      <c r="E2697" s="1">
        <v>2696</v>
      </c>
      <c r="F2697" s="1">
        <v>19</v>
      </c>
      <c r="G2697" s="1" t="s">
        <v>4973</v>
      </c>
      <c r="H2697" s="1" t="s">
        <v>6459</v>
      </c>
      <c r="I2697" s="1">
        <v>5</v>
      </c>
      <c r="L2697" s="1">
        <v>5</v>
      </c>
      <c r="M2697" s="1" t="s">
        <v>13313</v>
      </c>
      <c r="N2697" s="1" t="s">
        <v>13314</v>
      </c>
      <c r="S2697" s="1" t="s">
        <v>63</v>
      </c>
      <c r="T2697" s="1" t="s">
        <v>6596</v>
      </c>
      <c r="Y2697" s="1" t="s">
        <v>5119</v>
      </c>
      <c r="Z2697" s="1" t="s">
        <v>7633</v>
      </c>
      <c r="AF2697" s="1" t="s">
        <v>1034</v>
      </c>
      <c r="AG2697" s="1" t="s">
        <v>8803</v>
      </c>
      <c r="AH2697" s="1" t="s">
        <v>5120</v>
      </c>
      <c r="AI2697" s="1" t="s">
        <v>8870</v>
      </c>
    </row>
    <row r="2698" spans="1:72" ht="13.5" customHeight="1">
      <c r="A2698" s="2" t="str">
        <f t="shared" si="76"/>
        <v>1687_각북면_381</v>
      </c>
      <c r="B2698" s="1">
        <v>1687</v>
      </c>
      <c r="C2698" s="1" t="s">
        <v>11423</v>
      </c>
      <c r="D2698" s="1" t="s">
        <v>11426</v>
      </c>
      <c r="E2698" s="1">
        <v>2697</v>
      </c>
      <c r="F2698" s="1">
        <v>19</v>
      </c>
      <c r="G2698" s="1" t="s">
        <v>4973</v>
      </c>
      <c r="H2698" s="1" t="s">
        <v>6459</v>
      </c>
      <c r="I2698" s="1">
        <v>6</v>
      </c>
      <c r="J2698" s="1" t="s">
        <v>5121</v>
      </c>
      <c r="K2698" s="1" t="s">
        <v>6503</v>
      </c>
      <c r="L2698" s="1">
        <v>1</v>
      </c>
      <c r="M2698" s="1" t="s">
        <v>13315</v>
      </c>
      <c r="N2698" s="1" t="s">
        <v>13316</v>
      </c>
      <c r="T2698" s="1" t="s">
        <v>11527</v>
      </c>
      <c r="U2698" s="1" t="s">
        <v>373</v>
      </c>
      <c r="V2698" s="1" t="s">
        <v>6687</v>
      </c>
      <c r="W2698" s="1" t="s">
        <v>1065</v>
      </c>
      <c r="X2698" s="1" t="s">
        <v>6987</v>
      </c>
      <c r="Y2698" s="1" t="s">
        <v>5122</v>
      </c>
      <c r="Z2698" s="1" t="s">
        <v>7632</v>
      </c>
      <c r="AC2698" s="1">
        <v>49</v>
      </c>
      <c r="AD2698" s="1" t="s">
        <v>372</v>
      </c>
      <c r="AE2698" s="1" t="s">
        <v>8788</v>
      </c>
      <c r="AJ2698" s="1" t="s">
        <v>17</v>
      </c>
      <c r="AK2698" s="1" t="s">
        <v>8918</v>
      </c>
      <c r="AL2698" s="1" t="s">
        <v>227</v>
      </c>
      <c r="AM2698" s="1" t="s">
        <v>8859</v>
      </c>
      <c r="AT2698" s="1" t="s">
        <v>373</v>
      </c>
      <c r="AU2698" s="1" t="s">
        <v>6687</v>
      </c>
      <c r="AV2698" s="1" t="s">
        <v>5100</v>
      </c>
      <c r="AW2698" s="1" t="s">
        <v>9404</v>
      </c>
      <c r="BG2698" s="1" t="s">
        <v>373</v>
      </c>
      <c r="BH2698" s="1" t="s">
        <v>6687</v>
      </c>
      <c r="BI2698" s="1" t="s">
        <v>5123</v>
      </c>
      <c r="BJ2698" s="1" t="s">
        <v>12323</v>
      </c>
      <c r="BK2698" s="1" t="s">
        <v>373</v>
      </c>
      <c r="BL2698" s="1" t="s">
        <v>6687</v>
      </c>
      <c r="BM2698" s="1" t="s">
        <v>5124</v>
      </c>
      <c r="BN2698" s="1" t="s">
        <v>10555</v>
      </c>
      <c r="BO2698" s="1" t="s">
        <v>373</v>
      </c>
      <c r="BP2698" s="1" t="s">
        <v>6687</v>
      </c>
      <c r="BQ2698" s="1" t="s">
        <v>4159</v>
      </c>
      <c r="BR2698" s="1" t="s">
        <v>12466</v>
      </c>
      <c r="BS2698" s="1" t="s">
        <v>41</v>
      </c>
      <c r="BT2698" s="1" t="s">
        <v>11911</v>
      </c>
    </row>
    <row r="2699" spans="1:72" ht="13.5" customHeight="1">
      <c r="A2699" s="2" t="str">
        <f t="shared" si="76"/>
        <v>1687_각북면_381</v>
      </c>
      <c r="B2699" s="1">
        <v>1687</v>
      </c>
      <c r="C2699" s="1" t="s">
        <v>11423</v>
      </c>
      <c r="D2699" s="1" t="s">
        <v>11426</v>
      </c>
      <c r="E2699" s="1">
        <v>2698</v>
      </c>
      <c r="F2699" s="1">
        <v>19</v>
      </c>
      <c r="G2699" s="1" t="s">
        <v>4973</v>
      </c>
      <c r="H2699" s="1" t="s">
        <v>6459</v>
      </c>
      <c r="I2699" s="1">
        <v>6</v>
      </c>
      <c r="L2699" s="1">
        <v>1</v>
      </c>
      <c r="M2699" s="1" t="s">
        <v>13315</v>
      </c>
      <c r="N2699" s="1" t="s">
        <v>13316</v>
      </c>
      <c r="S2699" s="1" t="s">
        <v>49</v>
      </c>
      <c r="T2699" s="1" t="s">
        <v>4842</v>
      </c>
      <c r="U2699" s="1" t="s">
        <v>50</v>
      </c>
      <c r="V2699" s="1" t="s">
        <v>11472</v>
      </c>
      <c r="W2699" s="1" t="s">
        <v>107</v>
      </c>
      <c r="X2699" s="1" t="s">
        <v>6975</v>
      </c>
      <c r="Y2699" s="1" t="s">
        <v>140</v>
      </c>
      <c r="Z2699" s="1" t="s">
        <v>7100</v>
      </c>
      <c r="AC2699" s="1">
        <v>48</v>
      </c>
      <c r="AD2699" s="1" t="s">
        <v>351</v>
      </c>
      <c r="AE2699" s="1" t="s">
        <v>7146</v>
      </c>
      <c r="AJ2699" s="1" t="s">
        <v>17</v>
      </c>
      <c r="AK2699" s="1" t="s">
        <v>8918</v>
      </c>
      <c r="AL2699" s="1" t="s">
        <v>227</v>
      </c>
      <c r="AM2699" s="1" t="s">
        <v>8859</v>
      </c>
      <c r="AT2699" s="1" t="s">
        <v>44</v>
      </c>
      <c r="AU2699" s="1" t="s">
        <v>6728</v>
      </c>
      <c r="AV2699" s="1" t="s">
        <v>4023</v>
      </c>
      <c r="AW2699" s="1" t="s">
        <v>9418</v>
      </c>
      <c r="BG2699" s="1" t="s">
        <v>44</v>
      </c>
      <c r="BH2699" s="1" t="s">
        <v>6728</v>
      </c>
      <c r="BI2699" s="1" t="s">
        <v>1579</v>
      </c>
      <c r="BJ2699" s="1" t="s">
        <v>7002</v>
      </c>
      <c r="BK2699" s="1" t="s">
        <v>44</v>
      </c>
      <c r="BL2699" s="1" t="s">
        <v>6728</v>
      </c>
      <c r="BM2699" s="1" t="s">
        <v>3961</v>
      </c>
      <c r="BN2699" s="1" t="s">
        <v>9545</v>
      </c>
      <c r="BO2699" s="1" t="s">
        <v>44</v>
      </c>
      <c r="BP2699" s="1" t="s">
        <v>6728</v>
      </c>
      <c r="BQ2699" s="1" t="s">
        <v>5125</v>
      </c>
      <c r="BR2699" s="1" t="s">
        <v>10924</v>
      </c>
      <c r="BS2699" s="1" t="s">
        <v>1001</v>
      </c>
      <c r="BT2699" s="1" t="s">
        <v>8923</v>
      </c>
    </row>
    <row r="2700" spans="1:72" ht="13.5" customHeight="1">
      <c r="A2700" s="2" t="str">
        <f t="shared" si="76"/>
        <v>1687_각북면_381</v>
      </c>
      <c r="B2700" s="1">
        <v>1687</v>
      </c>
      <c r="C2700" s="1" t="s">
        <v>11423</v>
      </c>
      <c r="D2700" s="1" t="s">
        <v>11426</v>
      </c>
      <c r="E2700" s="1">
        <v>2699</v>
      </c>
      <c r="F2700" s="1">
        <v>19</v>
      </c>
      <c r="G2700" s="1" t="s">
        <v>4973</v>
      </c>
      <c r="H2700" s="1" t="s">
        <v>6459</v>
      </c>
      <c r="I2700" s="1">
        <v>6</v>
      </c>
      <c r="L2700" s="1">
        <v>1</v>
      </c>
      <c r="M2700" s="1" t="s">
        <v>13315</v>
      </c>
      <c r="N2700" s="1" t="s">
        <v>13316</v>
      </c>
      <c r="S2700" s="1" t="s">
        <v>134</v>
      </c>
      <c r="T2700" s="1" t="s">
        <v>6598</v>
      </c>
      <c r="Y2700" s="1" t="s">
        <v>13639</v>
      </c>
      <c r="Z2700" s="1" t="s">
        <v>11815</v>
      </c>
      <c r="AC2700" s="1">
        <v>20</v>
      </c>
      <c r="AD2700" s="1" t="s">
        <v>96</v>
      </c>
      <c r="AE2700" s="1" t="s">
        <v>8792</v>
      </c>
    </row>
    <row r="2701" spans="1:72" ht="13.5" customHeight="1">
      <c r="A2701" s="2" t="str">
        <f t="shared" si="76"/>
        <v>1687_각북면_381</v>
      </c>
      <c r="B2701" s="1">
        <v>1687</v>
      </c>
      <c r="C2701" s="1" t="s">
        <v>11423</v>
      </c>
      <c r="D2701" s="1" t="s">
        <v>11426</v>
      </c>
      <c r="E2701" s="1">
        <v>2700</v>
      </c>
      <c r="F2701" s="1">
        <v>19</v>
      </c>
      <c r="G2701" s="1" t="s">
        <v>4973</v>
      </c>
      <c r="H2701" s="1" t="s">
        <v>6459</v>
      </c>
      <c r="I2701" s="1">
        <v>6</v>
      </c>
      <c r="L2701" s="1">
        <v>1</v>
      </c>
      <c r="M2701" s="1" t="s">
        <v>13315</v>
      </c>
      <c r="N2701" s="1" t="s">
        <v>13316</v>
      </c>
      <c r="S2701" s="1" t="s">
        <v>63</v>
      </c>
      <c r="T2701" s="1" t="s">
        <v>6596</v>
      </c>
      <c r="Y2701" s="1" t="s">
        <v>5126</v>
      </c>
      <c r="Z2701" s="1" t="s">
        <v>7631</v>
      </c>
      <c r="AC2701" s="1">
        <v>15</v>
      </c>
      <c r="AD2701" s="1" t="s">
        <v>210</v>
      </c>
      <c r="AE2701" s="1" t="s">
        <v>7181</v>
      </c>
    </row>
    <row r="2702" spans="1:72" ht="13.5" customHeight="1">
      <c r="A2702" s="2" t="str">
        <f t="shared" si="76"/>
        <v>1687_각북면_381</v>
      </c>
      <c r="B2702" s="1">
        <v>1687</v>
      </c>
      <c r="C2702" s="1" t="s">
        <v>11423</v>
      </c>
      <c r="D2702" s="1" t="s">
        <v>11426</v>
      </c>
      <c r="E2702" s="1">
        <v>2701</v>
      </c>
      <c r="F2702" s="1">
        <v>19</v>
      </c>
      <c r="G2702" s="1" t="s">
        <v>4973</v>
      </c>
      <c r="H2702" s="1" t="s">
        <v>6459</v>
      </c>
      <c r="I2702" s="1">
        <v>6</v>
      </c>
      <c r="L2702" s="1">
        <v>1</v>
      </c>
      <c r="M2702" s="1" t="s">
        <v>13315</v>
      </c>
      <c r="N2702" s="1" t="s">
        <v>13316</v>
      </c>
      <c r="S2702" s="1" t="s">
        <v>208</v>
      </c>
      <c r="T2702" s="1" t="s">
        <v>6622</v>
      </c>
      <c r="Y2702" s="1" t="s">
        <v>5127</v>
      </c>
      <c r="Z2702" s="1" t="s">
        <v>7630</v>
      </c>
      <c r="AF2702" s="1" t="s">
        <v>74</v>
      </c>
      <c r="AG2702" s="1" t="s">
        <v>8800</v>
      </c>
    </row>
    <row r="2703" spans="1:72" ht="13.5" customHeight="1">
      <c r="A2703" s="2" t="str">
        <f t="shared" si="76"/>
        <v>1687_각북면_381</v>
      </c>
      <c r="B2703" s="1">
        <v>1687</v>
      </c>
      <c r="C2703" s="1" t="s">
        <v>11423</v>
      </c>
      <c r="D2703" s="1" t="s">
        <v>11426</v>
      </c>
      <c r="E2703" s="1">
        <v>2702</v>
      </c>
      <c r="F2703" s="1">
        <v>19</v>
      </c>
      <c r="G2703" s="1" t="s">
        <v>4973</v>
      </c>
      <c r="H2703" s="1" t="s">
        <v>6459</v>
      </c>
      <c r="I2703" s="1">
        <v>6</v>
      </c>
      <c r="L2703" s="1">
        <v>1</v>
      </c>
      <c r="M2703" s="1" t="s">
        <v>13315</v>
      </c>
      <c r="N2703" s="1" t="s">
        <v>13316</v>
      </c>
      <c r="S2703" s="1" t="s">
        <v>72</v>
      </c>
      <c r="T2703" s="1" t="s">
        <v>6595</v>
      </c>
      <c r="Y2703" s="1" t="s">
        <v>661</v>
      </c>
      <c r="Z2703" s="1" t="s">
        <v>7629</v>
      </c>
      <c r="AC2703" s="1">
        <v>13</v>
      </c>
      <c r="AD2703" s="1" t="s">
        <v>149</v>
      </c>
      <c r="AE2703" s="1" t="s">
        <v>8757</v>
      </c>
    </row>
    <row r="2704" spans="1:72" ht="13.5" customHeight="1">
      <c r="A2704" s="2" t="str">
        <f t="shared" si="76"/>
        <v>1687_각북면_381</v>
      </c>
      <c r="B2704" s="1">
        <v>1687</v>
      </c>
      <c r="C2704" s="1" t="s">
        <v>11423</v>
      </c>
      <c r="D2704" s="1" t="s">
        <v>11426</v>
      </c>
      <c r="E2704" s="1">
        <v>2703</v>
      </c>
      <c r="F2704" s="1">
        <v>19</v>
      </c>
      <c r="G2704" s="1" t="s">
        <v>4973</v>
      </c>
      <c r="H2704" s="1" t="s">
        <v>6459</v>
      </c>
      <c r="I2704" s="1">
        <v>6</v>
      </c>
      <c r="L2704" s="1">
        <v>2</v>
      </c>
      <c r="M2704" s="1" t="s">
        <v>13317</v>
      </c>
      <c r="N2704" s="1" t="s">
        <v>13318</v>
      </c>
      <c r="T2704" s="1" t="s">
        <v>11527</v>
      </c>
      <c r="U2704" s="1" t="s">
        <v>373</v>
      </c>
      <c r="V2704" s="1" t="s">
        <v>6687</v>
      </c>
      <c r="W2704" s="1" t="s">
        <v>38</v>
      </c>
      <c r="X2704" s="1" t="s">
        <v>11733</v>
      </c>
      <c r="Y2704" s="1" t="s">
        <v>5128</v>
      </c>
      <c r="Z2704" s="1" t="s">
        <v>7628</v>
      </c>
      <c r="AC2704" s="1">
        <v>40</v>
      </c>
      <c r="AD2704" s="1" t="s">
        <v>189</v>
      </c>
      <c r="AE2704" s="1" t="s">
        <v>8767</v>
      </c>
      <c r="AJ2704" s="1" t="s">
        <v>17</v>
      </c>
      <c r="AK2704" s="1" t="s">
        <v>8918</v>
      </c>
      <c r="AL2704" s="1" t="s">
        <v>227</v>
      </c>
      <c r="AM2704" s="1" t="s">
        <v>8859</v>
      </c>
      <c r="AT2704" s="1" t="s">
        <v>373</v>
      </c>
      <c r="AU2704" s="1" t="s">
        <v>6687</v>
      </c>
      <c r="AV2704" s="1" t="s">
        <v>2747</v>
      </c>
      <c r="AW2704" s="1" t="s">
        <v>9334</v>
      </c>
      <c r="BG2704" s="1" t="s">
        <v>144</v>
      </c>
      <c r="BH2704" s="1" t="s">
        <v>6759</v>
      </c>
      <c r="BI2704" s="1" t="s">
        <v>5013</v>
      </c>
      <c r="BJ2704" s="1" t="s">
        <v>12318</v>
      </c>
      <c r="BK2704" s="1" t="s">
        <v>373</v>
      </c>
      <c r="BL2704" s="1" t="s">
        <v>6687</v>
      </c>
      <c r="BM2704" s="1" t="s">
        <v>5014</v>
      </c>
      <c r="BN2704" s="1" t="s">
        <v>7264</v>
      </c>
      <c r="BO2704" s="1" t="s">
        <v>373</v>
      </c>
      <c r="BP2704" s="1" t="s">
        <v>6687</v>
      </c>
      <c r="BQ2704" s="1" t="s">
        <v>5089</v>
      </c>
      <c r="BR2704" s="1" t="s">
        <v>10854</v>
      </c>
      <c r="BS2704" s="1" t="s">
        <v>227</v>
      </c>
      <c r="BT2704" s="1" t="s">
        <v>8859</v>
      </c>
    </row>
    <row r="2705" spans="1:73" ht="13.5" customHeight="1">
      <c r="A2705" s="2" t="str">
        <f t="shared" si="76"/>
        <v>1687_각북면_381</v>
      </c>
      <c r="B2705" s="1">
        <v>1687</v>
      </c>
      <c r="C2705" s="1" t="s">
        <v>11423</v>
      </c>
      <c r="D2705" s="1" t="s">
        <v>11426</v>
      </c>
      <c r="E2705" s="1">
        <v>2704</v>
      </c>
      <c r="F2705" s="1">
        <v>19</v>
      </c>
      <c r="G2705" s="1" t="s">
        <v>4973</v>
      </c>
      <c r="H2705" s="1" t="s">
        <v>6459</v>
      </c>
      <c r="I2705" s="1">
        <v>6</v>
      </c>
      <c r="L2705" s="1">
        <v>2</v>
      </c>
      <c r="M2705" s="1" t="s">
        <v>13317</v>
      </c>
      <c r="N2705" s="1" t="s">
        <v>13318</v>
      </c>
      <c r="S2705" s="1" t="s">
        <v>49</v>
      </c>
      <c r="T2705" s="1" t="s">
        <v>4842</v>
      </c>
      <c r="U2705" s="1" t="s">
        <v>50</v>
      </c>
      <c r="V2705" s="1" t="s">
        <v>11472</v>
      </c>
      <c r="W2705" s="1" t="s">
        <v>38</v>
      </c>
      <c r="X2705" s="1" t="s">
        <v>11733</v>
      </c>
      <c r="Y2705" s="1" t="s">
        <v>140</v>
      </c>
      <c r="Z2705" s="1" t="s">
        <v>7100</v>
      </c>
      <c r="AC2705" s="1">
        <v>40</v>
      </c>
      <c r="AD2705" s="1" t="s">
        <v>189</v>
      </c>
      <c r="AE2705" s="1" t="s">
        <v>8767</v>
      </c>
      <c r="AJ2705" s="1" t="s">
        <v>17</v>
      </c>
      <c r="AK2705" s="1" t="s">
        <v>8918</v>
      </c>
      <c r="AL2705" s="1" t="s">
        <v>227</v>
      </c>
      <c r="AM2705" s="1" t="s">
        <v>8859</v>
      </c>
      <c r="AT2705" s="1" t="s">
        <v>320</v>
      </c>
      <c r="AU2705" s="1" t="s">
        <v>6758</v>
      </c>
      <c r="AV2705" s="1" t="s">
        <v>590</v>
      </c>
      <c r="AW2705" s="1" t="s">
        <v>7306</v>
      </c>
      <c r="BG2705" s="1" t="s">
        <v>144</v>
      </c>
      <c r="BH2705" s="1" t="s">
        <v>6759</v>
      </c>
      <c r="BI2705" s="1" t="s">
        <v>2504</v>
      </c>
      <c r="BJ2705" s="1" t="s">
        <v>12165</v>
      </c>
      <c r="BK2705" s="1" t="s">
        <v>44</v>
      </c>
      <c r="BL2705" s="1" t="s">
        <v>6728</v>
      </c>
      <c r="BM2705" s="1" t="s">
        <v>5129</v>
      </c>
      <c r="BN2705" s="1" t="s">
        <v>10561</v>
      </c>
      <c r="BO2705" s="1" t="s">
        <v>44</v>
      </c>
      <c r="BP2705" s="1" t="s">
        <v>6728</v>
      </c>
      <c r="BQ2705" s="1" t="s">
        <v>5130</v>
      </c>
      <c r="BR2705" s="1" t="s">
        <v>10923</v>
      </c>
      <c r="BS2705" s="1" t="s">
        <v>244</v>
      </c>
      <c r="BT2705" s="1" t="s">
        <v>8945</v>
      </c>
    </row>
    <row r="2706" spans="1:73" ht="13.5" customHeight="1">
      <c r="A2706" s="2" t="str">
        <f t="shared" si="76"/>
        <v>1687_각북면_381</v>
      </c>
      <c r="B2706" s="1">
        <v>1687</v>
      </c>
      <c r="C2706" s="1" t="s">
        <v>11423</v>
      </c>
      <c r="D2706" s="1" t="s">
        <v>11426</v>
      </c>
      <c r="E2706" s="1">
        <v>2705</v>
      </c>
      <c r="F2706" s="1">
        <v>19</v>
      </c>
      <c r="G2706" s="1" t="s">
        <v>4973</v>
      </c>
      <c r="H2706" s="1" t="s">
        <v>6459</v>
      </c>
      <c r="I2706" s="1">
        <v>6</v>
      </c>
      <c r="L2706" s="1">
        <v>2</v>
      </c>
      <c r="M2706" s="1" t="s">
        <v>13317</v>
      </c>
      <c r="N2706" s="1" t="s">
        <v>13318</v>
      </c>
      <c r="S2706" s="1" t="s">
        <v>134</v>
      </c>
      <c r="T2706" s="1" t="s">
        <v>6598</v>
      </c>
      <c r="Y2706" s="1" t="s">
        <v>6431</v>
      </c>
      <c r="Z2706" s="1" t="s">
        <v>11820</v>
      </c>
      <c r="AC2706" s="1">
        <v>1</v>
      </c>
      <c r="AD2706" s="1" t="s">
        <v>274</v>
      </c>
      <c r="AE2706" s="1" t="s">
        <v>8770</v>
      </c>
      <c r="AF2706" s="1" t="s">
        <v>156</v>
      </c>
      <c r="AG2706" s="1" t="s">
        <v>8798</v>
      </c>
    </row>
    <row r="2707" spans="1:73" ht="13.5" customHeight="1">
      <c r="A2707" s="2" t="str">
        <f t="shared" si="76"/>
        <v>1687_각북면_381</v>
      </c>
      <c r="B2707" s="1">
        <v>1687</v>
      </c>
      <c r="C2707" s="1" t="s">
        <v>11423</v>
      </c>
      <c r="D2707" s="1" t="s">
        <v>11426</v>
      </c>
      <c r="E2707" s="1">
        <v>2706</v>
      </c>
      <c r="F2707" s="1">
        <v>19</v>
      </c>
      <c r="G2707" s="1" t="s">
        <v>4973</v>
      </c>
      <c r="H2707" s="1" t="s">
        <v>6459</v>
      </c>
      <c r="I2707" s="1">
        <v>6</v>
      </c>
      <c r="L2707" s="1">
        <v>2</v>
      </c>
      <c r="M2707" s="1" t="s">
        <v>13317</v>
      </c>
      <c r="N2707" s="1" t="s">
        <v>13318</v>
      </c>
      <c r="S2707" s="1" t="s">
        <v>63</v>
      </c>
      <c r="T2707" s="1" t="s">
        <v>6596</v>
      </c>
      <c r="Y2707" s="1" t="s">
        <v>859</v>
      </c>
      <c r="Z2707" s="1" t="s">
        <v>11781</v>
      </c>
      <c r="AC2707" s="1">
        <v>14</v>
      </c>
      <c r="AD2707" s="1" t="s">
        <v>248</v>
      </c>
      <c r="AE2707" s="1" t="s">
        <v>8745</v>
      </c>
    </row>
    <row r="2708" spans="1:73" ht="13.5" customHeight="1">
      <c r="A2708" s="2" t="str">
        <f t="shared" si="76"/>
        <v>1687_각북면_381</v>
      </c>
      <c r="B2708" s="1">
        <v>1687</v>
      </c>
      <c r="C2708" s="1" t="s">
        <v>11423</v>
      </c>
      <c r="D2708" s="1" t="s">
        <v>11426</v>
      </c>
      <c r="E2708" s="1">
        <v>2707</v>
      </c>
      <c r="F2708" s="1">
        <v>19</v>
      </c>
      <c r="G2708" s="1" t="s">
        <v>4973</v>
      </c>
      <c r="H2708" s="1" t="s">
        <v>6459</v>
      </c>
      <c r="I2708" s="1">
        <v>6</v>
      </c>
      <c r="L2708" s="1">
        <v>2</v>
      </c>
      <c r="M2708" s="1" t="s">
        <v>13317</v>
      </c>
      <c r="N2708" s="1" t="s">
        <v>13318</v>
      </c>
      <c r="S2708" s="1" t="s">
        <v>151</v>
      </c>
      <c r="T2708" s="1" t="s">
        <v>6601</v>
      </c>
      <c r="U2708" s="1" t="s">
        <v>2147</v>
      </c>
      <c r="V2708" s="1" t="s">
        <v>6673</v>
      </c>
      <c r="W2708" s="1" t="s">
        <v>1061</v>
      </c>
      <c r="X2708" s="1" t="s">
        <v>6981</v>
      </c>
      <c r="Y2708" s="1" t="s">
        <v>2763</v>
      </c>
      <c r="Z2708" s="1" t="s">
        <v>7574</v>
      </c>
      <c r="AC2708" s="1">
        <v>23</v>
      </c>
      <c r="AD2708" s="1" t="s">
        <v>251</v>
      </c>
      <c r="AE2708" s="1" t="s">
        <v>8777</v>
      </c>
    </row>
    <row r="2709" spans="1:73" ht="13.5" customHeight="1">
      <c r="A2709" s="2" t="str">
        <f t="shared" si="76"/>
        <v>1687_각북면_381</v>
      </c>
      <c r="B2709" s="1">
        <v>1687</v>
      </c>
      <c r="C2709" s="1" t="s">
        <v>11423</v>
      </c>
      <c r="D2709" s="1" t="s">
        <v>11426</v>
      </c>
      <c r="E2709" s="1">
        <v>2708</v>
      </c>
      <c r="F2709" s="1">
        <v>19</v>
      </c>
      <c r="G2709" s="1" t="s">
        <v>4973</v>
      </c>
      <c r="H2709" s="1" t="s">
        <v>6459</v>
      </c>
      <c r="I2709" s="1">
        <v>6</v>
      </c>
      <c r="L2709" s="1">
        <v>3</v>
      </c>
      <c r="M2709" s="1" t="s">
        <v>13319</v>
      </c>
      <c r="N2709" s="1" t="s">
        <v>13320</v>
      </c>
      <c r="T2709" s="1" t="s">
        <v>11527</v>
      </c>
      <c r="U2709" s="1" t="s">
        <v>373</v>
      </c>
      <c r="V2709" s="1" t="s">
        <v>6687</v>
      </c>
      <c r="W2709" s="1" t="s">
        <v>1065</v>
      </c>
      <c r="X2709" s="1" t="s">
        <v>6987</v>
      </c>
      <c r="Y2709" s="1" t="s">
        <v>3038</v>
      </c>
      <c r="Z2709" s="1" t="s">
        <v>7627</v>
      </c>
      <c r="AC2709" s="1">
        <v>66</v>
      </c>
      <c r="AD2709" s="1" t="s">
        <v>217</v>
      </c>
      <c r="AE2709" s="1" t="s">
        <v>8765</v>
      </c>
      <c r="AJ2709" s="1" t="s">
        <v>17</v>
      </c>
      <c r="AK2709" s="1" t="s">
        <v>8918</v>
      </c>
      <c r="AL2709" s="1" t="s">
        <v>227</v>
      </c>
      <c r="AM2709" s="1" t="s">
        <v>8859</v>
      </c>
      <c r="AT2709" s="1" t="s">
        <v>373</v>
      </c>
      <c r="AU2709" s="1" t="s">
        <v>6687</v>
      </c>
      <c r="AV2709" s="1" t="s">
        <v>4930</v>
      </c>
      <c r="AW2709" s="1" t="s">
        <v>9398</v>
      </c>
      <c r="BG2709" s="1" t="s">
        <v>373</v>
      </c>
      <c r="BH2709" s="1" t="s">
        <v>6687</v>
      </c>
      <c r="BI2709" s="1" t="s">
        <v>5100</v>
      </c>
      <c r="BJ2709" s="1" t="s">
        <v>9404</v>
      </c>
      <c r="BK2709" s="1" t="s">
        <v>373</v>
      </c>
      <c r="BL2709" s="1" t="s">
        <v>6687</v>
      </c>
      <c r="BM2709" s="1" t="s">
        <v>5123</v>
      </c>
      <c r="BN2709" s="1" t="s">
        <v>12323</v>
      </c>
      <c r="BO2709" s="1" t="s">
        <v>44</v>
      </c>
      <c r="BP2709" s="1" t="s">
        <v>6728</v>
      </c>
      <c r="BQ2709" s="1" t="s">
        <v>5114</v>
      </c>
      <c r="BR2709" s="1" t="s">
        <v>12470</v>
      </c>
      <c r="BS2709" s="1" t="s">
        <v>1233</v>
      </c>
      <c r="BT2709" s="1" t="s">
        <v>8935</v>
      </c>
    </row>
    <row r="2710" spans="1:73" ht="13.5" customHeight="1">
      <c r="A2710" s="2" t="str">
        <f t="shared" si="76"/>
        <v>1687_각북면_381</v>
      </c>
      <c r="B2710" s="1">
        <v>1687</v>
      </c>
      <c r="C2710" s="1" t="s">
        <v>11423</v>
      </c>
      <c r="D2710" s="1" t="s">
        <v>11426</v>
      </c>
      <c r="E2710" s="1">
        <v>2709</v>
      </c>
      <c r="F2710" s="1">
        <v>19</v>
      </c>
      <c r="G2710" s="1" t="s">
        <v>4973</v>
      </c>
      <c r="H2710" s="1" t="s">
        <v>6459</v>
      </c>
      <c r="I2710" s="1">
        <v>6</v>
      </c>
      <c r="L2710" s="1">
        <v>3</v>
      </c>
      <c r="M2710" s="1" t="s">
        <v>13319</v>
      </c>
      <c r="N2710" s="1" t="s">
        <v>13320</v>
      </c>
      <c r="S2710" s="1" t="s">
        <v>49</v>
      </c>
      <c r="T2710" s="1" t="s">
        <v>4842</v>
      </c>
      <c r="U2710" s="1" t="s">
        <v>115</v>
      </c>
      <c r="V2710" s="1" t="s">
        <v>6665</v>
      </c>
      <c r="Y2710" s="1" t="s">
        <v>6350</v>
      </c>
      <c r="Z2710" s="1" t="s">
        <v>7434</v>
      </c>
      <c r="AC2710" s="1">
        <v>66</v>
      </c>
      <c r="AD2710" s="1" t="s">
        <v>217</v>
      </c>
      <c r="AE2710" s="1" t="s">
        <v>8765</v>
      </c>
      <c r="AJ2710" s="1" t="s">
        <v>17</v>
      </c>
      <c r="AK2710" s="1" t="s">
        <v>8918</v>
      </c>
      <c r="AL2710" s="1" t="s">
        <v>227</v>
      </c>
      <c r="AM2710" s="1" t="s">
        <v>8859</v>
      </c>
      <c r="AN2710" s="1" t="s">
        <v>729</v>
      </c>
      <c r="AO2710" s="1" t="s">
        <v>8886</v>
      </c>
      <c r="AP2710" s="1" t="s">
        <v>119</v>
      </c>
      <c r="AQ2710" s="1" t="s">
        <v>6694</v>
      </c>
      <c r="AR2710" s="1" t="s">
        <v>13657</v>
      </c>
      <c r="AS2710" s="1" t="s">
        <v>12083</v>
      </c>
      <c r="AT2710" s="1" t="s">
        <v>121</v>
      </c>
      <c r="AU2710" s="1" t="s">
        <v>6667</v>
      </c>
      <c r="AV2710" s="1" t="s">
        <v>2744</v>
      </c>
      <c r="AW2710" s="1" t="s">
        <v>9417</v>
      </c>
      <c r="BG2710" s="1" t="s">
        <v>44</v>
      </c>
      <c r="BH2710" s="1" t="s">
        <v>6728</v>
      </c>
      <c r="BI2710" s="1" t="s">
        <v>5131</v>
      </c>
      <c r="BJ2710" s="1" t="s">
        <v>10142</v>
      </c>
      <c r="BK2710" s="1" t="s">
        <v>44</v>
      </c>
      <c r="BL2710" s="1" t="s">
        <v>6728</v>
      </c>
      <c r="BM2710" s="1" t="s">
        <v>1316</v>
      </c>
      <c r="BN2710" s="1" t="s">
        <v>9347</v>
      </c>
      <c r="BO2710" s="1" t="s">
        <v>44</v>
      </c>
      <c r="BP2710" s="1" t="s">
        <v>6728</v>
      </c>
      <c r="BQ2710" s="1" t="s">
        <v>5132</v>
      </c>
      <c r="BR2710" s="1" t="s">
        <v>12606</v>
      </c>
      <c r="BS2710" s="1" t="s">
        <v>227</v>
      </c>
      <c r="BT2710" s="1" t="s">
        <v>8859</v>
      </c>
    </row>
    <row r="2711" spans="1:73" ht="13.5" customHeight="1">
      <c r="A2711" s="2" t="str">
        <f t="shared" si="76"/>
        <v>1687_각북면_381</v>
      </c>
      <c r="B2711" s="1">
        <v>1687</v>
      </c>
      <c r="C2711" s="1" t="s">
        <v>11423</v>
      </c>
      <c r="D2711" s="1" t="s">
        <v>11426</v>
      </c>
      <c r="E2711" s="1">
        <v>2710</v>
      </c>
      <c r="F2711" s="1">
        <v>19</v>
      </c>
      <c r="G2711" s="1" t="s">
        <v>4973</v>
      </c>
      <c r="H2711" s="1" t="s">
        <v>6459</v>
      </c>
      <c r="I2711" s="1">
        <v>6</v>
      </c>
      <c r="L2711" s="1">
        <v>3</v>
      </c>
      <c r="M2711" s="1" t="s">
        <v>13319</v>
      </c>
      <c r="N2711" s="1" t="s">
        <v>13320</v>
      </c>
      <c r="S2711" s="1" t="s">
        <v>67</v>
      </c>
      <c r="T2711" s="1" t="s">
        <v>6597</v>
      </c>
      <c r="Y2711" s="1" t="s">
        <v>5133</v>
      </c>
      <c r="Z2711" s="1" t="s">
        <v>11773</v>
      </c>
      <c r="AF2711" s="1" t="s">
        <v>132</v>
      </c>
      <c r="AG2711" s="1" t="s">
        <v>8809</v>
      </c>
      <c r="AH2711" s="1" t="s">
        <v>5134</v>
      </c>
      <c r="AI2711" s="1" t="s">
        <v>8869</v>
      </c>
    </row>
    <row r="2712" spans="1:73" ht="13.5" customHeight="1">
      <c r="A2712" s="2" t="str">
        <f t="shared" si="76"/>
        <v>1687_각북면_381</v>
      </c>
      <c r="B2712" s="1">
        <v>1687</v>
      </c>
      <c r="C2712" s="1" t="s">
        <v>11423</v>
      </c>
      <c r="D2712" s="1" t="s">
        <v>11426</v>
      </c>
      <c r="E2712" s="1">
        <v>2711</v>
      </c>
      <c r="F2712" s="1">
        <v>19</v>
      </c>
      <c r="G2712" s="1" t="s">
        <v>4973</v>
      </c>
      <c r="H2712" s="1" t="s">
        <v>6459</v>
      </c>
      <c r="I2712" s="1">
        <v>6</v>
      </c>
      <c r="L2712" s="1">
        <v>3</v>
      </c>
      <c r="M2712" s="1" t="s">
        <v>13319</v>
      </c>
      <c r="N2712" s="1" t="s">
        <v>13320</v>
      </c>
      <c r="S2712" s="1" t="s">
        <v>236</v>
      </c>
      <c r="T2712" s="1" t="s">
        <v>6602</v>
      </c>
      <c r="U2712" s="1" t="s">
        <v>50</v>
      </c>
      <c r="V2712" s="1" t="s">
        <v>11472</v>
      </c>
      <c r="Y2712" s="1" t="s">
        <v>5135</v>
      </c>
      <c r="Z2712" s="1" t="s">
        <v>7626</v>
      </c>
      <c r="AC2712" s="1">
        <v>58</v>
      </c>
      <c r="AD2712" s="1" t="s">
        <v>440</v>
      </c>
      <c r="AE2712" s="1" t="s">
        <v>8791</v>
      </c>
      <c r="AJ2712" s="1" t="s">
        <v>17</v>
      </c>
      <c r="AK2712" s="1" t="s">
        <v>8918</v>
      </c>
      <c r="AL2712" s="1" t="s">
        <v>158</v>
      </c>
      <c r="AM2712" s="1" t="s">
        <v>8931</v>
      </c>
      <c r="AT2712" s="1" t="s">
        <v>44</v>
      </c>
      <c r="AU2712" s="1" t="s">
        <v>6728</v>
      </c>
      <c r="AV2712" s="1" t="s">
        <v>1939</v>
      </c>
      <c r="AW2712" s="1" t="s">
        <v>9416</v>
      </c>
      <c r="BG2712" s="1" t="s">
        <v>44</v>
      </c>
      <c r="BH2712" s="1" t="s">
        <v>6728</v>
      </c>
      <c r="BI2712" s="1" t="s">
        <v>4547</v>
      </c>
      <c r="BJ2712" s="1" t="s">
        <v>9286</v>
      </c>
      <c r="BK2712" s="1" t="s">
        <v>44</v>
      </c>
      <c r="BL2712" s="1" t="s">
        <v>6728</v>
      </c>
      <c r="BM2712" s="1" t="s">
        <v>5136</v>
      </c>
      <c r="BN2712" s="1" t="s">
        <v>12387</v>
      </c>
      <c r="BO2712" s="1" t="s">
        <v>373</v>
      </c>
      <c r="BP2712" s="1" t="s">
        <v>6687</v>
      </c>
      <c r="BQ2712" s="1" t="s">
        <v>5137</v>
      </c>
      <c r="BR2712" s="1" t="s">
        <v>12485</v>
      </c>
      <c r="BS2712" s="1" t="s">
        <v>376</v>
      </c>
      <c r="BT2712" s="1" t="s">
        <v>8876</v>
      </c>
    </row>
    <row r="2713" spans="1:73" ht="13.5" customHeight="1">
      <c r="A2713" s="2" t="str">
        <f t="shared" si="76"/>
        <v>1687_각북면_381</v>
      </c>
      <c r="B2713" s="1">
        <v>1687</v>
      </c>
      <c r="C2713" s="1" t="s">
        <v>11423</v>
      </c>
      <c r="D2713" s="1" t="s">
        <v>11426</v>
      </c>
      <c r="E2713" s="1">
        <v>2712</v>
      </c>
      <c r="F2713" s="1">
        <v>19</v>
      </c>
      <c r="G2713" s="1" t="s">
        <v>4973</v>
      </c>
      <c r="H2713" s="1" t="s">
        <v>6459</v>
      </c>
      <c r="I2713" s="1">
        <v>6</v>
      </c>
      <c r="L2713" s="1">
        <v>3</v>
      </c>
      <c r="M2713" s="1" t="s">
        <v>13319</v>
      </c>
      <c r="N2713" s="1" t="s">
        <v>13320</v>
      </c>
      <c r="S2713" s="1" t="s">
        <v>67</v>
      </c>
      <c r="T2713" s="1" t="s">
        <v>6597</v>
      </c>
      <c r="U2713" s="1" t="s">
        <v>373</v>
      </c>
      <c r="V2713" s="1" t="s">
        <v>6687</v>
      </c>
      <c r="Y2713" s="1" t="s">
        <v>5138</v>
      </c>
      <c r="Z2713" s="1" t="s">
        <v>7625</v>
      </c>
      <c r="AC2713" s="1">
        <v>13</v>
      </c>
      <c r="AD2713" s="1" t="s">
        <v>149</v>
      </c>
      <c r="AE2713" s="1" t="s">
        <v>8757</v>
      </c>
    </row>
    <row r="2714" spans="1:73" ht="13.5" customHeight="1">
      <c r="A2714" s="2" t="str">
        <f t="shared" si="76"/>
        <v>1687_각북면_381</v>
      </c>
      <c r="B2714" s="1">
        <v>1687</v>
      </c>
      <c r="C2714" s="1" t="s">
        <v>11423</v>
      </c>
      <c r="D2714" s="1" t="s">
        <v>11426</v>
      </c>
      <c r="E2714" s="1">
        <v>2713</v>
      </c>
      <c r="F2714" s="1">
        <v>19</v>
      </c>
      <c r="G2714" s="1" t="s">
        <v>4973</v>
      </c>
      <c r="H2714" s="1" t="s">
        <v>6459</v>
      </c>
      <c r="I2714" s="1">
        <v>6</v>
      </c>
      <c r="L2714" s="1">
        <v>4</v>
      </c>
      <c r="M2714" s="1" t="s">
        <v>13321</v>
      </c>
      <c r="N2714" s="1" t="s">
        <v>13322</v>
      </c>
      <c r="T2714" s="1" t="s">
        <v>11527</v>
      </c>
      <c r="U2714" s="1" t="s">
        <v>2613</v>
      </c>
      <c r="V2714" s="1" t="s">
        <v>6716</v>
      </c>
      <c r="W2714" s="1" t="s">
        <v>1634</v>
      </c>
      <c r="X2714" s="1" t="s">
        <v>7005</v>
      </c>
      <c r="Y2714" s="1" t="s">
        <v>1269</v>
      </c>
      <c r="Z2714" s="1" t="s">
        <v>7366</v>
      </c>
      <c r="AC2714" s="1">
        <v>72</v>
      </c>
      <c r="AD2714" s="1" t="s">
        <v>135</v>
      </c>
      <c r="AE2714" s="1" t="s">
        <v>8742</v>
      </c>
      <c r="AJ2714" s="1" t="s">
        <v>17</v>
      </c>
      <c r="AK2714" s="1" t="s">
        <v>8918</v>
      </c>
      <c r="AL2714" s="1" t="s">
        <v>199</v>
      </c>
      <c r="AM2714" s="1" t="s">
        <v>8930</v>
      </c>
      <c r="AT2714" s="1" t="s">
        <v>121</v>
      </c>
      <c r="AU2714" s="1" t="s">
        <v>6667</v>
      </c>
      <c r="AV2714" s="1" t="s">
        <v>5139</v>
      </c>
      <c r="AW2714" s="1" t="s">
        <v>8445</v>
      </c>
      <c r="BB2714" s="1" t="s">
        <v>171</v>
      </c>
      <c r="BC2714" s="1" t="s">
        <v>6676</v>
      </c>
      <c r="BD2714" s="1" t="s">
        <v>5140</v>
      </c>
      <c r="BE2714" s="1" t="s">
        <v>9851</v>
      </c>
      <c r="BG2714" s="1" t="s">
        <v>121</v>
      </c>
      <c r="BH2714" s="1" t="s">
        <v>6667</v>
      </c>
      <c r="BI2714" s="1" t="s">
        <v>1201</v>
      </c>
      <c r="BJ2714" s="1" t="s">
        <v>10141</v>
      </c>
      <c r="BK2714" s="1" t="s">
        <v>121</v>
      </c>
      <c r="BL2714" s="1" t="s">
        <v>6667</v>
      </c>
      <c r="BM2714" s="1" t="s">
        <v>2752</v>
      </c>
      <c r="BN2714" s="1" t="s">
        <v>8332</v>
      </c>
      <c r="BO2714" s="1" t="s">
        <v>121</v>
      </c>
      <c r="BP2714" s="1" t="s">
        <v>6667</v>
      </c>
      <c r="BQ2714" s="1" t="s">
        <v>5141</v>
      </c>
      <c r="BR2714" s="1" t="s">
        <v>10922</v>
      </c>
      <c r="BS2714" s="1" t="s">
        <v>199</v>
      </c>
      <c r="BT2714" s="1" t="s">
        <v>8930</v>
      </c>
    </row>
    <row r="2715" spans="1:73" ht="13.5" customHeight="1">
      <c r="A2715" s="2" t="str">
        <f t="shared" si="76"/>
        <v>1687_각북면_381</v>
      </c>
      <c r="B2715" s="1">
        <v>1687</v>
      </c>
      <c r="C2715" s="1" t="s">
        <v>11423</v>
      </c>
      <c r="D2715" s="1" t="s">
        <v>11426</v>
      </c>
      <c r="E2715" s="1">
        <v>2714</v>
      </c>
      <c r="F2715" s="1">
        <v>19</v>
      </c>
      <c r="G2715" s="1" t="s">
        <v>4973</v>
      </c>
      <c r="H2715" s="1" t="s">
        <v>6459</v>
      </c>
      <c r="I2715" s="1">
        <v>6</v>
      </c>
      <c r="L2715" s="1">
        <v>4</v>
      </c>
      <c r="M2715" s="1" t="s">
        <v>13321</v>
      </c>
      <c r="N2715" s="1" t="s">
        <v>13322</v>
      </c>
      <c r="S2715" s="1" t="s">
        <v>49</v>
      </c>
      <c r="T2715" s="1" t="s">
        <v>4842</v>
      </c>
      <c r="U2715" s="1" t="s">
        <v>171</v>
      </c>
      <c r="V2715" s="1" t="s">
        <v>6676</v>
      </c>
      <c r="Y2715" s="1" t="s">
        <v>5142</v>
      </c>
      <c r="Z2715" s="1" t="s">
        <v>7624</v>
      </c>
      <c r="AC2715" s="1">
        <v>51</v>
      </c>
      <c r="AD2715" s="1" t="s">
        <v>117</v>
      </c>
      <c r="AE2715" s="1" t="s">
        <v>8789</v>
      </c>
      <c r="AJ2715" s="1" t="s">
        <v>17</v>
      </c>
      <c r="AK2715" s="1" t="s">
        <v>8918</v>
      </c>
      <c r="AL2715" s="1" t="s">
        <v>5143</v>
      </c>
      <c r="AM2715" s="1" t="s">
        <v>8962</v>
      </c>
      <c r="AN2715" s="1" t="s">
        <v>199</v>
      </c>
      <c r="AO2715" s="1" t="s">
        <v>8930</v>
      </c>
      <c r="AR2715" s="1" t="s">
        <v>5144</v>
      </c>
      <c r="AS2715" s="1" t="s">
        <v>9094</v>
      </c>
      <c r="AT2715" s="1" t="s">
        <v>44</v>
      </c>
      <c r="AU2715" s="1" t="s">
        <v>6728</v>
      </c>
      <c r="AV2715" s="1" t="s">
        <v>2946</v>
      </c>
      <c r="AW2715" s="1" t="s">
        <v>11852</v>
      </c>
      <c r="BB2715" s="1" t="s">
        <v>171</v>
      </c>
      <c r="BC2715" s="1" t="s">
        <v>6676</v>
      </c>
      <c r="BD2715" s="1" t="s">
        <v>3929</v>
      </c>
      <c r="BE2715" s="1" t="s">
        <v>7912</v>
      </c>
      <c r="BI2715" s="1" t="s">
        <v>164</v>
      </c>
      <c r="BJ2715" s="1" t="s">
        <v>10510</v>
      </c>
      <c r="BM2715" s="1" t="s">
        <v>164</v>
      </c>
      <c r="BN2715" s="1" t="s">
        <v>10510</v>
      </c>
      <c r="BQ2715" s="1" t="s">
        <v>164</v>
      </c>
      <c r="BR2715" s="1" t="s">
        <v>10510</v>
      </c>
      <c r="BU2715" s="1" t="s">
        <v>1135</v>
      </c>
    </row>
    <row r="2716" spans="1:73" ht="13.5" customHeight="1">
      <c r="A2716" s="2" t="str">
        <f t="shared" si="76"/>
        <v>1687_각북면_381</v>
      </c>
      <c r="B2716" s="1">
        <v>1687</v>
      </c>
      <c r="C2716" s="1" t="s">
        <v>11423</v>
      </c>
      <c r="D2716" s="1" t="s">
        <v>11426</v>
      </c>
      <c r="E2716" s="1">
        <v>2715</v>
      </c>
      <c r="F2716" s="1">
        <v>19</v>
      </c>
      <c r="G2716" s="1" t="s">
        <v>4973</v>
      </c>
      <c r="H2716" s="1" t="s">
        <v>6459</v>
      </c>
      <c r="I2716" s="1">
        <v>6</v>
      </c>
      <c r="L2716" s="1">
        <v>5</v>
      </c>
      <c r="M2716" s="1" t="s">
        <v>13323</v>
      </c>
      <c r="N2716" s="1" t="s">
        <v>13324</v>
      </c>
      <c r="T2716" s="1" t="s">
        <v>11527</v>
      </c>
      <c r="U2716" s="1" t="s">
        <v>373</v>
      </c>
      <c r="V2716" s="1" t="s">
        <v>6687</v>
      </c>
      <c r="W2716" s="1" t="s">
        <v>1065</v>
      </c>
      <c r="X2716" s="1" t="s">
        <v>6987</v>
      </c>
      <c r="Y2716" s="1" t="s">
        <v>5145</v>
      </c>
      <c r="Z2716" s="1" t="s">
        <v>7623</v>
      </c>
      <c r="AC2716" s="1">
        <v>35</v>
      </c>
      <c r="AD2716" s="1" t="s">
        <v>340</v>
      </c>
      <c r="AE2716" s="1" t="s">
        <v>8753</v>
      </c>
      <c r="AJ2716" s="1" t="s">
        <v>17</v>
      </c>
      <c r="AK2716" s="1" t="s">
        <v>8918</v>
      </c>
      <c r="AL2716" s="1" t="s">
        <v>227</v>
      </c>
      <c r="AM2716" s="1" t="s">
        <v>8859</v>
      </c>
      <c r="AT2716" s="1" t="s">
        <v>373</v>
      </c>
      <c r="AU2716" s="1" t="s">
        <v>6687</v>
      </c>
      <c r="AV2716" s="1" t="s">
        <v>13658</v>
      </c>
      <c r="AW2716" s="1" t="s">
        <v>12155</v>
      </c>
      <c r="BG2716" s="1" t="s">
        <v>373</v>
      </c>
      <c r="BH2716" s="1" t="s">
        <v>6687</v>
      </c>
      <c r="BI2716" s="1" t="s">
        <v>5100</v>
      </c>
      <c r="BJ2716" s="1" t="s">
        <v>9404</v>
      </c>
      <c r="BK2716" s="1" t="s">
        <v>373</v>
      </c>
      <c r="BL2716" s="1" t="s">
        <v>6687</v>
      </c>
      <c r="BM2716" s="1" t="s">
        <v>5123</v>
      </c>
      <c r="BN2716" s="1" t="s">
        <v>12323</v>
      </c>
      <c r="BO2716" s="1" t="s">
        <v>44</v>
      </c>
      <c r="BP2716" s="1" t="s">
        <v>6728</v>
      </c>
      <c r="BQ2716" s="1" t="s">
        <v>4063</v>
      </c>
      <c r="BR2716" s="1" t="s">
        <v>10100</v>
      </c>
      <c r="BS2716" s="1" t="s">
        <v>448</v>
      </c>
      <c r="BT2716" s="1" t="s">
        <v>8932</v>
      </c>
    </row>
    <row r="2717" spans="1:73" ht="13.5" customHeight="1">
      <c r="A2717" s="2" t="str">
        <f t="shared" si="76"/>
        <v>1687_각북면_381</v>
      </c>
      <c r="B2717" s="1">
        <v>1687</v>
      </c>
      <c r="C2717" s="1" t="s">
        <v>11423</v>
      </c>
      <c r="D2717" s="1" t="s">
        <v>11426</v>
      </c>
      <c r="E2717" s="1">
        <v>2716</v>
      </c>
      <c r="F2717" s="1">
        <v>19</v>
      </c>
      <c r="G2717" s="1" t="s">
        <v>4973</v>
      </c>
      <c r="H2717" s="1" t="s">
        <v>6459</v>
      </c>
      <c r="I2717" s="1">
        <v>6</v>
      </c>
      <c r="L2717" s="1">
        <v>5</v>
      </c>
      <c r="M2717" s="1" t="s">
        <v>13323</v>
      </c>
      <c r="N2717" s="1" t="s">
        <v>13324</v>
      </c>
      <c r="S2717" s="1" t="s">
        <v>49</v>
      </c>
      <c r="T2717" s="1" t="s">
        <v>4842</v>
      </c>
      <c r="W2717" s="1" t="s">
        <v>167</v>
      </c>
      <c r="X2717" s="1" t="s">
        <v>8644</v>
      </c>
      <c r="Y2717" s="1" t="s">
        <v>140</v>
      </c>
      <c r="Z2717" s="1" t="s">
        <v>7100</v>
      </c>
      <c r="AC2717" s="1">
        <v>31</v>
      </c>
      <c r="AD2717" s="1" t="s">
        <v>130</v>
      </c>
      <c r="AE2717" s="1" t="s">
        <v>8774</v>
      </c>
      <c r="AJ2717" s="1" t="s">
        <v>17</v>
      </c>
      <c r="AK2717" s="1" t="s">
        <v>8918</v>
      </c>
      <c r="AL2717" s="1" t="s">
        <v>159</v>
      </c>
      <c r="AM2717" s="1" t="s">
        <v>8879</v>
      </c>
      <c r="AT2717" s="1" t="s">
        <v>373</v>
      </c>
      <c r="AU2717" s="1" t="s">
        <v>6687</v>
      </c>
      <c r="AV2717" s="1" t="s">
        <v>2044</v>
      </c>
      <c r="AW2717" s="1" t="s">
        <v>7945</v>
      </c>
      <c r="BG2717" s="1" t="s">
        <v>373</v>
      </c>
      <c r="BH2717" s="1" t="s">
        <v>6687</v>
      </c>
      <c r="BI2717" s="1" t="s">
        <v>2285</v>
      </c>
      <c r="BJ2717" s="1" t="s">
        <v>9406</v>
      </c>
      <c r="BK2717" s="1" t="s">
        <v>373</v>
      </c>
      <c r="BL2717" s="1" t="s">
        <v>6687</v>
      </c>
      <c r="BM2717" s="1" t="s">
        <v>5146</v>
      </c>
      <c r="BN2717" s="1" t="s">
        <v>10137</v>
      </c>
      <c r="BQ2717" s="1" t="s">
        <v>164</v>
      </c>
      <c r="BR2717" s="1" t="s">
        <v>10510</v>
      </c>
    </row>
    <row r="2718" spans="1:73" ht="13.5" customHeight="1">
      <c r="A2718" s="2" t="str">
        <f t="shared" si="76"/>
        <v>1687_각북면_381</v>
      </c>
      <c r="B2718" s="1">
        <v>1687</v>
      </c>
      <c r="C2718" s="1" t="s">
        <v>11423</v>
      </c>
      <c r="D2718" s="1" t="s">
        <v>11426</v>
      </c>
      <c r="E2718" s="1">
        <v>2717</v>
      </c>
      <c r="F2718" s="1">
        <v>19</v>
      </c>
      <c r="G2718" s="1" t="s">
        <v>4973</v>
      </c>
      <c r="H2718" s="1" t="s">
        <v>6459</v>
      </c>
      <c r="I2718" s="1">
        <v>6</v>
      </c>
      <c r="L2718" s="1">
        <v>5</v>
      </c>
      <c r="M2718" s="1" t="s">
        <v>13323</v>
      </c>
      <c r="N2718" s="1" t="s">
        <v>13324</v>
      </c>
      <c r="S2718" s="1" t="s">
        <v>67</v>
      </c>
      <c r="T2718" s="1" t="s">
        <v>6597</v>
      </c>
      <c r="Y2718" s="1" t="s">
        <v>13626</v>
      </c>
      <c r="Z2718" s="1" t="s">
        <v>11790</v>
      </c>
      <c r="AC2718" s="1">
        <v>9</v>
      </c>
      <c r="AD2718" s="1" t="s">
        <v>253</v>
      </c>
      <c r="AE2718" s="1" t="s">
        <v>8793</v>
      </c>
    </row>
    <row r="2719" spans="1:73" ht="13.5" customHeight="1">
      <c r="A2719" s="2" t="str">
        <f t="shared" si="76"/>
        <v>1687_각북면_381</v>
      </c>
      <c r="B2719" s="1">
        <v>1687</v>
      </c>
      <c r="C2719" s="1" t="s">
        <v>11423</v>
      </c>
      <c r="D2719" s="1" t="s">
        <v>11426</v>
      </c>
      <c r="E2719" s="1">
        <v>2718</v>
      </c>
      <c r="F2719" s="1">
        <v>19</v>
      </c>
      <c r="G2719" s="1" t="s">
        <v>4973</v>
      </c>
      <c r="H2719" s="1" t="s">
        <v>6459</v>
      </c>
      <c r="I2719" s="1">
        <v>6</v>
      </c>
      <c r="L2719" s="1">
        <v>5</v>
      </c>
      <c r="M2719" s="1" t="s">
        <v>13323</v>
      </c>
      <c r="N2719" s="1" t="s">
        <v>13324</v>
      </c>
      <c r="S2719" s="1" t="s">
        <v>72</v>
      </c>
      <c r="T2719" s="1" t="s">
        <v>6595</v>
      </c>
      <c r="Y2719" s="1" t="s">
        <v>3948</v>
      </c>
      <c r="Z2719" s="1" t="s">
        <v>7622</v>
      </c>
      <c r="AC2719" s="1">
        <v>7</v>
      </c>
      <c r="AD2719" s="1" t="s">
        <v>475</v>
      </c>
      <c r="AE2719" s="1" t="s">
        <v>8747</v>
      </c>
      <c r="AF2719" s="1" t="s">
        <v>156</v>
      </c>
      <c r="AG2719" s="1" t="s">
        <v>8798</v>
      </c>
    </row>
    <row r="2720" spans="1:73" ht="13.5" customHeight="1">
      <c r="A2720" s="2" t="str">
        <f t="shared" si="76"/>
        <v>1687_각북면_381</v>
      </c>
      <c r="B2720" s="1">
        <v>1687</v>
      </c>
      <c r="C2720" s="1" t="s">
        <v>11423</v>
      </c>
      <c r="D2720" s="1" t="s">
        <v>11426</v>
      </c>
      <c r="E2720" s="1">
        <v>2719</v>
      </c>
      <c r="F2720" s="1">
        <v>19</v>
      </c>
      <c r="G2720" s="1" t="s">
        <v>4973</v>
      </c>
      <c r="H2720" s="1" t="s">
        <v>6459</v>
      </c>
      <c r="I2720" s="1">
        <v>7</v>
      </c>
      <c r="J2720" s="1" t="s">
        <v>5147</v>
      </c>
      <c r="K2720" s="1" t="s">
        <v>11517</v>
      </c>
      <c r="L2720" s="1">
        <v>1</v>
      </c>
      <c r="M2720" s="1" t="s">
        <v>13325</v>
      </c>
      <c r="N2720" s="1" t="s">
        <v>13326</v>
      </c>
      <c r="T2720" s="1" t="s">
        <v>11527</v>
      </c>
      <c r="U2720" s="1" t="s">
        <v>2147</v>
      </c>
      <c r="V2720" s="1" t="s">
        <v>6673</v>
      </c>
      <c r="W2720" s="1" t="s">
        <v>167</v>
      </c>
      <c r="X2720" s="1" t="s">
        <v>8644</v>
      </c>
      <c r="Y2720" s="1" t="s">
        <v>3605</v>
      </c>
      <c r="Z2720" s="1" t="s">
        <v>7621</v>
      </c>
      <c r="AC2720" s="1">
        <v>41</v>
      </c>
      <c r="AD2720" s="1" t="s">
        <v>40</v>
      </c>
      <c r="AE2720" s="1" t="s">
        <v>8772</v>
      </c>
      <c r="AJ2720" s="1" t="s">
        <v>17</v>
      </c>
      <c r="AK2720" s="1" t="s">
        <v>8918</v>
      </c>
      <c r="AL2720" s="1" t="s">
        <v>227</v>
      </c>
      <c r="AM2720" s="1" t="s">
        <v>8859</v>
      </c>
      <c r="AT2720" s="1" t="s">
        <v>121</v>
      </c>
      <c r="AU2720" s="1" t="s">
        <v>6667</v>
      </c>
      <c r="AV2720" s="1" t="s">
        <v>108</v>
      </c>
      <c r="AW2720" s="1" t="s">
        <v>7960</v>
      </c>
      <c r="BG2720" s="1" t="s">
        <v>121</v>
      </c>
      <c r="BH2720" s="1" t="s">
        <v>6667</v>
      </c>
      <c r="BI2720" s="1" t="s">
        <v>5148</v>
      </c>
      <c r="BJ2720" s="1" t="s">
        <v>10127</v>
      </c>
      <c r="BK2720" s="1" t="s">
        <v>121</v>
      </c>
      <c r="BL2720" s="1" t="s">
        <v>6667</v>
      </c>
      <c r="BM2720" s="1" t="s">
        <v>5149</v>
      </c>
      <c r="BN2720" s="1" t="s">
        <v>10548</v>
      </c>
      <c r="BO2720" s="1" t="s">
        <v>121</v>
      </c>
      <c r="BP2720" s="1" t="s">
        <v>6667</v>
      </c>
      <c r="BQ2720" s="1" t="s">
        <v>5150</v>
      </c>
      <c r="BR2720" s="1" t="s">
        <v>10866</v>
      </c>
      <c r="BS2720" s="1" t="s">
        <v>227</v>
      </c>
      <c r="BT2720" s="1" t="s">
        <v>8859</v>
      </c>
    </row>
    <row r="2721" spans="1:72" ht="13.5" customHeight="1">
      <c r="A2721" s="2" t="str">
        <f t="shared" si="76"/>
        <v>1687_각북면_381</v>
      </c>
      <c r="B2721" s="1">
        <v>1687</v>
      </c>
      <c r="C2721" s="1" t="s">
        <v>11423</v>
      </c>
      <c r="D2721" s="1" t="s">
        <v>11426</v>
      </c>
      <c r="E2721" s="1">
        <v>2720</v>
      </c>
      <c r="F2721" s="1">
        <v>19</v>
      </c>
      <c r="G2721" s="1" t="s">
        <v>4973</v>
      </c>
      <c r="H2721" s="1" t="s">
        <v>6459</v>
      </c>
      <c r="I2721" s="1">
        <v>7</v>
      </c>
      <c r="L2721" s="1">
        <v>1</v>
      </c>
      <c r="M2721" s="1" t="s">
        <v>13325</v>
      </c>
      <c r="N2721" s="1" t="s">
        <v>13326</v>
      </c>
      <c r="S2721" s="1" t="s">
        <v>49</v>
      </c>
      <c r="T2721" s="1" t="s">
        <v>4842</v>
      </c>
      <c r="U2721" s="1" t="s">
        <v>50</v>
      </c>
      <c r="V2721" s="1" t="s">
        <v>11472</v>
      </c>
      <c r="W2721" s="1" t="s">
        <v>38</v>
      </c>
      <c r="X2721" s="1" t="s">
        <v>11733</v>
      </c>
      <c r="Y2721" s="1" t="s">
        <v>140</v>
      </c>
      <c r="Z2721" s="1" t="s">
        <v>7100</v>
      </c>
      <c r="AC2721" s="1">
        <v>43</v>
      </c>
      <c r="AD2721" s="1" t="s">
        <v>335</v>
      </c>
      <c r="AE2721" s="1" t="s">
        <v>8779</v>
      </c>
      <c r="AJ2721" s="1" t="s">
        <v>17</v>
      </c>
      <c r="AK2721" s="1" t="s">
        <v>8918</v>
      </c>
      <c r="AL2721" s="1" t="s">
        <v>41</v>
      </c>
      <c r="AM2721" s="1" t="s">
        <v>11911</v>
      </c>
      <c r="AT2721" s="1" t="s">
        <v>373</v>
      </c>
      <c r="AU2721" s="1" t="s">
        <v>6687</v>
      </c>
      <c r="AV2721" s="1" t="s">
        <v>5151</v>
      </c>
      <c r="AW2721" s="1" t="s">
        <v>9415</v>
      </c>
      <c r="BG2721" s="1" t="s">
        <v>44</v>
      </c>
      <c r="BH2721" s="1" t="s">
        <v>6728</v>
      </c>
      <c r="BI2721" s="1" t="s">
        <v>5152</v>
      </c>
      <c r="BJ2721" s="1" t="s">
        <v>10140</v>
      </c>
      <c r="BK2721" s="1" t="s">
        <v>44</v>
      </c>
      <c r="BL2721" s="1" t="s">
        <v>6728</v>
      </c>
      <c r="BM2721" s="1" t="s">
        <v>954</v>
      </c>
      <c r="BN2721" s="1" t="s">
        <v>10560</v>
      </c>
      <c r="BQ2721" s="1" t="s">
        <v>164</v>
      </c>
      <c r="BR2721" s="1" t="s">
        <v>10510</v>
      </c>
    </row>
    <row r="2722" spans="1:72" ht="13.5" customHeight="1">
      <c r="A2722" s="2" t="str">
        <f t="shared" ref="A2722:A2765" si="77">HYPERLINK("http://kyu.snu.ac.kr/sdhj/index.jsp?type=hj/GK14817_00IH_0001_0382.jpg","1687_각북면_382")</f>
        <v>1687_각북면_382</v>
      </c>
      <c r="B2722" s="1">
        <v>1687</v>
      </c>
      <c r="C2722" s="1" t="s">
        <v>11423</v>
      </c>
      <c r="D2722" s="1" t="s">
        <v>11426</v>
      </c>
      <c r="E2722" s="1">
        <v>2721</v>
      </c>
      <c r="F2722" s="1">
        <v>19</v>
      </c>
      <c r="G2722" s="1" t="s">
        <v>4973</v>
      </c>
      <c r="H2722" s="1" t="s">
        <v>6459</v>
      </c>
      <c r="I2722" s="1">
        <v>7</v>
      </c>
      <c r="L2722" s="1">
        <v>1</v>
      </c>
      <c r="M2722" s="1" t="s">
        <v>13325</v>
      </c>
      <c r="N2722" s="1" t="s">
        <v>13326</v>
      </c>
      <c r="S2722" s="1" t="s">
        <v>67</v>
      </c>
      <c r="T2722" s="1" t="s">
        <v>6597</v>
      </c>
      <c r="U2722" s="1" t="s">
        <v>201</v>
      </c>
      <c r="V2722" s="1" t="s">
        <v>11464</v>
      </c>
      <c r="Y2722" s="1" t="s">
        <v>4743</v>
      </c>
      <c r="Z2722" s="1" t="s">
        <v>7620</v>
      </c>
      <c r="AC2722" s="1">
        <v>2</v>
      </c>
      <c r="AD2722" s="1" t="s">
        <v>168</v>
      </c>
      <c r="AE2722" s="1" t="s">
        <v>6664</v>
      </c>
      <c r="AF2722" s="1" t="s">
        <v>156</v>
      </c>
      <c r="AG2722" s="1" t="s">
        <v>8798</v>
      </c>
    </row>
    <row r="2723" spans="1:72" ht="13.5" customHeight="1">
      <c r="A2723" s="2" t="str">
        <f t="shared" si="77"/>
        <v>1687_각북면_382</v>
      </c>
      <c r="B2723" s="1">
        <v>1687</v>
      </c>
      <c r="C2723" s="1" t="s">
        <v>11423</v>
      </c>
      <c r="D2723" s="1" t="s">
        <v>11426</v>
      </c>
      <c r="E2723" s="1">
        <v>2722</v>
      </c>
      <c r="F2723" s="1">
        <v>19</v>
      </c>
      <c r="G2723" s="1" t="s">
        <v>4973</v>
      </c>
      <c r="H2723" s="1" t="s">
        <v>6459</v>
      </c>
      <c r="I2723" s="1">
        <v>7</v>
      </c>
      <c r="L2723" s="1">
        <v>2</v>
      </c>
      <c r="M2723" s="1" t="s">
        <v>13327</v>
      </c>
      <c r="N2723" s="1" t="s">
        <v>13328</v>
      </c>
      <c r="T2723" s="1" t="s">
        <v>11527</v>
      </c>
      <c r="U2723" s="1" t="s">
        <v>373</v>
      </c>
      <c r="V2723" s="1" t="s">
        <v>6687</v>
      </c>
      <c r="W2723" s="1" t="s">
        <v>38</v>
      </c>
      <c r="X2723" s="1" t="s">
        <v>11733</v>
      </c>
      <c r="Y2723" s="1" t="s">
        <v>352</v>
      </c>
      <c r="Z2723" s="1" t="s">
        <v>7619</v>
      </c>
      <c r="AC2723" s="1">
        <v>46</v>
      </c>
      <c r="AD2723" s="1" t="s">
        <v>550</v>
      </c>
      <c r="AE2723" s="1" t="s">
        <v>8787</v>
      </c>
      <c r="AJ2723" s="1" t="s">
        <v>17</v>
      </c>
      <c r="AK2723" s="1" t="s">
        <v>8918</v>
      </c>
      <c r="AL2723" s="1" t="s">
        <v>227</v>
      </c>
      <c r="AM2723" s="1" t="s">
        <v>8859</v>
      </c>
      <c r="AT2723" s="1" t="s">
        <v>373</v>
      </c>
      <c r="AU2723" s="1" t="s">
        <v>6687</v>
      </c>
      <c r="AV2723" s="1" t="s">
        <v>2747</v>
      </c>
      <c r="AW2723" s="1" t="s">
        <v>9334</v>
      </c>
      <c r="BG2723" s="1" t="s">
        <v>5044</v>
      </c>
      <c r="BH2723" s="1" t="s">
        <v>9236</v>
      </c>
      <c r="BI2723" s="1" t="s">
        <v>5013</v>
      </c>
      <c r="BJ2723" s="1" t="s">
        <v>12318</v>
      </c>
      <c r="BK2723" s="1" t="s">
        <v>373</v>
      </c>
      <c r="BL2723" s="1" t="s">
        <v>6687</v>
      </c>
      <c r="BM2723" s="1" t="s">
        <v>5014</v>
      </c>
      <c r="BN2723" s="1" t="s">
        <v>7264</v>
      </c>
      <c r="BO2723" s="1" t="s">
        <v>373</v>
      </c>
      <c r="BP2723" s="1" t="s">
        <v>6687</v>
      </c>
      <c r="BQ2723" s="1" t="s">
        <v>5153</v>
      </c>
      <c r="BR2723" s="1" t="s">
        <v>10854</v>
      </c>
      <c r="BS2723" s="1" t="s">
        <v>227</v>
      </c>
      <c r="BT2723" s="1" t="s">
        <v>8859</v>
      </c>
    </row>
    <row r="2724" spans="1:72" ht="13.5" customHeight="1">
      <c r="A2724" s="2" t="str">
        <f t="shared" si="77"/>
        <v>1687_각북면_382</v>
      </c>
      <c r="B2724" s="1">
        <v>1687</v>
      </c>
      <c r="C2724" s="1" t="s">
        <v>11423</v>
      </c>
      <c r="D2724" s="1" t="s">
        <v>11426</v>
      </c>
      <c r="E2724" s="1">
        <v>2723</v>
      </c>
      <c r="F2724" s="1">
        <v>19</v>
      </c>
      <c r="G2724" s="1" t="s">
        <v>4973</v>
      </c>
      <c r="H2724" s="1" t="s">
        <v>6459</v>
      </c>
      <c r="I2724" s="1">
        <v>7</v>
      </c>
      <c r="L2724" s="1">
        <v>2</v>
      </c>
      <c r="M2724" s="1" t="s">
        <v>13327</v>
      </c>
      <c r="N2724" s="1" t="s">
        <v>13328</v>
      </c>
      <c r="S2724" s="1" t="s">
        <v>49</v>
      </c>
      <c r="T2724" s="1" t="s">
        <v>4842</v>
      </c>
      <c r="U2724" s="1" t="s">
        <v>50</v>
      </c>
      <c r="V2724" s="1" t="s">
        <v>11472</v>
      </c>
      <c r="W2724" s="1" t="s">
        <v>152</v>
      </c>
      <c r="X2724" s="1" t="s">
        <v>6978</v>
      </c>
      <c r="Y2724" s="1" t="s">
        <v>140</v>
      </c>
      <c r="Z2724" s="1" t="s">
        <v>7100</v>
      </c>
      <c r="AC2724" s="1">
        <v>46</v>
      </c>
      <c r="AD2724" s="1" t="s">
        <v>550</v>
      </c>
      <c r="AE2724" s="1" t="s">
        <v>8787</v>
      </c>
      <c r="AJ2724" s="1" t="s">
        <v>17</v>
      </c>
      <c r="AK2724" s="1" t="s">
        <v>8918</v>
      </c>
      <c r="AL2724" s="1" t="s">
        <v>227</v>
      </c>
      <c r="AM2724" s="1" t="s">
        <v>8859</v>
      </c>
      <c r="AT2724" s="1" t="s">
        <v>768</v>
      </c>
      <c r="AU2724" s="1" t="s">
        <v>9233</v>
      </c>
      <c r="AV2724" s="1" t="s">
        <v>1054</v>
      </c>
      <c r="AW2724" s="1" t="s">
        <v>9279</v>
      </c>
      <c r="BG2724" s="1" t="s">
        <v>44</v>
      </c>
      <c r="BH2724" s="1" t="s">
        <v>6728</v>
      </c>
      <c r="BI2724" s="1" t="s">
        <v>5154</v>
      </c>
      <c r="BJ2724" s="1" t="s">
        <v>9410</v>
      </c>
      <c r="BK2724" s="1" t="s">
        <v>44</v>
      </c>
      <c r="BL2724" s="1" t="s">
        <v>6728</v>
      </c>
      <c r="BM2724" s="1" t="s">
        <v>2278</v>
      </c>
      <c r="BN2724" s="1" t="s">
        <v>8089</v>
      </c>
      <c r="BO2724" s="1" t="s">
        <v>579</v>
      </c>
      <c r="BP2724" s="1" t="s">
        <v>9216</v>
      </c>
      <c r="BQ2724" s="1" t="s">
        <v>4674</v>
      </c>
      <c r="BR2724" s="1" t="s">
        <v>12602</v>
      </c>
      <c r="BS2724" s="1" t="s">
        <v>158</v>
      </c>
      <c r="BT2724" s="1" t="s">
        <v>8931</v>
      </c>
    </row>
    <row r="2725" spans="1:72" ht="13.5" customHeight="1">
      <c r="A2725" s="2" t="str">
        <f t="shared" si="77"/>
        <v>1687_각북면_382</v>
      </c>
      <c r="B2725" s="1">
        <v>1687</v>
      </c>
      <c r="C2725" s="1" t="s">
        <v>11423</v>
      </c>
      <c r="D2725" s="1" t="s">
        <v>11426</v>
      </c>
      <c r="E2725" s="1">
        <v>2724</v>
      </c>
      <c r="F2725" s="1">
        <v>19</v>
      </c>
      <c r="G2725" s="1" t="s">
        <v>4973</v>
      </c>
      <c r="H2725" s="1" t="s">
        <v>6459</v>
      </c>
      <c r="I2725" s="1">
        <v>7</v>
      </c>
      <c r="L2725" s="1">
        <v>2</v>
      </c>
      <c r="M2725" s="1" t="s">
        <v>13327</v>
      </c>
      <c r="N2725" s="1" t="s">
        <v>13328</v>
      </c>
      <c r="S2725" s="1" t="s">
        <v>134</v>
      </c>
      <c r="T2725" s="1" t="s">
        <v>6598</v>
      </c>
      <c r="Y2725" s="1" t="s">
        <v>5155</v>
      </c>
      <c r="Z2725" s="1" t="s">
        <v>7618</v>
      </c>
      <c r="AC2725" s="1">
        <v>20</v>
      </c>
      <c r="AD2725" s="1" t="s">
        <v>96</v>
      </c>
      <c r="AE2725" s="1" t="s">
        <v>8792</v>
      </c>
    </row>
    <row r="2726" spans="1:72" ht="13.5" customHeight="1">
      <c r="A2726" s="2" t="str">
        <f t="shared" si="77"/>
        <v>1687_각북면_382</v>
      </c>
      <c r="B2726" s="1">
        <v>1687</v>
      </c>
      <c r="C2726" s="1" t="s">
        <v>11423</v>
      </c>
      <c r="D2726" s="1" t="s">
        <v>11426</v>
      </c>
      <c r="E2726" s="1">
        <v>2725</v>
      </c>
      <c r="F2726" s="1">
        <v>19</v>
      </c>
      <c r="G2726" s="1" t="s">
        <v>4973</v>
      </c>
      <c r="H2726" s="1" t="s">
        <v>6459</v>
      </c>
      <c r="I2726" s="1">
        <v>7</v>
      </c>
      <c r="L2726" s="1">
        <v>2</v>
      </c>
      <c r="M2726" s="1" t="s">
        <v>13327</v>
      </c>
      <c r="N2726" s="1" t="s">
        <v>13328</v>
      </c>
      <c r="S2726" s="1" t="s">
        <v>72</v>
      </c>
      <c r="T2726" s="1" t="s">
        <v>6595</v>
      </c>
      <c r="Y2726" s="1" t="s">
        <v>5156</v>
      </c>
      <c r="Z2726" s="1" t="s">
        <v>7617</v>
      </c>
      <c r="AC2726" s="1">
        <v>11</v>
      </c>
      <c r="AD2726" s="1" t="s">
        <v>71</v>
      </c>
      <c r="AE2726" s="1" t="s">
        <v>8756</v>
      </c>
    </row>
    <row r="2727" spans="1:72" ht="13.5" customHeight="1">
      <c r="A2727" s="2" t="str">
        <f t="shared" si="77"/>
        <v>1687_각북면_382</v>
      </c>
      <c r="B2727" s="1">
        <v>1687</v>
      </c>
      <c r="C2727" s="1" t="s">
        <v>11423</v>
      </c>
      <c r="D2727" s="1" t="s">
        <v>11426</v>
      </c>
      <c r="E2727" s="1">
        <v>2726</v>
      </c>
      <c r="F2727" s="1">
        <v>19</v>
      </c>
      <c r="G2727" s="1" t="s">
        <v>4973</v>
      </c>
      <c r="H2727" s="1" t="s">
        <v>6459</v>
      </c>
      <c r="I2727" s="1">
        <v>7</v>
      </c>
      <c r="L2727" s="1">
        <v>2</v>
      </c>
      <c r="M2727" s="1" t="s">
        <v>13327</v>
      </c>
      <c r="N2727" s="1" t="s">
        <v>13328</v>
      </c>
      <c r="S2727" s="1" t="s">
        <v>63</v>
      </c>
      <c r="T2727" s="1" t="s">
        <v>6596</v>
      </c>
      <c r="Y2727" s="1" t="s">
        <v>5157</v>
      </c>
      <c r="Z2727" s="1" t="s">
        <v>7616</v>
      </c>
      <c r="AF2727" s="1" t="s">
        <v>326</v>
      </c>
      <c r="AG2727" s="1" t="s">
        <v>8802</v>
      </c>
    </row>
    <row r="2728" spans="1:72" ht="13.5" customHeight="1">
      <c r="A2728" s="2" t="str">
        <f t="shared" si="77"/>
        <v>1687_각북면_382</v>
      </c>
      <c r="B2728" s="1">
        <v>1687</v>
      </c>
      <c r="C2728" s="1" t="s">
        <v>11423</v>
      </c>
      <c r="D2728" s="1" t="s">
        <v>11426</v>
      </c>
      <c r="E2728" s="1">
        <v>2727</v>
      </c>
      <c r="F2728" s="1">
        <v>19</v>
      </c>
      <c r="G2728" s="1" t="s">
        <v>4973</v>
      </c>
      <c r="H2728" s="1" t="s">
        <v>6459</v>
      </c>
      <c r="I2728" s="1">
        <v>7</v>
      </c>
      <c r="L2728" s="1">
        <v>2</v>
      </c>
      <c r="M2728" s="1" t="s">
        <v>13327</v>
      </c>
      <c r="N2728" s="1" t="s">
        <v>13328</v>
      </c>
      <c r="S2728" s="1" t="s">
        <v>63</v>
      </c>
      <c r="T2728" s="1" t="s">
        <v>6596</v>
      </c>
      <c r="Y2728" s="1" t="s">
        <v>6432</v>
      </c>
      <c r="Z2728" s="1" t="s">
        <v>7615</v>
      </c>
      <c r="AC2728" s="1">
        <v>7</v>
      </c>
      <c r="AD2728" s="1" t="s">
        <v>475</v>
      </c>
      <c r="AE2728" s="1" t="s">
        <v>8747</v>
      </c>
    </row>
    <row r="2729" spans="1:72" ht="13.5" customHeight="1">
      <c r="A2729" s="2" t="str">
        <f t="shared" si="77"/>
        <v>1687_각북면_382</v>
      </c>
      <c r="B2729" s="1">
        <v>1687</v>
      </c>
      <c r="C2729" s="1" t="s">
        <v>11423</v>
      </c>
      <c r="D2729" s="1" t="s">
        <v>11426</v>
      </c>
      <c r="E2729" s="1">
        <v>2728</v>
      </c>
      <c r="F2729" s="1">
        <v>19</v>
      </c>
      <c r="G2729" s="1" t="s">
        <v>4973</v>
      </c>
      <c r="H2729" s="1" t="s">
        <v>6459</v>
      </c>
      <c r="I2729" s="1">
        <v>7</v>
      </c>
      <c r="L2729" s="1">
        <v>2</v>
      </c>
      <c r="M2729" s="1" t="s">
        <v>13327</v>
      </c>
      <c r="N2729" s="1" t="s">
        <v>13328</v>
      </c>
      <c r="T2729" s="1" t="s">
        <v>11563</v>
      </c>
      <c r="U2729" s="1" t="s">
        <v>278</v>
      </c>
      <c r="V2729" s="1" t="s">
        <v>6692</v>
      </c>
      <c r="Y2729" s="1" t="s">
        <v>3511</v>
      </c>
      <c r="Z2729" s="1" t="s">
        <v>7614</v>
      </c>
      <c r="AC2729" s="1">
        <v>13</v>
      </c>
      <c r="AD2729" s="1" t="s">
        <v>149</v>
      </c>
      <c r="AE2729" s="1" t="s">
        <v>8757</v>
      </c>
      <c r="AF2729" s="1" t="s">
        <v>156</v>
      </c>
      <c r="AG2729" s="1" t="s">
        <v>8798</v>
      </c>
      <c r="AV2729" s="1" t="s">
        <v>1243</v>
      </c>
      <c r="AW2729" s="1" t="s">
        <v>7062</v>
      </c>
      <c r="BB2729" s="1" t="s">
        <v>171</v>
      </c>
      <c r="BC2729" s="1" t="s">
        <v>6676</v>
      </c>
      <c r="BD2729" s="1" t="s">
        <v>13654</v>
      </c>
      <c r="BE2729" s="1" t="s">
        <v>11764</v>
      </c>
    </row>
    <row r="2730" spans="1:72" ht="13.5" customHeight="1">
      <c r="A2730" s="2" t="str">
        <f t="shared" si="77"/>
        <v>1687_각북면_382</v>
      </c>
      <c r="B2730" s="1">
        <v>1687</v>
      </c>
      <c r="C2730" s="1" t="s">
        <v>11423</v>
      </c>
      <c r="D2730" s="1" t="s">
        <v>11426</v>
      </c>
      <c r="E2730" s="1">
        <v>2729</v>
      </c>
      <c r="F2730" s="1">
        <v>19</v>
      </c>
      <c r="G2730" s="1" t="s">
        <v>4973</v>
      </c>
      <c r="H2730" s="1" t="s">
        <v>6459</v>
      </c>
      <c r="I2730" s="1">
        <v>7</v>
      </c>
      <c r="L2730" s="1">
        <v>2</v>
      </c>
      <c r="M2730" s="1" t="s">
        <v>13327</v>
      </c>
      <c r="N2730" s="1" t="s">
        <v>13328</v>
      </c>
      <c r="T2730" s="1" t="s">
        <v>11563</v>
      </c>
      <c r="U2730" s="1" t="s">
        <v>275</v>
      </c>
      <c r="V2730" s="1" t="s">
        <v>6693</v>
      </c>
      <c r="Y2730" s="1" t="s">
        <v>5049</v>
      </c>
      <c r="Z2730" s="1" t="s">
        <v>7613</v>
      </c>
      <c r="AC2730" s="1">
        <v>9</v>
      </c>
      <c r="AD2730" s="1" t="s">
        <v>253</v>
      </c>
      <c r="AE2730" s="1" t="s">
        <v>8793</v>
      </c>
      <c r="AF2730" s="1" t="s">
        <v>156</v>
      </c>
      <c r="AG2730" s="1" t="s">
        <v>8798</v>
      </c>
    </row>
    <row r="2731" spans="1:72" ht="13.5" customHeight="1">
      <c r="A2731" s="2" t="str">
        <f t="shared" si="77"/>
        <v>1687_각북면_382</v>
      </c>
      <c r="B2731" s="1">
        <v>1687</v>
      </c>
      <c r="C2731" s="1" t="s">
        <v>11423</v>
      </c>
      <c r="D2731" s="1" t="s">
        <v>11426</v>
      </c>
      <c r="E2731" s="1">
        <v>2730</v>
      </c>
      <c r="F2731" s="1">
        <v>19</v>
      </c>
      <c r="G2731" s="1" t="s">
        <v>4973</v>
      </c>
      <c r="H2731" s="1" t="s">
        <v>6459</v>
      </c>
      <c r="I2731" s="1">
        <v>7</v>
      </c>
      <c r="L2731" s="1">
        <v>3</v>
      </c>
      <c r="M2731" s="1" t="s">
        <v>317</v>
      </c>
      <c r="N2731" s="1" t="s">
        <v>7612</v>
      </c>
      <c r="T2731" s="1" t="s">
        <v>11527</v>
      </c>
      <c r="U2731" s="1" t="s">
        <v>121</v>
      </c>
      <c r="V2731" s="1" t="s">
        <v>6667</v>
      </c>
      <c r="Y2731" s="1" t="s">
        <v>317</v>
      </c>
      <c r="Z2731" s="1" t="s">
        <v>7612</v>
      </c>
      <c r="AC2731" s="1">
        <v>48</v>
      </c>
      <c r="AD2731" s="1" t="s">
        <v>351</v>
      </c>
      <c r="AE2731" s="1" t="s">
        <v>7146</v>
      </c>
      <c r="AJ2731" s="1" t="s">
        <v>17</v>
      </c>
      <c r="AK2731" s="1" t="s">
        <v>8918</v>
      </c>
      <c r="AL2731" s="1" t="s">
        <v>227</v>
      </c>
      <c r="AM2731" s="1" t="s">
        <v>8859</v>
      </c>
      <c r="AN2731" s="1" t="s">
        <v>2940</v>
      </c>
      <c r="AO2731" s="1" t="s">
        <v>8947</v>
      </c>
      <c r="AP2731" s="1" t="s">
        <v>119</v>
      </c>
      <c r="AQ2731" s="1" t="s">
        <v>6694</v>
      </c>
      <c r="AR2731" s="1" t="s">
        <v>5158</v>
      </c>
      <c r="AS2731" s="1" t="s">
        <v>9093</v>
      </c>
      <c r="AT2731" s="1" t="s">
        <v>44</v>
      </c>
      <c r="AU2731" s="1" t="s">
        <v>6728</v>
      </c>
      <c r="AV2731" s="1" t="s">
        <v>804</v>
      </c>
      <c r="AW2731" s="1" t="s">
        <v>9414</v>
      </c>
      <c r="BB2731" s="1" t="s">
        <v>171</v>
      </c>
      <c r="BC2731" s="1" t="s">
        <v>6676</v>
      </c>
      <c r="BD2731" s="1" t="s">
        <v>4448</v>
      </c>
      <c r="BE2731" s="1" t="s">
        <v>7717</v>
      </c>
      <c r="BG2731" s="1" t="s">
        <v>44</v>
      </c>
      <c r="BH2731" s="1" t="s">
        <v>6728</v>
      </c>
      <c r="BI2731" s="1" t="s">
        <v>5159</v>
      </c>
      <c r="BJ2731" s="1" t="s">
        <v>10139</v>
      </c>
      <c r="BM2731" s="1" t="s">
        <v>164</v>
      </c>
      <c r="BN2731" s="1" t="s">
        <v>10510</v>
      </c>
      <c r="BO2731" s="1" t="s">
        <v>44</v>
      </c>
      <c r="BP2731" s="1" t="s">
        <v>6728</v>
      </c>
      <c r="BQ2731" s="1" t="s">
        <v>5160</v>
      </c>
      <c r="BR2731" s="1" t="s">
        <v>6601</v>
      </c>
      <c r="BS2731" s="1" t="s">
        <v>704</v>
      </c>
      <c r="BT2731" s="1" t="s">
        <v>8951</v>
      </c>
    </row>
    <row r="2732" spans="1:72" ht="13.5" customHeight="1">
      <c r="A2732" s="2" t="str">
        <f t="shared" si="77"/>
        <v>1687_각북면_382</v>
      </c>
      <c r="B2732" s="1">
        <v>1687</v>
      </c>
      <c r="C2732" s="1" t="s">
        <v>11423</v>
      </c>
      <c r="D2732" s="1" t="s">
        <v>11426</v>
      </c>
      <c r="E2732" s="1">
        <v>2731</v>
      </c>
      <c r="F2732" s="1">
        <v>19</v>
      </c>
      <c r="G2732" s="1" t="s">
        <v>4973</v>
      </c>
      <c r="H2732" s="1" t="s">
        <v>6459</v>
      </c>
      <c r="I2732" s="1">
        <v>7</v>
      </c>
      <c r="L2732" s="1">
        <v>3</v>
      </c>
      <c r="M2732" s="1" t="s">
        <v>317</v>
      </c>
      <c r="N2732" s="1" t="s">
        <v>7612</v>
      </c>
      <c r="S2732" s="1" t="s">
        <v>49</v>
      </c>
      <c r="T2732" s="1" t="s">
        <v>4842</v>
      </c>
      <c r="U2732" s="1" t="s">
        <v>50</v>
      </c>
      <c r="V2732" s="1" t="s">
        <v>11472</v>
      </c>
      <c r="W2732" s="1" t="s">
        <v>167</v>
      </c>
      <c r="X2732" s="1" t="s">
        <v>8644</v>
      </c>
      <c r="Y2732" s="1" t="s">
        <v>5161</v>
      </c>
      <c r="Z2732" s="1" t="s">
        <v>7611</v>
      </c>
      <c r="AC2732" s="1">
        <v>58</v>
      </c>
      <c r="AD2732" s="1" t="s">
        <v>440</v>
      </c>
      <c r="AE2732" s="1" t="s">
        <v>8791</v>
      </c>
      <c r="AJ2732" s="1" t="s">
        <v>17</v>
      </c>
      <c r="AK2732" s="1" t="s">
        <v>8918</v>
      </c>
      <c r="AL2732" s="1" t="s">
        <v>158</v>
      </c>
      <c r="AM2732" s="1" t="s">
        <v>8931</v>
      </c>
      <c r="AT2732" s="1" t="s">
        <v>44</v>
      </c>
      <c r="AU2732" s="1" t="s">
        <v>6728</v>
      </c>
      <c r="AV2732" s="1" t="s">
        <v>1434</v>
      </c>
      <c r="AW2732" s="1" t="s">
        <v>9413</v>
      </c>
      <c r="BG2732" s="1" t="s">
        <v>44</v>
      </c>
      <c r="BH2732" s="1" t="s">
        <v>6728</v>
      </c>
      <c r="BI2732" s="1" t="s">
        <v>5162</v>
      </c>
      <c r="BJ2732" s="1" t="s">
        <v>8957</v>
      </c>
      <c r="BK2732" s="1" t="s">
        <v>44</v>
      </c>
      <c r="BL2732" s="1" t="s">
        <v>6728</v>
      </c>
      <c r="BM2732" s="1" t="s">
        <v>2541</v>
      </c>
      <c r="BN2732" s="1" t="s">
        <v>7557</v>
      </c>
      <c r="BO2732" s="1" t="s">
        <v>44</v>
      </c>
      <c r="BP2732" s="1" t="s">
        <v>6728</v>
      </c>
      <c r="BQ2732" s="1" t="s">
        <v>5163</v>
      </c>
      <c r="BR2732" s="1" t="s">
        <v>12612</v>
      </c>
      <c r="BS2732" s="1" t="s">
        <v>158</v>
      </c>
      <c r="BT2732" s="1" t="s">
        <v>8931</v>
      </c>
    </row>
    <row r="2733" spans="1:72" ht="13.5" customHeight="1">
      <c r="A2733" s="2" t="str">
        <f t="shared" si="77"/>
        <v>1687_각북면_382</v>
      </c>
      <c r="B2733" s="1">
        <v>1687</v>
      </c>
      <c r="C2733" s="1" t="s">
        <v>11423</v>
      </c>
      <c r="D2733" s="1" t="s">
        <v>11426</v>
      </c>
      <c r="E2733" s="1">
        <v>2732</v>
      </c>
      <c r="F2733" s="1">
        <v>19</v>
      </c>
      <c r="G2733" s="1" t="s">
        <v>4973</v>
      </c>
      <c r="H2733" s="1" t="s">
        <v>6459</v>
      </c>
      <c r="I2733" s="1">
        <v>7</v>
      </c>
      <c r="L2733" s="1">
        <v>3</v>
      </c>
      <c r="M2733" s="1" t="s">
        <v>317</v>
      </c>
      <c r="N2733" s="1" t="s">
        <v>7612</v>
      </c>
      <c r="S2733" s="1" t="s">
        <v>67</v>
      </c>
      <c r="T2733" s="1" t="s">
        <v>6597</v>
      </c>
      <c r="Y2733" s="1" t="s">
        <v>847</v>
      </c>
      <c r="Z2733" s="1" t="s">
        <v>7610</v>
      </c>
      <c r="AC2733" s="1">
        <v>13</v>
      </c>
      <c r="AD2733" s="1" t="s">
        <v>149</v>
      </c>
      <c r="AE2733" s="1" t="s">
        <v>8757</v>
      </c>
      <c r="AF2733" s="1" t="s">
        <v>156</v>
      </c>
      <c r="AG2733" s="1" t="s">
        <v>8798</v>
      </c>
    </row>
    <row r="2734" spans="1:72" ht="13.5" customHeight="1">
      <c r="A2734" s="2" t="str">
        <f t="shared" si="77"/>
        <v>1687_각북면_382</v>
      </c>
      <c r="B2734" s="1">
        <v>1687</v>
      </c>
      <c r="C2734" s="1" t="s">
        <v>11423</v>
      </c>
      <c r="D2734" s="1" t="s">
        <v>11426</v>
      </c>
      <c r="E2734" s="1">
        <v>2733</v>
      </c>
      <c r="F2734" s="1">
        <v>19</v>
      </c>
      <c r="G2734" s="1" t="s">
        <v>4973</v>
      </c>
      <c r="H2734" s="1" t="s">
        <v>6459</v>
      </c>
      <c r="I2734" s="1">
        <v>7</v>
      </c>
      <c r="L2734" s="1">
        <v>4</v>
      </c>
      <c r="M2734" s="1" t="s">
        <v>13329</v>
      </c>
      <c r="N2734" s="1" t="s">
        <v>13330</v>
      </c>
      <c r="T2734" s="1" t="s">
        <v>11527</v>
      </c>
      <c r="U2734" s="1" t="s">
        <v>373</v>
      </c>
      <c r="V2734" s="1" t="s">
        <v>6687</v>
      </c>
      <c r="W2734" s="1" t="s">
        <v>1065</v>
      </c>
      <c r="X2734" s="1" t="s">
        <v>6987</v>
      </c>
      <c r="Y2734" s="1" t="s">
        <v>1269</v>
      </c>
      <c r="Z2734" s="1" t="s">
        <v>7366</v>
      </c>
      <c r="AC2734" s="1">
        <v>37</v>
      </c>
      <c r="AD2734" s="1" t="s">
        <v>215</v>
      </c>
      <c r="AE2734" s="1" t="s">
        <v>8786</v>
      </c>
      <c r="AJ2734" s="1" t="s">
        <v>17</v>
      </c>
      <c r="AK2734" s="1" t="s">
        <v>8918</v>
      </c>
      <c r="AL2734" s="1" t="s">
        <v>227</v>
      </c>
      <c r="AM2734" s="1" t="s">
        <v>8859</v>
      </c>
      <c r="AT2734" s="1" t="s">
        <v>373</v>
      </c>
      <c r="AU2734" s="1" t="s">
        <v>6687</v>
      </c>
      <c r="AV2734" s="1" t="s">
        <v>5164</v>
      </c>
      <c r="AW2734" s="1" t="s">
        <v>6593</v>
      </c>
      <c r="BG2734" s="1" t="s">
        <v>373</v>
      </c>
      <c r="BH2734" s="1" t="s">
        <v>6687</v>
      </c>
      <c r="BI2734" s="1" t="s">
        <v>5165</v>
      </c>
      <c r="BJ2734" s="1" t="s">
        <v>7918</v>
      </c>
      <c r="BK2734" s="1" t="s">
        <v>373</v>
      </c>
      <c r="BL2734" s="1" t="s">
        <v>6687</v>
      </c>
      <c r="BM2734" s="1" t="s">
        <v>5100</v>
      </c>
      <c r="BN2734" s="1" t="s">
        <v>9404</v>
      </c>
      <c r="BO2734" s="1" t="s">
        <v>373</v>
      </c>
      <c r="BP2734" s="1" t="s">
        <v>6687</v>
      </c>
      <c r="BQ2734" s="1" t="s">
        <v>5166</v>
      </c>
      <c r="BR2734" s="1" t="s">
        <v>12405</v>
      </c>
      <c r="BS2734" s="1" t="s">
        <v>227</v>
      </c>
      <c r="BT2734" s="1" t="s">
        <v>8859</v>
      </c>
    </row>
    <row r="2735" spans="1:72" ht="13.5" customHeight="1">
      <c r="A2735" s="2" t="str">
        <f t="shared" si="77"/>
        <v>1687_각북면_382</v>
      </c>
      <c r="B2735" s="1">
        <v>1687</v>
      </c>
      <c r="C2735" s="1" t="s">
        <v>11423</v>
      </c>
      <c r="D2735" s="1" t="s">
        <v>11426</v>
      </c>
      <c r="E2735" s="1">
        <v>2734</v>
      </c>
      <c r="F2735" s="1">
        <v>19</v>
      </c>
      <c r="G2735" s="1" t="s">
        <v>4973</v>
      </c>
      <c r="H2735" s="1" t="s">
        <v>6459</v>
      </c>
      <c r="I2735" s="1">
        <v>7</v>
      </c>
      <c r="L2735" s="1">
        <v>4</v>
      </c>
      <c r="M2735" s="1" t="s">
        <v>13329</v>
      </c>
      <c r="N2735" s="1" t="s">
        <v>13330</v>
      </c>
      <c r="S2735" s="1" t="s">
        <v>49</v>
      </c>
      <c r="T2735" s="1" t="s">
        <v>4842</v>
      </c>
      <c r="U2735" s="1" t="s">
        <v>50</v>
      </c>
      <c r="V2735" s="1" t="s">
        <v>11472</v>
      </c>
      <c r="W2735" s="1" t="s">
        <v>167</v>
      </c>
      <c r="X2735" s="1" t="s">
        <v>8644</v>
      </c>
      <c r="Y2735" s="1" t="s">
        <v>140</v>
      </c>
      <c r="Z2735" s="1" t="s">
        <v>7100</v>
      </c>
      <c r="AC2735" s="1">
        <v>40</v>
      </c>
      <c r="AD2735" s="1" t="s">
        <v>189</v>
      </c>
      <c r="AE2735" s="1" t="s">
        <v>8767</v>
      </c>
      <c r="AJ2735" s="1" t="s">
        <v>17</v>
      </c>
      <c r="AK2735" s="1" t="s">
        <v>8918</v>
      </c>
      <c r="AL2735" s="1" t="s">
        <v>159</v>
      </c>
      <c r="AM2735" s="1" t="s">
        <v>8879</v>
      </c>
      <c r="AT2735" s="1" t="s">
        <v>373</v>
      </c>
      <c r="AU2735" s="1" t="s">
        <v>6687</v>
      </c>
      <c r="AV2735" s="1" t="s">
        <v>2285</v>
      </c>
      <c r="AW2735" s="1" t="s">
        <v>9406</v>
      </c>
      <c r="BG2735" s="1" t="s">
        <v>373</v>
      </c>
      <c r="BH2735" s="1" t="s">
        <v>6687</v>
      </c>
      <c r="BI2735" s="1" t="s">
        <v>5146</v>
      </c>
      <c r="BJ2735" s="1" t="s">
        <v>10137</v>
      </c>
      <c r="BK2735" s="1" t="s">
        <v>373</v>
      </c>
      <c r="BL2735" s="1" t="s">
        <v>6687</v>
      </c>
      <c r="BM2735" s="1" t="s">
        <v>5167</v>
      </c>
      <c r="BN2735" s="1" t="s">
        <v>10556</v>
      </c>
      <c r="BO2735" s="1" t="s">
        <v>373</v>
      </c>
      <c r="BP2735" s="1" t="s">
        <v>6687</v>
      </c>
      <c r="BQ2735" s="1" t="s">
        <v>5168</v>
      </c>
      <c r="BR2735" s="1" t="s">
        <v>8469</v>
      </c>
      <c r="BS2735" s="1" t="s">
        <v>711</v>
      </c>
      <c r="BT2735" s="1" t="s">
        <v>8943</v>
      </c>
    </row>
    <row r="2736" spans="1:72" ht="13.5" customHeight="1">
      <c r="A2736" s="2" t="str">
        <f t="shared" si="77"/>
        <v>1687_각북면_382</v>
      </c>
      <c r="B2736" s="1">
        <v>1687</v>
      </c>
      <c r="C2736" s="1" t="s">
        <v>11423</v>
      </c>
      <c r="D2736" s="1" t="s">
        <v>11426</v>
      </c>
      <c r="E2736" s="1">
        <v>2735</v>
      </c>
      <c r="F2736" s="1">
        <v>19</v>
      </c>
      <c r="G2736" s="1" t="s">
        <v>4973</v>
      </c>
      <c r="H2736" s="1" t="s">
        <v>6459</v>
      </c>
      <c r="I2736" s="1">
        <v>7</v>
      </c>
      <c r="L2736" s="1">
        <v>4</v>
      </c>
      <c r="M2736" s="1" t="s">
        <v>13329</v>
      </c>
      <c r="N2736" s="1" t="s">
        <v>13330</v>
      </c>
      <c r="S2736" s="1" t="s">
        <v>261</v>
      </c>
      <c r="T2736" s="1" t="s">
        <v>6605</v>
      </c>
      <c r="W2736" s="1" t="s">
        <v>38</v>
      </c>
      <c r="X2736" s="1" t="s">
        <v>11733</v>
      </c>
      <c r="Y2736" s="1" t="s">
        <v>140</v>
      </c>
      <c r="Z2736" s="1" t="s">
        <v>7100</v>
      </c>
      <c r="AC2736" s="1">
        <v>61</v>
      </c>
      <c r="AD2736" s="1" t="s">
        <v>274</v>
      </c>
      <c r="AE2736" s="1" t="s">
        <v>8770</v>
      </c>
    </row>
    <row r="2737" spans="1:73" ht="13.5" customHeight="1">
      <c r="A2737" s="2" t="str">
        <f t="shared" si="77"/>
        <v>1687_각북면_382</v>
      </c>
      <c r="B2737" s="1">
        <v>1687</v>
      </c>
      <c r="C2737" s="1" t="s">
        <v>11423</v>
      </c>
      <c r="D2737" s="1" t="s">
        <v>11426</v>
      </c>
      <c r="E2737" s="1">
        <v>2736</v>
      </c>
      <c r="F2737" s="1">
        <v>19</v>
      </c>
      <c r="G2737" s="1" t="s">
        <v>4973</v>
      </c>
      <c r="H2737" s="1" t="s">
        <v>6459</v>
      </c>
      <c r="I2737" s="1">
        <v>7</v>
      </c>
      <c r="L2737" s="1">
        <v>4</v>
      </c>
      <c r="M2737" s="1" t="s">
        <v>13329</v>
      </c>
      <c r="N2737" s="1" t="s">
        <v>13330</v>
      </c>
      <c r="S2737" s="1" t="s">
        <v>72</v>
      </c>
      <c r="T2737" s="1" t="s">
        <v>6595</v>
      </c>
      <c r="U2737" s="1" t="s">
        <v>373</v>
      </c>
      <c r="V2737" s="1" t="s">
        <v>6687</v>
      </c>
      <c r="Y2737" s="1" t="s">
        <v>3204</v>
      </c>
      <c r="Z2737" s="1" t="s">
        <v>7609</v>
      </c>
      <c r="AC2737" s="1">
        <v>15</v>
      </c>
      <c r="AD2737" s="1" t="s">
        <v>210</v>
      </c>
      <c r="AE2737" s="1" t="s">
        <v>7181</v>
      </c>
    </row>
    <row r="2738" spans="1:73" ht="13.5" customHeight="1">
      <c r="A2738" s="2" t="str">
        <f t="shared" si="77"/>
        <v>1687_각북면_382</v>
      </c>
      <c r="B2738" s="1">
        <v>1687</v>
      </c>
      <c r="C2738" s="1" t="s">
        <v>11423</v>
      </c>
      <c r="D2738" s="1" t="s">
        <v>11426</v>
      </c>
      <c r="E2738" s="1">
        <v>2737</v>
      </c>
      <c r="F2738" s="1">
        <v>19</v>
      </c>
      <c r="G2738" s="1" t="s">
        <v>4973</v>
      </c>
      <c r="H2738" s="1" t="s">
        <v>6459</v>
      </c>
      <c r="I2738" s="1">
        <v>7</v>
      </c>
      <c r="L2738" s="1">
        <v>4</v>
      </c>
      <c r="M2738" s="1" t="s">
        <v>13329</v>
      </c>
      <c r="N2738" s="1" t="s">
        <v>13330</v>
      </c>
      <c r="S2738" s="1" t="s">
        <v>72</v>
      </c>
      <c r="T2738" s="1" t="s">
        <v>6595</v>
      </c>
      <c r="U2738" s="1" t="s">
        <v>373</v>
      </c>
      <c r="V2738" s="1" t="s">
        <v>6687</v>
      </c>
      <c r="Y2738" s="1" t="s">
        <v>5169</v>
      </c>
      <c r="Z2738" s="1" t="s">
        <v>7608</v>
      </c>
      <c r="AC2738" s="1">
        <v>5</v>
      </c>
      <c r="AD2738" s="1" t="s">
        <v>76</v>
      </c>
      <c r="AE2738" s="1" t="s">
        <v>8744</v>
      </c>
    </row>
    <row r="2739" spans="1:73" ht="13.5" customHeight="1">
      <c r="A2739" s="2" t="str">
        <f t="shared" si="77"/>
        <v>1687_각북면_382</v>
      </c>
      <c r="B2739" s="1">
        <v>1687</v>
      </c>
      <c r="C2739" s="1" t="s">
        <v>11423</v>
      </c>
      <c r="D2739" s="1" t="s">
        <v>11426</v>
      </c>
      <c r="E2739" s="1">
        <v>2738</v>
      </c>
      <c r="F2739" s="1">
        <v>19</v>
      </c>
      <c r="G2739" s="1" t="s">
        <v>4973</v>
      </c>
      <c r="H2739" s="1" t="s">
        <v>6459</v>
      </c>
      <c r="I2739" s="1">
        <v>7</v>
      </c>
      <c r="L2739" s="1">
        <v>5</v>
      </c>
      <c r="M2739" s="1" t="s">
        <v>13331</v>
      </c>
      <c r="N2739" s="1" t="s">
        <v>13332</v>
      </c>
      <c r="T2739" s="1" t="s">
        <v>11527</v>
      </c>
      <c r="U2739" s="1" t="s">
        <v>373</v>
      </c>
      <c r="V2739" s="1" t="s">
        <v>6687</v>
      </c>
      <c r="W2739" s="1" t="s">
        <v>1065</v>
      </c>
      <c r="X2739" s="1" t="s">
        <v>6987</v>
      </c>
      <c r="Y2739" s="1" t="s">
        <v>5170</v>
      </c>
      <c r="Z2739" s="1" t="s">
        <v>11788</v>
      </c>
      <c r="AC2739" s="1">
        <v>43</v>
      </c>
      <c r="AD2739" s="1" t="s">
        <v>335</v>
      </c>
      <c r="AE2739" s="1" t="s">
        <v>8779</v>
      </c>
      <c r="AJ2739" s="1" t="s">
        <v>17</v>
      </c>
      <c r="AK2739" s="1" t="s">
        <v>8918</v>
      </c>
      <c r="AL2739" s="1" t="s">
        <v>227</v>
      </c>
      <c r="AM2739" s="1" t="s">
        <v>8859</v>
      </c>
      <c r="AT2739" s="1" t="s">
        <v>373</v>
      </c>
      <c r="AU2739" s="1" t="s">
        <v>6687</v>
      </c>
      <c r="AV2739" s="1" t="s">
        <v>5165</v>
      </c>
      <c r="AW2739" s="1" t="s">
        <v>7918</v>
      </c>
      <c r="BG2739" s="1" t="s">
        <v>373</v>
      </c>
      <c r="BH2739" s="1" t="s">
        <v>6687</v>
      </c>
      <c r="BI2739" s="1" t="s">
        <v>5100</v>
      </c>
      <c r="BJ2739" s="1" t="s">
        <v>9404</v>
      </c>
      <c r="BK2739" s="1" t="s">
        <v>373</v>
      </c>
      <c r="BL2739" s="1" t="s">
        <v>6687</v>
      </c>
      <c r="BM2739" s="1" t="s">
        <v>5123</v>
      </c>
      <c r="BN2739" s="1" t="s">
        <v>12323</v>
      </c>
      <c r="BO2739" s="1" t="s">
        <v>373</v>
      </c>
      <c r="BP2739" s="1" t="s">
        <v>6687</v>
      </c>
      <c r="BQ2739" s="1" t="s">
        <v>5171</v>
      </c>
      <c r="BR2739" s="1" t="s">
        <v>10916</v>
      </c>
      <c r="BS2739" s="1" t="s">
        <v>646</v>
      </c>
      <c r="BT2739" s="1" t="s">
        <v>8944</v>
      </c>
    </row>
    <row r="2740" spans="1:73" ht="13.5" customHeight="1">
      <c r="A2740" s="2" t="str">
        <f t="shared" si="77"/>
        <v>1687_각북면_382</v>
      </c>
      <c r="B2740" s="1">
        <v>1687</v>
      </c>
      <c r="C2740" s="1" t="s">
        <v>11423</v>
      </c>
      <c r="D2740" s="1" t="s">
        <v>11426</v>
      </c>
      <c r="E2740" s="1">
        <v>2739</v>
      </c>
      <c r="F2740" s="1">
        <v>19</v>
      </c>
      <c r="G2740" s="1" t="s">
        <v>4973</v>
      </c>
      <c r="H2740" s="1" t="s">
        <v>6459</v>
      </c>
      <c r="I2740" s="1">
        <v>7</v>
      </c>
      <c r="L2740" s="1">
        <v>5</v>
      </c>
      <c r="M2740" s="1" t="s">
        <v>13331</v>
      </c>
      <c r="N2740" s="1" t="s">
        <v>13332</v>
      </c>
      <c r="S2740" s="1" t="s">
        <v>49</v>
      </c>
      <c r="T2740" s="1" t="s">
        <v>4842</v>
      </c>
      <c r="U2740" s="1" t="s">
        <v>50</v>
      </c>
      <c r="V2740" s="1" t="s">
        <v>11472</v>
      </c>
      <c r="W2740" s="1" t="s">
        <v>420</v>
      </c>
      <c r="X2740" s="1" t="s">
        <v>6979</v>
      </c>
      <c r="Y2740" s="1" t="s">
        <v>140</v>
      </c>
      <c r="Z2740" s="1" t="s">
        <v>7100</v>
      </c>
      <c r="AC2740" s="1">
        <v>34</v>
      </c>
      <c r="AD2740" s="1" t="s">
        <v>207</v>
      </c>
      <c r="AE2740" s="1" t="s">
        <v>8762</v>
      </c>
      <c r="AJ2740" s="1" t="s">
        <v>17</v>
      </c>
      <c r="AK2740" s="1" t="s">
        <v>8918</v>
      </c>
      <c r="AL2740" s="1" t="s">
        <v>158</v>
      </c>
      <c r="AM2740" s="1" t="s">
        <v>8931</v>
      </c>
      <c r="AT2740" s="1" t="s">
        <v>373</v>
      </c>
      <c r="AU2740" s="1" t="s">
        <v>6687</v>
      </c>
      <c r="AV2740" s="1" t="s">
        <v>1243</v>
      </c>
      <c r="AW2740" s="1" t="s">
        <v>7062</v>
      </c>
      <c r="BG2740" s="1" t="s">
        <v>44</v>
      </c>
      <c r="BH2740" s="1" t="s">
        <v>6728</v>
      </c>
      <c r="BI2740" s="1" t="s">
        <v>356</v>
      </c>
      <c r="BJ2740" s="1" t="s">
        <v>8707</v>
      </c>
      <c r="BK2740" s="1" t="s">
        <v>44</v>
      </c>
      <c r="BL2740" s="1" t="s">
        <v>6728</v>
      </c>
      <c r="BM2740" s="1" t="s">
        <v>5172</v>
      </c>
      <c r="BN2740" s="1" t="s">
        <v>10559</v>
      </c>
      <c r="BO2740" s="1" t="s">
        <v>44</v>
      </c>
      <c r="BP2740" s="1" t="s">
        <v>6728</v>
      </c>
      <c r="BQ2740" s="1" t="s">
        <v>5173</v>
      </c>
      <c r="BR2740" s="1" t="s">
        <v>10921</v>
      </c>
      <c r="BS2740" s="1" t="s">
        <v>159</v>
      </c>
      <c r="BT2740" s="1" t="s">
        <v>8879</v>
      </c>
    </row>
    <row r="2741" spans="1:73" ht="13.5" customHeight="1">
      <c r="A2741" s="2" t="str">
        <f t="shared" si="77"/>
        <v>1687_각북면_382</v>
      </c>
      <c r="B2741" s="1">
        <v>1687</v>
      </c>
      <c r="C2741" s="1" t="s">
        <v>11423</v>
      </c>
      <c r="D2741" s="1" t="s">
        <v>11426</v>
      </c>
      <c r="E2741" s="1">
        <v>2740</v>
      </c>
      <c r="F2741" s="1">
        <v>19</v>
      </c>
      <c r="G2741" s="1" t="s">
        <v>4973</v>
      </c>
      <c r="H2741" s="1" t="s">
        <v>6459</v>
      </c>
      <c r="I2741" s="1">
        <v>7</v>
      </c>
      <c r="L2741" s="1">
        <v>5</v>
      </c>
      <c r="M2741" s="1" t="s">
        <v>13331</v>
      </c>
      <c r="N2741" s="1" t="s">
        <v>13332</v>
      </c>
      <c r="S2741" s="1" t="s">
        <v>67</v>
      </c>
      <c r="T2741" s="1" t="s">
        <v>6597</v>
      </c>
      <c r="U2741" s="1" t="s">
        <v>373</v>
      </c>
      <c r="V2741" s="1" t="s">
        <v>6687</v>
      </c>
      <c r="Y2741" s="1" t="s">
        <v>1997</v>
      </c>
      <c r="Z2741" s="1" t="s">
        <v>7607</v>
      </c>
      <c r="AC2741" s="1">
        <v>20</v>
      </c>
      <c r="AD2741" s="1" t="s">
        <v>96</v>
      </c>
      <c r="AE2741" s="1" t="s">
        <v>8792</v>
      </c>
    </row>
    <row r="2742" spans="1:73" ht="13.5" customHeight="1">
      <c r="A2742" s="2" t="str">
        <f t="shared" si="77"/>
        <v>1687_각북면_382</v>
      </c>
      <c r="B2742" s="1">
        <v>1687</v>
      </c>
      <c r="C2742" s="1" t="s">
        <v>11423</v>
      </c>
      <c r="D2742" s="1" t="s">
        <v>11426</v>
      </c>
      <c r="E2742" s="1">
        <v>2741</v>
      </c>
      <c r="F2742" s="1">
        <v>19</v>
      </c>
      <c r="G2742" s="1" t="s">
        <v>4973</v>
      </c>
      <c r="H2742" s="1" t="s">
        <v>6459</v>
      </c>
      <c r="I2742" s="1">
        <v>7</v>
      </c>
      <c r="L2742" s="1">
        <v>5</v>
      </c>
      <c r="M2742" s="1" t="s">
        <v>13331</v>
      </c>
      <c r="N2742" s="1" t="s">
        <v>13332</v>
      </c>
      <c r="S2742" s="1" t="s">
        <v>72</v>
      </c>
      <c r="T2742" s="1" t="s">
        <v>6595</v>
      </c>
      <c r="U2742" s="1" t="s">
        <v>373</v>
      </c>
      <c r="V2742" s="1" t="s">
        <v>6687</v>
      </c>
      <c r="Y2742" s="1" t="s">
        <v>5174</v>
      </c>
      <c r="Z2742" s="1" t="s">
        <v>7606</v>
      </c>
      <c r="AC2742" s="1">
        <v>5</v>
      </c>
      <c r="AD2742" s="1" t="s">
        <v>76</v>
      </c>
      <c r="AE2742" s="1" t="s">
        <v>8744</v>
      </c>
    </row>
    <row r="2743" spans="1:73" ht="13.5" customHeight="1">
      <c r="A2743" s="2" t="str">
        <f t="shared" si="77"/>
        <v>1687_각북면_382</v>
      </c>
      <c r="B2743" s="1">
        <v>1687</v>
      </c>
      <c r="C2743" s="1" t="s">
        <v>11423</v>
      </c>
      <c r="D2743" s="1" t="s">
        <v>11426</v>
      </c>
      <c r="E2743" s="1">
        <v>2742</v>
      </c>
      <c r="F2743" s="1">
        <v>19</v>
      </c>
      <c r="G2743" s="1" t="s">
        <v>4973</v>
      </c>
      <c r="H2743" s="1" t="s">
        <v>6459</v>
      </c>
      <c r="I2743" s="1">
        <v>8</v>
      </c>
      <c r="J2743" s="1" t="s">
        <v>5175</v>
      </c>
      <c r="K2743" s="1" t="s">
        <v>6502</v>
      </c>
      <c r="L2743" s="1">
        <v>1</v>
      </c>
      <c r="M2743" s="1" t="s">
        <v>13333</v>
      </c>
      <c r="N2743" s="1" t="s">
        <v>13334</v>
      </c>
      <c r="T2743" s="1" t="s">
        <v>11527</v>
      </c>
      <c r="U2743" s="1" t="s">
        <v>373</v>
      </c>
      <c r="V2743" s="1" t="s">
        <v>6687</v>
      </c>
      <c r="W2743" s="1" t="s">
        <v>1065</v>
      </c>
      <c r="X2743" s="1" t="s">
        <v>6987</v>
      </c>
      <c r="Y2743" s="1" t="s">
        <v>5176</v>
      </c>
      <c r="Z2743" s="1" t="s">
        <v>7134</v>
      </c>
      <c r="AC2743" s="1">
        <v>25</v>
      </c>
      <c r="AD2743" s="1" t="s">
        <v>529</v>
      </c>
      <c r="AE2743" s="1" t="s">
        <v>8769</v>
      </c>
      <c r="AJ2743" s="1" t="s">
        <v>17</v>
      </c>
      <c r="AK2743" s="1" t="s">
        <v>8918</v>
      </c>
      <c r="AL2743" s="1" t="s">
        <v>227</v>
      </c>
      <c r="AM2743" s="1" t="s">
        <v>8859</v>
      </c>
      <c r="AT2743" s="1" t="s">
        <v>373</v>
      </c>
      <c r="AU2743" s="1" t="s">
        <v>6687</v>
      </c>
      <c r="AV2743" s="1" t="s">
        <v>5177</v>
      </c>
      <c r="AW2743" s="1" t="s">
        <v>9412</v>
      </c>
      <c r="BG2743" s="1" t="s">
        <v>373</v>
      </c>
      <c r="BH2743" s="1" t="s">
        <v>6687</v>
      </c>
      <c r="BI2743" s="1" t="s">
        <v>5165</v>
      </c>
      <c r="BJ2743" s="1" t="s">
        <v>7918</v>
      </c>
      <c r="BK2743" s="1" t="s">
        <v>373</v>
      </c>
      <c r="BL2743" s="1" t="s">
        <v>6687</v>
      </c>
      <c r="BM2743" s="1" t="s">
        <v>5100</v>
      </c>
      <c r="BN2743" s="1" t="s">
        <v>9404</v>
      </c>
      <c r="BO2743" s="1" t="s">
        <v>373</v>
      </c>
      <c r="BP2743" s="1" t="s">
        <v>6687</v>
      </c>
      <c r="BQ2743" s="1" t="s">
        <v>5166</v>
      </c>
      <c r="BR2743" s="1" t="s">
        <v>12405</v>
      </c>
      <c r="BS2743" s="1" t="s">
        <v>227</v>
      </c>
      <c r="BT2743" s="1" t="s">
        <v>8859</v>
      </c>
    </row>
    <row r="2744" spans="1:73" ht="13.5" customHeight="1">
      <c r="A2744" s="2" t="str">
        <f t="shared" si="77"/>
        <v>1687_각북면_382</v>
      </c>
      <c r="B2744" s="1">
        <v>1687</v>
      </c>
      <c r="C2744" s="1" t="s">
        <v>11423</v>
      </c>
      <c r="D2744" s="1" t="s">
        <v>11426</v>
      </c>
      <c r="E2744" s="1">
        <v>2743</v>
      </c>
      <c r="F2744" s="1">
        <v>19</v>
      </c>
      <c r="G2744" s="1" t="s">
        <v>4973</v>
      </c>
      <c r="H2744" s="1" t="s">
        <v>6459</v>
      </c>
      <c r="I2744" s="1">
        <v>8</v>
      </c>
      <c r="L2744" s="1">
        <v>1</v>
      </c>
      <c r="M2744" s="1" t="s">
        <v>13333</v>
      </c>
      <c r="N2744" s="1" t="s">
        <v>13334</v>
      </c>
      <c r="S2744" s="1" t="s">
        <v>49</v>
      </c>
      <c r="T2744" s="1" t="s">
        <v>4842</v>
      </c>
      <c r="U2744" s="1" t="s">
        <v>50</v>
      </c>
      <c r="V2744" s="1" t="s">
        <v>11472</v>
      </c>
      <c r="W2744" s="1" t="s">
        <v>107</v>
      </c>
      <c r="X2744" s="1" t="s">
        <v>6975</v>
      </c>
      <c r="Y2744" s="1" t="s">
        <v>140</v>
      </c>
      <c r="Z2744" s="1" t="s">
        <v>7100</v>
      </c>
      <c r="AC2744" s="1">
        <v>29</v>
      </c>
      <c r="AD2744" s="1" t="s">
        <v>238</v>
      </c>
      <c r="AE2744" s="1" t="s">
        <v>8751</v>
      </c>
      <c r="AJ2744" s="1" t="s">
        <v>17</v>
      </c>
      <c r="AK2744" s="1" t="s">
        <v>8918</v>
      </c>
      <c r="AL2744" s="1" t="s">
        <v>227</v>
      </c>
      <c r="AM2744" s="1" t="s">
        <v>8859</v>
      </c>
      <c r="AT2744" s="1" t="s">
        <v>44</v>
      </c>
      <c r="AU2744" s="1" t="s">
        <v>6728</v>
      </c>
      <c r="AV2744" s="1" t="s">
        <v>5178</v>
      </c>
      <c r="AW2744" s="1" t="s">
        <v>9335</v>
      </c>
      <c r="BG2744" s="1" t="s">
        <v>323</v>
      </c>
      <c r="BH2744" s="1" t="s">
        <v>10002</v>
      </c>
      <c r="BI2744" s="1" t="s">
        <v>324</v>
      </c>
      <c r="BJ2744" s="1" t="s">
        <v>10138</v>
      </c>
      <c r="BK2744" s="1" t="s">
        <v>44</v>
      </c>
      <c r="BL2744" s="1" t="s">
        <v>6728</v>
      </c>
      <c r="BM2744" s="1" t="s">
        <v>1016</v>
      </c>
      <c r="BN2744" s="1" t="s">
        <v>8629</v>
      </c>
      <c r="BO2744" s="1" t="s">
        <v>44</v>
      </c>
      <c r="BP2744" s="1" t="s">
        <v>6728</v>
      </c>
      <c r="BQ2744" s="1" t="s">
        <v>4195</v>
      </c>
      <c r="BR2744" s="1" t="s">
        <v>10920</v>
      </c>
      <c r="BS2744" s="1" t="s">
        <v>1155</v>
      </c>
      <c r="BT2744" s="1" t="s">
        <v>8968</v>
      </c>
    </row>
    <row r="2745" spans="1:73" ht="13.5" customHeight="1">
      <c r="A2745" s="2" t="str">
        <f t="shared" si="77"/>
        <v>1687_각북면_382</v>
      </c>
      <c r="B2745" s="1">
        <v>1687</v>
      </c>
      <c r="C2745" s="1" t="s">
        <v>11423</v>
      </c>
      <c r="D2745" s="1" t="s">
        <v>11426</v>
      </c>
      <c r="E2745" s="1">
        <v>2744</v>
      </c>
      <c r="F2745" s="1">
        <v>19</v>
      </c>
      <c r="G2745" s="1" t="s">
        <v>4973</v>
      </c>
      <c r="H2745" s="1" t="s">
        <v>6459</v>
      </c>
      <c r="I2745" s="1">
        <v>8</v>
      </c>
      <c r="L2745" s="1">
        <v>2</v>
      </c>
      <c r="M2745" s="1" t="s">
        <v>5179</v>
      </c>
      <c r="N2745" s="1" t="s">
        <v>7605</v>
      </c>
      <c r="T2745" s="1" t="s">
        <v>11527</v>
      </c>
      <c r="U2745" s="1" t="s">
        <v>121</v>
      </c>
      <c r="V2745" s="1" t="s">
        <v>6667</v>
      </c>
      <c r="Y2745" s="1" t="s">
        <v>5179</v>
      </c>
      <c r="Z2745" s="1" t="s">
        <v>7605</v>
      </c>
      <c r="AC2745" s="1">
        <v>34</v>
      </c>
      <c r="AD2745" s="1" t="s">
        <v>207</v>
      </c>
      <c r="AE2745" s="1" t="s">
        <v>8762</v>
      </c>
      <c r="AJ2745" s="1" t="s">
        <v>17</v>
      </c>
      <c r="AK2745" s="1" t="s">
        <v>8918</v>
      </c>
      <c r="AL2745" s="1" t="s">
        <v>227</v>
      </c>
      <c r="AM2745" s="1" t="s">
        <v>8859</v>
      </c>
      <c r="AN2745" s="1" t="s">
        <v>2618</v>
      </c>
      <c r="AO2745" s="1" t="s">
        <v>8973</v>
      </c>
      <c r="AP2745" s="1" t="s">
        <v>119</v>
      </c>
      <c r="AQ2745" s="1" t="s">
        <v>6694</v>
      </c>
      <c r="AR2745" s="1" t="s">
        <v>5180</v>
      </c>
      <c r="AS2745" s="1" t="s">
        <v>12025</v>
      </c>
      <c r="AT2745" s="1" t="s">
        <v>121</v>
      </c>
      <c r="AU2745" s="1" t="s">
        <v>6667</v>
      </c>
      <c r="AV2745" s="1" t="s">
        <v>2338</v>
      </c>
      <c r="AW2745" s="1" t="s">
        <v>9411</v>
      </c>
      <c r="BB2745" s="1" t="s">
        <v>171</v>
      </c>
      <c r="BC2745" s="1" t="s">
        <v>6676</v>
      </c>
      <c r="BD2745" s="1" t="s">
        <v>3206</v>
      </c>
      <c r="BE2745" s="1" t="s">
        <v>7958</v>
      </c>
      <c r="BG2745" s="1" t="s">
        <v>121</v>
      </c>
      <c r="BH2745" s="1" t="s">
        <v>6667</v>
      </c>
      <c r="BI2745" s="1" t="s">
        <v>2516</v>
      </c>
      <c r="BJ2745" s="1" t="s">
        <v>8387</v>
      </c>
      <c r="BK2745" s="1" t="s">
        <v>121</v>
      </c>
      <c r="BL2745" s="1" t="s">
        <v>6667</v>
      </c>
      <c r="BM2745" s="1" t="s">
        <v>5181</v>
      </c>
      <c r="BN2745" s="1" t="s">
        <v>10558</v>
      </c>
      <c r="BO2745" s="1" t="s">
        <v>44</v>
      </c>
      <c r="BP2745" s="1" t="s">
        <v>6728</v>
      </c>
      <c r="BQ2745" s="1" t="s">
        <v>5182</v>
      </c>
      <c r="BR2745" s="1" t="s">
        <v>10919</v>
      </c>
      <c r="BS2745" s="1" t="s">
        <v>489</v>
      </c>
      <c r="BT2745" s="1" t="s">
        <v>8991</v>
      </c>
    </row>
    <row r="2746" spans="1:73" ht="13.5" customHeight="1">
      <c r="A2746" s="2" t="str">
        <f t="shared" si="77"/>
        <v>1687_각북면_382</v>
      </c>
      <c r="B2746" s="1">
        <v>1687</v>
      </c>
      <c r="C2746" s="1" t="s">
        <v>11423</v>
      </c>
      <c r="D2746" s="1" t="s">
        <v>11426</v>
      </c>
      <c r="E2746" s="1">
        <v>2745</v>
      </c>
      <c r="F2746" s="1">
        <v>19</v>
      </c>
      <c r="G2746" s="1" t="s">
        <v>4973</v>
      </c>
      <c r="H2746" s="1" t="s">
        <v>6459</v>
      </c>
      <c r="I2746" s="1">
        <v>8</v>
      </c>
      <c r="L2746" s="1">
        <v>2</v>
      </c>
      <c r="M2746" s="1" t="s">
        <v>5179</v>
      </c>
      <c r="N2746" s="1" t="s">
        <v>7605</v>
      </c>
      <c r="S2746" s="1" t="s">
        <v>49</v>
      </c>
      <c r="T2746" s="1" t="s">
        <v>4842</v>
      </c>
      <c r="U2746" s="1" t="s">
        <v>50</v>
      </c>
      <c r="V2746" s="1" t="s">
        <v>11472</v>
      </c>
      <c r="W2746" s="1" t="s">
        <v>107</v>
      </c>
      <c r="X2746" s="1" t="s">
        <v>6975</v>
      </c>
      <c r="Y2746" s="1" t="s">
        <v>5183</v>
      </c>
      <c r="Z2746" s="1" t="s">
        <v>7604</v>
      </c>
      <c r="AC2746" s="1">
        <v>32</v>
      </c>
      <c r="AD2746" s="1" t="s">
        <v>660</v>
      </c>
      <c r="AE2746" s="1" t="s">
        <v>8752</v>
      </c>
      <c r="AJ2746" s="1" t="s">
        <v>17</v>
      </c>
      <c r="AK2746" s="1" t="s">
        <v>8918</v>
      </c>
      <c r="AL2746" s="1" t="s">
        <v>227</v>
      </c>
      <c r="AM2746" s="1" t="s">
        <v>8859</v>
      </c>
      <c r="AT2746" s="1" t="s">
        <v>44</v>
      </c>
      <c r="AU2746" s="1" t="s">
        <v>6728</v>
      </c>
      <c r="AV2746" s="1" t="s">
        <v>5184</v>
      </c>
      <c r="AW2746" s="1" t="s">
        <v>9410</v>
      </c>
      <c r="BI2746" s="1" t="s">
        <v>164</v>
      </c>
      <c r="BJ2746" s="1" t="s">
        <v>10510</v>
      </c>
      <c r="BM2746" s="1" t="s">
        <v>164</v>
      </c>
      <c r="BN2746" s="1" t="s">
        <v>10510</v>
      </c>
      <c r="BO2746" s="1" t="s">
        <v>44</v>
      </c>
      <c r="BP2746" s="1" t="s">
        <v>6728</v>
      </c>
      <c r="BQ2746" s="1" t="s">
        <v>5185</v>
      </c>
      <c r="BR2746" s="1" t="s">
        <v>12590</v>
      </c>
      <c r="BS2746" s="1" t="s">
        <v>158</v>
      </c>
      <c r="BT2746" s="1" t="s">
        <v>8931</v>
      </c>
      <c r="BU2746" s="1" t="s">
        <v>174</v>
      </c>
    </row>
    <row r="2747" spans="1:73" ht="13.5" customHeight="1">
      <c r="A2747" s="2" t="str">
        <f t="shared" si="77"/>
        <v>1687_각북면_382</v>
      </c>
      <c r="B2747" s="1">
        <v>1687</v>
      </c>
      <c r="C2747" s="1" t="s">
        <v>11423</v>
      </c>
      <c r="D2747" s="1" t="s">
        <v>11426</v>
      </c>
      <c r="E2747" s="1">
        <v>2746</v>
      </c>
      <c r="F2747" s="1">
        <v>19</v>
      </c>
      <c r="G2747" s="1" t="s">
        <v>4973</v>
      </c>
      <c r="H2747" s="1" t="s">
        <v>6459</v>
      </c>
      <c r="I2747" s="1">
        <v>8</v>
      </c>
      <c r="L2747" s="1">
        <v>3</v>
      </c>
      <c r="M2747" s="1" t="s">
        <v>13335</v>
      </c>
      <c r="N2747" s="1" t="s">
        <v>13336</v>
      </c>
      <c r="T2747" s="1" t="s">
        <v>11527</v>
      </c>
      <c r="U2747" s="1" t="s">
        <v>373</v>
      </c>
      <c r="V2747" s="1" t="s">
        <v>6687</v>
      </c>
      <c r="W2747" s="1" t="s">
        <v>330</v>
      </c>
      <c r="X2747" s="1" t="s">
        <v>6985</v>
      </c>
      <c r="Y2747" s="1" t="s">
        <v>1775</v>
      </c>
      <c r="Z2747" s="1" t="s">
        <v>7603</v>
      </c>
      <c r="AC2747" s="1">
        <v>48</v>
      </c>
      <c r="AD2747" s="1" t="s">
        <v>351</v>
      </c>
      <c r="AE2747" s="1" t="s">
        <v>7146</v>
      </c>
      <c r="AJ2747" s="1" t="s">
        <v>17</v>
      </c>
      <c r="AK2747" s="1" t="s">
        <v>8918</v>
      </c>
      <c r="AL2747" s="1" t="s">
        <v>227</v>
      </c>
      <c r="AM2747" s="1" t="s">
        <v>8859</v>
      </c>
      <c r="AT2747" s="1" t="s">
        <v>44</v>
      </c>
      <c r="AU2747" s="1" t="s">
        <v>6728</v>
      </c>
      <c r="AV2747" s="1" t="s">
        <v>5186</v>
      </c>
      <c r="AW2747" s="1" t="s">
        <v>7602</v>
      </c>
      <c r="BG2747" s="1" t="s">
        <v>44</v>
      </c>
      <c r="BH2747" s="1" t="s">
        <v>6728</v>
      </c>
      <c r="BI2747" s="1" t="s">
        <v>11369</v>
      </c>
      <c r="BJ2747" s="1" t="s">
        <v>11370</v>
      </c>
      <c r="BK2747" s="1" t="s">
        <v>44</v>
      </c>
      <c r="BL2747" s="1" t="s">
        <v>6728</v>
      </c>
      <c r="BM2747" s="1" t="s">
        <v>5187</v>
      </c>
      <c r="BN2747" s="1" t="s">
        <v>10499</v>
      </c>
      <c r="BO2747" s="1" t="s">
        <v>373</v>
      </c>
      <c r="BP2747" s="1" t="s">
        <v>6687</v>
      </c>
      <c r="BQ2747" s="1" t="s">
        <v>5188</v>
      </c>
      <c r="BR2747" s="1" t="s">
        <v>10918</v>
      </c>
      <c r="BS2747" s="1" t="s">
        <v>227</v>
      </c>
      <c r="BT2747" s="1" t="s">
        <v>8859</v>
      </c>
      <c r="BU2747" s="1" t="s">
        <v>5189</v>
      </c>
    </row>
    <row r="2748" spans="1:73" ht="13.5" customHeight="1">
      <c r="A2748" s="2" t="str">
        <f t="shared" si="77"/>
        <v>1687_각북면_382</v>
      </c>
      <c r="B2748" s="1">
        <v>1687</v>
      </c>
      <c r="C2748" s="1" t="s">
        <v>11423</v>
      </c>
      <c r="D2748" s="1" t="s">
        <v>11426</v>
      </c>
      <c r="E2748" s="1">
        <v>2747</v>
      </c>
      <c r="F2748" s="1">
        <v>19</v>
      </c>
      <c r="G2748" s="1" t="s">
        <v>4973</v>
      </c>
      <c r="H2748" s="1" t="s">
        <v>6459</v>
      </c>
      <c r="I2748" s="1">
        <v>8</v>
      </c>
      <c r="L2748" s="1">
        <v>3</v>
      </c>
      <c r="M2748" s="1" t="s">
        <v>13335</v>
      </c>
      <c r="N2748" s="1" t="s">
        <v>13336</v>
      </c>
      <c r="S2748" s="1" t="s">
        <v>49</v>
      </c>
      <c r="T2748" s="1" t="s">
        <v>4842</v>
      </c>
      <c r="U2748" s="1" t="s">
        <v>50</v>
      </c>
      <c r="V2748" s="1" t="s">
        <v>11472</v>
      </c>
      <c r="W2748" s="1" t="s">
        <v>3256</v>
      </c>
      <c r="X2748" s="1" t="s">
        <v>7000</v>
      </c>
      <c r="Y2748" s="1" t="s">
        <v>140</v>
      </c>
      <c r="Z2748" s="1" t="s">
        <v>7100</v>
      </c>
      <c r="AC2748" s="1">
        <v>35</v>
      </c>
      <c r="AD2748" s="1" t="s">
        <v>340</v>
      </c>
      <c r="AE2748" s="1" t="s">
        <v>8753</v>
      </c>
      <c r="AJ2748" s="1" t="s">
        <v>17</v>
      </c>
      <c r="AK2748" s="1" t="s">
        <v>8918</v>
      </c>
      <c r="AL2748" s="1" t="s">
        <v>422</v>
      </c>
      <c r="AM2748" s="1" t="s">
        <v>8924</v>
      </c>
      <c r="AT2748" s="1" t="s">
        <v>44</v>
      </c>
      <c r="AU2748" s="1" t="s">
        <v>6728</v>
      </c>
      <c r="AV2748" s="1" t="s">
        <v>5190</v>
      </c>
      <c r="AW2748" s="1" t="s">
        <v>9409</v>
      </c>
      <c r="BG2748" s="1" t="s">
        <v>44</v>
      </c>
      <c r="BH2748" s="1" t="s">
        <v>6728</v>
      </c>
      <c r="BI2748" s="1" t="s">
        <v>4800</v>
      </c>
      <c r="BJ2748" s="1" t="s">
        <v>10098</v>
      </c>
      <c r="BK2748" s="1" t="s">
        <v>144</v>
      </c>
      <c r="BL2748" s="1" t="s">
        <v>6759</v>
      </c>
      <c r="BM2748" s="1" t="s">
        <v>5191</v>
      </c>
      <c r="BN2748" s="1" t="s">
        <v>10516</v>
      </c>
      <c r="BO2748" s="1" t="s">
        <v>44</v>
      </c>
      <c r="BP2748" s="1" t="s">
        <v>6728</v>
      </c>
      <c r="BQ2748" s="1" t="s">
        <v>5192</v>
      </c>
      <c r="BR2748" s="1" t="s">
        <v>12658</v>
      </c>
      <c r="BS2748" s="1" t="s">
        <v>158</v>
      </c>
      <c r="BT2748" s="1" t="s">
        <v>8931</v>
      </c>
    </row>
    <row r="2749" spans="1:73" ht="13.5" customHeight="1">
      <c r="A2749" s="2" t="str">
        <f t="shared" si="77"/>
        <v>1687_각북면_382</v>
      </c>
      <c r="B2749" s="1">
        <v>1687</v>
      </c>
      <c r="C2749" s="1" t="s">
        <v>11423</v>
      </c>
      <c r="D2749" s="1" t="s">
        <v>11426</v>
      </c>
      <c r="E2749" s="1">
        <v>2748</v>
      </c>
      <c r="F2749" s="1">
        <v>19</v>
      </c>
      <c r="G2749" s="1" t="s">
        <v>4973</v>
      </c>
      <c r="H2749" s="1" t="s">
        <v>6459</v>
      </c>
      <c r="I2749" s="1">
        <v>8</v>
      </c>
      <c r="L2749" s="1">
        <v>3</v>
      </c>
      <c r="M2749" s="1" t="s">
        <v>13335</v>
      </c>
      <c r="N2749" s="1" t="s">
        <v>13336</v>
      </c>
      <c r="S2749" s="1" t="s">
        <v>200</v>
      </c>
      <c r="T2749" s="1" t="s">
        <v>11584</v>
      </c>
      <c r="U2749" s="1" t="s">
        <v>44</v>
      </c>
      <c r="V2749" s="1" t="s">
        <v>6728</v>
      </c>
      <c r="Y2749" s="1" t="s">
        <v>5186</v>
      </c>
      <c r="Z2749" s="1" t="s">
        <v>7602</v>
      </c>
      <c r="AC2749" s="1">
        <v>84</v>
      </c>
      <c r="AD2749" s="1" t="s">
        <v>297</v>
      </c>
      <c r="AE2749" s="1" t="s">
        <v>8761</v>
      </c>
      <c r="AF2749" s="1" t="s">
        <v>156</v>
      </c>
      <c r="AG2749" s="1" t="s">
        <v>8798</v>
      </c>
    </row>
    <row r="2750" spans="1:73" ht="13.5" customHeight="1">
      <c r="A2750" s="2" t="str">
        <f t="shared" si="77"/>
        <v>1687_각북면_382</v>
      </c>
      <c r="B2750" s="1">
        <v>1687</v>
      </c>
      <c r="C2750" s="1" t="s">
        <v>11423</v>
      </c>
      <c r="D2750" s="1" t="s">
        <v>11426</v>
      </c>
      <c r="E2750" s="1">
        <v>2749</v>
      </c>
      <c r="F2750" s="1">
        <v>19</v>
      </c>
      <c r="G2750" s="1" t="s">
        <v>4973</v>
      </c>
      <c r="H2750" s="1" t="s">
        <v>6459</v>
      </c>
      <c r="I2750" s="1">
        <v>8</v>
      </c>
      <c r="L2750" s="1">
        <v>4</v>
      </c>
      <c r="M2750" s="1" t="s">
        <v>2031</v>
      </c>
      <c r="N2750" s="1" t="s">
        <v>12182</v>
      </c>
      <c r="T2750" s="1" t="s">
        <v>11527</v>
      </c>
      <c r="U2750" s="1" t="s">
        <v>2147</v>
      </c>
      <c r="V2750" s="1" t="s">
        <v>6673</v>
      </c>
      <c r="W2750" s="1" t="s">
        <v>167</v>
      </c>
      <c r="X2750" s="1" t="s">
        <v>8644</v>
      </c>
      <c r="Y2750" s="1" t="s">
        <v>1779</v>
      </c>
      <c r="Z2750" s="1" t="s">
        <v>7240</v>
      </c>
      <c r="AC2750" s="1">
        <v>35</v>
      </c>
      <c r="AD2750" s="1" t="s">
        <v>340</v>
      </c>
      <c r="AE2750" s="1" t="s">
        <v>8753</v>
      </c>
      <c r="AJ2750" s="1" t="s">
        <v>17</v>
      </c>
      <c r="AK2750" s="1" t="s">
        <v>8918</v>
      </c>
      <c r="AL2750" s="1" t="s">
        <v>227</v>
      </c>
      <c r="AM2750" s="1" t="s">
        <v>8859</v>
      </c>
      <c r="AN2750" s="1" t="s">
        <v>109</v>
      </c>
      <c r="AO2750" s="1" t="s">
        <v>8937</v>
      </c>
      <c r="AP2750" s="1" t="s">
        <v>44</v>
      </c>
      <c r="AQ2750" s="1" t="s">
        <v>6728</v>
      </c>
      <c r="AR2750" s="1" t="s">
        <v>5193</v>
      </c>
      <c r="AS2750" s="1" t="s">
        <v>9088</v>
      </c>
      <c r="AT2750" s="1" t="s">
        <v>2147</v>
      </c>
      <c r="AU2750" s="1" t="s">
        <v>6673</v>
      </c>
      <c r="AV2750" s="1" t="s">
        <v>5194</v>
      </c>
      <c r="AW2750" s="1" t="s">
        <v>7600</v>
      </c>
      <c r="BB2750" s="1" t="s">
        <v>171</v>
      </c>
      <c r="BC2750" s="1" t="s">
        <v>6676</v>
      </c>
      <c r="BD2750" s="1" t="s">
        <v>3716</v>
      </c>
      <c r="BE2750" s="1" t="s">
        <v>7981</v>
      </c>
      <c r="BG2750" s="1" t="s">
        <v>121</v>
      </c>
      <c r="BH2750" s="1" t="s">
        <v>6667</v>
      </c>
      <c r="BI2750" s="1" t="s">
        <v>108</v>
      </c>
      <c r="BJ2750" s="1" t="s">
        <v>7960</v>
      </c>
      <c r="BK2750" s="1" t="s">
        <v>121</v>
      </c>
      <c r="BL2750" s="1" t="s">
        <v>6667</v>
      </c>
      <c r="BM2750" s="1" t="s">
        <v>5195</v>
      </c>
      <c r="BN2750" s="1" t="s">
        <v>10127</v>
      </c>
      <c r="BO2750" s="1" t="s">
        <v>121</v>
      </c>
      <c r="BP2750" s="1" t="s">
        <v>6667</v>
      </c>
      <c r="BQ2750" s="1" t="s">
        <v>4576</v>
      </c>
      <c r="BR2750" s="1" t="s">
        <v>9470</v>
      </c>
      <c r="BS2750" s="1" t="s">
        <v>227</v>
      </c>
      <c r="BT2750" s="1" t="s">
        <v>8859</v>
      </c>
    </row>
    <row r="2751" spans="1:73" ht="13.5" customHeight="1">
      <c r="A2751" s="2" t="str">
        <f t="shared" si="77"/>
        <v>1687_각북면_382</v>
      </c>
      <c r="B2751" s="1">
        <v>1687</v>
      </c>
      <c r="C2751" s="1" t="s">
        <v>11423</v>
      </c>
      <c r="D2751" s="1" t="s">
        <v>11426</v>
      </c>
      <c r="E2751" s="1">
        <v>2750</v>
      </c>
      <c r="F2751" s="1">
        <v>19</v>
      </c>
      <c r="G2751" s="1" t="s">
        <v>4973</v>
      </c>
      <c r="H2751" s="1" t="s">
        <v>6459</v>
      </c>
      <c r="I2751" s="1">
        <v>8</v>
      </c>
      <c r="L2751" s="1">
        <v>4</v>
      </c>
      <c r="M2751" s="1" t="s">
        <v>2031</v>
      </c>
      <c r="N2751" s="1" t="s">
        <v>12182</v>
      </c>
      <c r="S2751" s="1" t="s">
        <v>49</v>
      </c>
      <c r="T2751" s="1" t="s">
        <v>4842</v>
      </c>
      <c r="U2751" s="1" t="s">
        <v>115</v>
      </c>
      <c r="V2751" s="1" t="s">
        <v>6665</v>
      </c>
      <c r="Y2751" s="1" t="s">
        <v>5196</v>
      </c>
      <c r="Z2751" s="1" t="s">
        <v>7453</v>
      </c>
      <c r="AC2751" s="1">
        <v>30</v>
      </c>
      <c r="AD2751" s="1" t="s">
        <v>606</v>
      </c>
      <c r="AE2751" s="1" t="s">
        <v>7034</v>
      </c>
      <c r="AJ2751" s="1" t="s">
        <v>17</v>
      </c>
      <c r="AK2751" s="1" t="s">
        <v>8918</v>
      </c>
      <c r="AL2751" s="1" t="s">
        <v>190</v>
      </c>
      <c r="AM2751" s="1" t="s">
        <v>8852</v>
      </c>
      <c r="AN2751" s="1" t="s">
        <v>227</v>
      </c>
      <c r="AO2751" s="1" t="s">
        <v>8859</v>
      </c>
      <c r="AP2751" s="1" t="s">
        <v>44</v>
      </c>
      <c r="AQ2751" s="1" t="s">
        <v>6728</v>
      </c>
      <c r="AR2751" s="1" t="s">
        <v>5197</v>
      </c>
      <c r="AS2751" s="1" t="s">
        <v>9092</v>
      </c>
      <c r="AT2751" s="1" t="s">
        <v>121</v>
      </c>
      <c r="AU2751" s="1" t="s">
        <v>6667</v>
      </c>
      <c r="AV2751" s="1" t="s">
        <v>3513</v>
      </c>
      <c r="AW2751" s="1" t="s">
        <v>9408</v>
      </c>
      <c r="BB2751" s="1" t="s">
        <v>171</v>
      </c>
      <c r="BC2751" s="1" t="s">
        <v>6676</v>
      </c>
      <c r="BD2751" s="1" t="s">
        <v>1880</v>
      </c>
      <c r="BE2751" s="1" t="s">
        <v>9850</v>
      </c>
      <c r="BG2751" s="1" t="s">
        <v>121</v>
      </c>
      <c r="BH2751" s="1" t="s">
        <v>6667</v>
      </c>
      <c r="BI2751" s="1" t="s">
        <v>56</v>
      </c>
      <c r="BJ2751" s="1" t="s">
        <v>12154</v>
      </c>
      <c r="BK2751" s="1" t="s">
        <v>121</v>
      </c>
      <c r="BL2751" s="1" t="s">
        <v>6667</v>
      </c>
      <c r="BM2751" s="1" t="s">
        <v>5198</v>
      </c>
      <c r="BN2751" s="1" t="s">
        <v>9457</v>
      </c>
      <c r="BO2751" s="1" t="s">
        <v>121</v>
      </c>
      <c r="BP2751" s="1" t="s">
        <v>6667</v>
      </c>
      <c r="BQ2751" s="1" t="s">
        <v>2245</v>
      </c>
      <c r="BR2751" s="1" t="s">
        <v>10690</v>
      </c>
      <c r="BS2751" s="1" t="s">
        <v>190</v>
      </c>
      <c r="BT2751" s="1" t="s">
        <v>8852</v>
      </c>
    </row>
    <row r="2752" spans="1:73" ht="13.5" customHeight="1">
      <c r="A2752" s="2" t="str">
        <f t="shared" si="77"/>
        <v>1687_각북면_382</v>
      </c>
      <c r="B2752" s="1">
        <v>1687</v>
      </c>
      <c r="C2752" s="1" t="s">
        <v>11423</v>
      </c>
      <c r="D2752" s="1" t="s">
        <v>11426</v>
      </c>
      <c r="E2752" s="1">
        <v>2751</v>
      </c>
      <c r="F2752" s="1">
        <v>19</v>
      </c>
      <c r="G2752" s="1" t="s">
        <v>4973</v>
      </c>
      <c r="H2752" s="1" t="s">
        <v>6459</v>
      </c>
      <c r="I2752" s="1">
        <v>8</v>
      </c>
      <c r="L2752" s="1">
        <v>4</v>
      </c>
      <c r="M2752" s="1" t="s">
        <v>2031</v>
      </c>
      <c r="N2752" s="1" t="s">
        <v>12182</v>
      </c>
      <c r="S2752" s="1" t="s">
        <v>67</v>
      </c>
      <c r="T2752" s="1" t="s">
        <v>6597</v>
      </c>
      <c r="Y2752" s="1" t="s">
        <v>1062</v>
      </c>
      <c r="Z2752" s="1" t="s">
        <v>7323</v>
      </c>
      <c r="AC2752" s="1">
        <v>11</v>
      </c>
      <c r="AD2752" s="1" t="s">
        <v>71</v>
      </c>
      <c r="AE2752" s="1" t="s">
        <v>8756</v>
      </c>
    </row>
    <row r="2753" spans="1:72" ht="13.5" customHeight="1">
      <c r="A2753" s="2" t="str">
        <f t="shared" si="77"/>
        <v>1687_각북면_382</v>
      </c>
      <c r="B2753" s="1">
        <v>1687</v>
      </c>
      <c r="C2753" s="1" t="s">
        <v>11423</v>
      </c>
      <c r="D2753" s="1" t="s">
        <v>11426</v>
      </c>
      <c r="E2753" s="1">
        <v>2752</v>
      </c>
      <c r="F2753" s="1">
        <v>19</v>
      </c>
      <c r="G2753" s="1" t="s">
        <v>4973</v>
      </c>
      <c r="H2753" s="1" t="s">
        <v>6459</v>
      </c>
      <c r="I2753" s="1">
        <v>8</v>
      </c>
      <c r="L2753" s="1">
        <v>4</v>
      </c>
      <c r="M2753" s="1" t="s">
        <v>2031</v>
      </c>
      <c r="N2753" s="1" t="s">
        <v>12182</v>
      </c>
      <c r="S2753" s="1" t="s">
        <v>67</v>
      </c>
      <c r="T2753" s="1" t="s">
        <v>6597</v>
      </c>
      <c r="Y2753" s="1" t="s">
        <v>5199</v>
      </c>
      <c r="Z2753" s="1" t="s">
        <v>7601</v>
      </c>
      <c r="AC2753" s="1">
        <v>4</v>
      </c>
      <c r="AD2753" s="1" t="s">
        <v>103</v>
      </c>
      <c r="AE2753" s="1" t="s">
        <v>8773</v>
      </c>
    </row>
    <row r="2754" spans="1:72" ht="13.5" customHeight="1">
      <c r="A2754" s="2" t="str">
        <f t="shared" si="77"/>
        <v>1687_각북면_382</v>
      </c>
      <c r="B2754" s="1">
        <v>1687</v>
      </c>
      <c r="C2754" s="1" t="s">
        <v>11423</v>
      </c>
      <c r="D2754" s="1" t="s">
        <v>11426</v>
      </c>
      <c r="E2754" s="1">
        <v>2753</v>
      </c>
      <c r="F2754" s="1">
        <v>19</v>
      </c>
      <c r="G2754" s="1" t="s">
        <v>4973</v>
      </c>
      <c r="H2754" s="1" t="s">
        <v>6459</v>
      </c>
      <c r="I2754" s="1">
        <v>8</v>
      </c>
      <c r="L2754" s="1">
        <v>4</v>
      </c>
      <c r="M2754" s="1" t="s">
        <v>2031</v>
      </c>
      <c r="N2754" s="1" t="s">
        <v>12182</v>
      </c>
      <c r="S2754" s="1" t="s">
        <v>432</v>
      </c>
      <c r="T2754" s="1" t="s">
        <v>432</v>
      </c>
      <c r="U2754" s="1" t="s">
        <v>2147</v>
      </c>
      <c r="V2754" s="1" t="s">
        <v>6673</v>
      </c>
      <c r="W2754" s="1" t="s">
        <v>167</v>
      </c>
      <c r="X2754" s="1" t="s">
        <v>8644</v>
      </c>
      <c r="Y2754" s="1" t="s">
        <v>5194</v>
      </c>
      <c r="Z2754" s="1" t="s">
        <v>7600</v>
      </c>
      <c r="AC2754" s="1">
        <v>64</v>
      </c>
      <c r="AD2754" s="1" t="s">
        <v>103</v>
      </c>
      <c r="AE2754" s="1" t="s">
        <v>8773</v>
      </c>
    </row>
    <row r="2755" spans="1:72" ht="13.5" customHeight="1">
      <c r="A2755" s="2" t="str">
        <f t="shared" si="77"/>
        <v>1687_각북면_382</v>
      </c>
      <c r="B2755" s="1">
        <v>1687</v>
      </c>
      <c r="C2755" s="1" t="s">
        <v>11423</v>
      </c>
      <c r="D2755" s="1" t="s">
        <v>11426</v>
      </c>
      <c r="E2755" s="1">
        <v>2754</v>
      </c>
      <c r="F2755" s="1">
        <v>19</v>
      </c>
      <c r="G2755" s="1" t="s">
        <v>4973</v>
      </c>
      <c r="H2755" s="1" t="s">
        <v>6459</v>
      </c>
      <c r="I2755" s="1">
        <v>8</v>
      </c>
      <c r="L2755" s="1">
        <v>4</v>
      </c>
      <c r="M2755" s="1" t="s">
        <v>2031</v>
      </c>
      <c r="N2755" s="1" t="s">
        <v>12182</v>
      </c>
      <c r="S2755" s="1" t="s">
        <v>1318</v>
      </c>
      <c r="T2755" s="1" t="s">
        <v>6629</v>
      </c>
      <c r="W2755" s="1" t="s">
        <v>107</v>
      </c>
      <c r="X2755" s="1" t="s">
        <v>6975</v>
      </c>
      <c r="Y2755" s="1" t="s">
        <v>140</v>
      </c>
      <c r="Z2755" s="1" t="s">
        <v>7100</v>
      </c>
      <c r="AC2755" s="1">
        <v>40</v>
      </c>
      <c r="AD2755" s="1" t="s">
        <v>189</v>
      </c>
      <c r="AE2755" s="1" t="s">
        <v>8767</v>
      </c>
    </row>
    <row r="2756" spans="1:72" ht="13.5" customHeight="1">
      <c r="A2756" s="2" t="str">
        <f t="shared" si="77"/>
        <v>1687_각북면_382</v>
      </c>
      <c r="B2756" s="1">
        <v>1687</v>
      </c>
      <c r="C2756" s="1" t="s">
        <v>11423</v>
      </c>
      <c r="D2756" s="1" t="s">
        <v>11426</v>
      </c>
      <c r="E2756" s="1">
        <v>2755</v>
      </c>
      <c r="F2756" s="1">
        <v>19</v>
      </c>
      <c r="G2756" s="1" t="s">
        <v>4973</v>
      </c>
      <c r="H2756" s="1" t="s">
        <v>6459</v>
      </c>
      <c r="I2756" s="1">
        <v>8</v>
      </c>
      <c r="L2756" s="1">
        <v>4</v>
      </c>
      <c r="M2756" s="1" t="s">
        <v>2031</v>
      </c>
      <c r="N2756" s="1" t="s">
        <v>12182</v>
      </c>
      <c r="S2756" s="1" t="s">
        <v>208</v>
      </c>
      <c r="T2756" s="1" t="s">
        <v>6622</v>
      </c>
      <c r="Y2756" s="1" t="s">
        <v>559</v>
      </c>
      <c r="Z2756" s="1" t="s">
        <v>7599</v>
      </c>
      <c r="AC2756" s="1">
        <v>60</v>
      </c>
      <c r="AD2756" s="1" t="s">
        <v>220</v>
      </c>
      <c r="AE2756" s="1" t="s">
        <v>8764</v>
      </c>
      <c r="AF2756" s="1" t="s">
        <v>3449</v>
      </c>
      <c r="AG2756" s="1" t="s">
        <v>8799</v>
      </c>
    </row>
    <row r="2757" spans="1:72" ht="13.5" customHeight="1">
      <c r="A2757" s="2" t="str">
        <f t="shared" si="77"/>
        <v>1687_각북면_382</v>
      </c>
      <c r="B2757" s="1">
        <v>1687</v>
      </c>
      <c r="C2757" s="1" t="s">
        <v>11423</v>
      </c>
      <c r="D2757" s="1" t="s">
        <v>11426</v>
      </c>
      <c r="E2757" s="1">
        <v>2756</v>
      </c>
      <c r="F2757" s="1">
        <v>19</v>
      </c>
      <c r="G2757" s="1" t="s">
        <v>4973</v>
      </c>
      <c r="H2757" s="1" t="s">
        <v>6459</v>
      </c>
      <c r="I2757" s="1">
        <v>8</v>
      </c>
      <c r="L2757" s="1">
        <v>4</v>
      </c>
      <c r="M2757" s="1" t="s">
        <v>2031</v>
      </c>
      <c r="N2757" s="1" t="s">
        <v>12182</v>
      </c>
      <c r="S2757" s="1" t="s">
        <v>208</v>
      </c>
      <c r="T2757" s="1" t="s">
        <v>6622</v>
      </c>
      <c r="Y2757" s="1" t="s">
        <v>6433</v>
      </c>
      <c r="Z2757" s="1" t="s">
        <v>7598</v>
      </c>
      <c r="AF2757" s="1" t="s">
        <v>74</v>
      </c>
      <c r="AG2757" s="1" t="s">
        <v>8800</v>
      </c>
    </row>
    <row r="2758" spans="1:72" ht="13.5" customHeight="1">
      <c r="A2758" s="2" t="str">
        <f t="shared" si="77"/>
        <v>1687_각북면_382</v>
      </c>
      <c r="B2758" s="1">
        <v>1687</v>
      </c>
      <c r="C2758" s="1" t="s">
        <v>11423</v>
      </c>
      <c r="D2758" s="1" t="s">
        <v>11426</v>
      </c>
      <c r="E2758" s="1">
        <v>2757</v>
      </c>
      <c r="F2758" s="1">
        <v>19</v>
      </c>
      <c r="G2758" s="1" t="s">
        <v>4973</v>
      </c>
      <c r="H2758" s="1" t="s">
        <v>6459</v>
      </c>
      <c r="I2758" s="1">
        <v>8</v>
      </c>
      <c r="L2758" s="1">
        <v>4</v>
      </c>
      <c r="M2758" s="1" t="s">
        <v>2031</v>
      </c>
      <c r="N2758" s="1" t="s">
        <v>12182</v>
      </c>
      <c r="S2758" s="1" t="s">
        <v>1744</v>
      </c>
      <c r="T2758" s="1" t="s">
        <v>6603</v>
      </c>
      <c r="Y2758" s="1" t="s">
        <v>2497</v>
      </c>
      <c r="Z2758" s="1" t="s">
        <v>7597</v>
      </c>
      <c r="AC2758" s="1">
        <v>29</v>
      </c>
      <c r="AD2758" s="1" t="s">
        <v>238</v>
      </c>
      <c r="AE2758" s="1" t="s">
        <v>8751</v>
      </c>
      <c r="AF2758" s="1" t="s">
        <v>156</v>
      </c>
      <c r="AG2758" s="1" t="s">
        <v>8798</v>
      </c>
    </row>
    <row r="2759" spans="1:72" ht="13.5" customHeight="1">
      <c r="A2759" s="2" t="str">
        <f t="shared" si="77"/>
        <v>1687_각북면_382</v>
      </c>
      <c r="B2759" s="1">
        <v>1687</v>
      </c>
      <c r="C2759" s="1" t="s">
        <v>11423</v>
      </c>
      <c r="D2759" s="1" t="s">
        <v>11426</v>
      </c>
      <c r="E2759" s="1">
        <v>2758</v>
      </c>
      <c r="F2759" s="1">
        <v>19</v>
      </c>
      <c r="G2759" s="1" t="s">
        <v>4973</v>
      </c>
      <c r="H2759" s="1" t="s">
        <v>6459</v>
      </c>
      <c r="I2759" s="1">
        <v>8</v>
      </c>
      <c r="L2759" s="1">
        <v>5</v>
      </c>
      <c r="M2759" s="1" t="s">
        <v>13337</v>
      </c>
      <c r="N2759" s="1" t="s">
        <v>13338</v>
      </c>
      <c r="T2759" s="1" t="s">
        <v>11527</v>
      </c>
      <c r="U2759" s="1" t="s">
        <v>373</v>
      </c>
      <c r="V2759" s="1" t="s">
        <v>6687</v>
      </c>
      <c r="W2759" s="1" t="s">
        <v>1065</v>
      </c>
      <c r="X2759" s="1" t="s">
        <v>6987</v>
      </c>
      <c r="Y2759" s="1" t="s">
        <v>5200</v>
      </c>
      <c r="Z2759" s="1" t="s">
        <v>7596</v>
      </c>
      <c r="AC2759" s="1">
        <v>46</v>
      </c>
      <c r="AD2759" s="1" t="s">
        <v>550</v>
      </c>
      <c r="AE2759" s="1" t="s">
        <v>8787</v>
      </c>
      <c r="AJ2759" s="1" t="s">
        <v>17</v>
      </c>
      <c r="AK2759" s="1" t="s">
        <v>8918</v>
      </c>
      <c r="AL2759" s="1" t="s">
        <v>227</v>
      </c>
      <c r="AM2759" s="1" t="s">
        <v>8859</v>
      </c>
      <c r="AT2759" s="1" t="s">
        <v>373</v>
      </c>
      <c r="AU2759" s="1" t="s">
        <v>6687</v>
      </c>
      <c r="AV2759" s="1" t="s">
        <v>5201</v>
      </c>
      <c r="AW2759" s="1" t="s">
        <v>7918</v>
      </c>
      <c r="BG2759" s="1" t="s">
        <v>373</v>
      </c>
      <c r="BH2759" s="1" t="s">
        <v>6687</v>
      </c>
      <c r="BI2759" s="1" t="s">
        <v>5100</v>
      </c>
      <c r="BJ2759" s="1" t="s">
        <v>9404</v>
      </c>
      <c r="BK2759" s="1" t="s">
        <v>373</v>
      </c>
      <c r="BL2759" s="1" t="s">
        <v>6687</v>
      </c>
      <c r="BM2759" s="1" t="s">
        <v>6434</v>
      </c>
      <c r="BN2759" s="1" t="s">
        <v>12323</v>
      </c>
      <c r="BO2759" s="1" t="s">
        <v>373</v>
      </c>
      <c r="BP2759" s="1" t="s">
        <v>6687</v>
      </c>
      <c r="BQ2759" s="1" t="s">
        <v>5171</v>
      </c>
      <c r="BR2759" s="1" t="s">
        <v>10916</v>
      </c>
      <c r="BS2759" s="1" t="s">
        <v>646</v>
      </c>
      <c r="BT2759" s="1" t="s">
        <v>8944</v>
      </c>
    </row>
    <row r="2760" spans="1:72" ht="13.5" customHeight="1">
      <c r="A2760" s="2" t="str">
        <f t="shared" si="77"/>
        <v>1687_각북면_382</v>
      </c>
      <c r="B2760" s="1">
        <v>1687</v>
      </c>
      <c r="C2760" s="1" t="s">
        <v>11423</v>
      </c>
      <c r="D2760" s="1" t="s">
        <v>11426</v>
      </c>
      <c r="E2760" s="1">
        <v>2759</v>
      </c>
      <c r="F2760" s="1">
        <v>19</v>
      </c>
      <c r="G2760" s="1" t="s">
        <v>4973</v>
      </c>
      <c r="H2760" s="1" t="s">
        <v>6459</v>
      </c>
      <c r="I2760" s="1">
        <v>8</v>
      </c>
      <c r="L2760" s="1">
        <v>5</v>
      </c>
      <c r="M2760" s="1" t="s">
        <v>13337</v>
      </c>
      <c r="N2760" s="1" t="s">
        <v>13338</v>
      </c>
      <c r="S2760" s="1" t="s">
        <v>49</v>
      </c>
      <c r="T2760" s="1" t="s">
        <v>4842</v>
      </c>
      <c r="U2760" s="1" t="s">
        <v>50</v>
      </c>
      <c r="V2760" s="1" t="s">
        <v>11472</v>
      </c>
      <c r="W2760" s="1" t="s">
        <v>1061</v>
      </c>
      <c r="X2760" s="1" t="s">
        <v>6981</v>
      </c>
      <c r="Y2760" s="1" t="s">
        <v>140</v>
      </c>
      <c r="Z2760" s="1" t="s">
        <v>7100</v>
      </c>
      <c r="AC2760" s="1">
        <v>43</v>
      </c>
      <c r="AD2760" s="1" t="s">
        <v>335</v>
      </c>
      <c r="AE2760" s="1" t="s">
        <v>8779</v>
      </c>
      <c r="AJ2760" s="1" t="s">
        <v>17</v>
      </c>
      <c r="AK2760" s="1" t="s">
        <v>8918</v>
      </c>
      <c r="AL2760" s="1" t="s">
        <v>59</v>
      </c>
      <c r="AM2760" s="1" t="s">
        <v>8921</v>
      </c>
      <c r="AT2760" s="1" t="s">
        <v>44</v>
      </c>
      <c r="AU2760" s="1" t="s">
        <v>6728</v>
      </c>
      <c r="AV2760" s="1" t="s">
        <v>5202</v>
      </c>
      <c r="AW2760" s="1" t="s">
        <v>9407</v>
      </c>
      <c r="BG2760" s="1" t="s">
        <v>44</v>
      </c>
      <c r="BH2760" s="1" t="s">
        <v>6728</v>
      </c>
      <c r="BI2760" s="1" t="s">
        <v>1113</v>
      </c>
      <c r="BJ2760" s="1" t="s">
        <v>9602</v>
      </c>
      <c r="BK2760" s="1" t="s">
        <v>4109</v>
      </c>
      <c r="BL2760" s="1" t="s">
        <v>10004</v>
      </c>
      <c r="BM2760" s="1" t="s">
        <v>1435</v>
      </c>
      <c r="BN2760" s="1" t="s">
        <v>10119</v>
      </c>
      <c r="BO2760" s="1" t="s">
        <v>44</v>
      </c>
      <c r="BP2760" s="1" t="s">
        <v>6728</v>
      </c>
      <c r="BQ2760" s="1" t="s">
        <v>5203</v>
      </c>
      <c r="BR2760" s="1" t="s">
        <v>8430</v>
      </c>
      <c r="BS2760" s="1" t="s">
        <v>5143</v>
      </c>
      <c r="BT2760" s="1" t="s">
        <v>8962</v>
      </c>
    </row>
    <row r="2761" spans="1:72" ht="13.5" customHeight="1">
      <c r="A2761" s="2" t="str">
        <f t="shared" si="77"/>
        <v>1687_각북면_382</v>
      </c>
      <c r="B2761" s="1">
        <v>1687</v>
      </c>
      <c r="C2761" s="1" t="s">
        <v>11423</v>
      </c>
      <c r="D2761" s="1" t="s">
        <v>11426</v>
      </c>
      <c r="E2761" s="1">
        <v>2760</v>
      </c>
      <c r="F2761" s="1">
        <v>19</v>
      </c>
      <c r="G2761" s="1" t="s">
        <v>4973</v>
      </c>
      <c r="H2761" s="1" t="s">
        <v>6459</v>
      </c>
      <c r="I2761" s="1">
        <v>8</v>
      </c>
      <c r="L2761" s="1">
        <v>5</v>
      </c>
      <c r="M2761" s="1" t="s">
        <v>13337</v>
      </c>
      <c r="N2761" s="1" t="s">
        <v>13338</v>
      </c>
      <c r="S2761" s="1" t="s">
        <v>67</v>
      </c>
      <c r="T2761" s="1" t="s">
        <v>6597</v>
      </c>
      <c r="U2761" s="1" t="s">
        <v>201</v>
      </c>
      <c r="V2761" s="1" t="s">
        <v>11464</v>
      </c>
      <c r="Y2761" s="1" t="s">
        <v>5204</v>
      </c>
      <c r="Z2761" s="1" t="s">
        <v>11786</v>
      </c>
      <c r="AC2761" s="1">
        <v>13</v>
      </c>
      <c r="AD2761" s="1" t="s">
        <v>149</v>
      </c>
      <c r="AE2761" s="1" t="s">
        <v>8757</v>
      </c>
    </row>
    <row r="2762" spans="1:72" ht="13.5" customHeight="1">
      <c r="A2762" s="2" t="str">
        <f t="shared" si="77"/>
        <v>1687_각북면_382</v>
      </c>
      <c r="B2762" s="1">
        <v>1687</v>
      </c>
      <c r="C2762" s="1" t="s">
        <v>11423</v>
      </c>
      <c r="D2762" s="1" t="s">
        <v>11426</v>
      </c>
      <c r="E2762" s="1">
        <v>2761</v>
      </c>
      <c r="F2762" s="1">
        <v>19</v>
      </c>
      <c r="G2762" s="1" t="s">
        <v>4973</v>
      </c>
      <c r="H2762" s="1" t="s">
        <v>6459</v>
      </c>
      <c r="I2762" s="1">
        <v>8</v>
      </c>
      <c r="L2762" s="1">
        <v>5</v>
      </c>
      <c r="M2762" s="1" t="s">
        <v>13337</v>
      </c>
      <c r="N2762" s="1" t="s">
        <v>13338</v>
      </c>
      <c r="S2762" s="1" t="s">
        <v>72</v>
      </c>
      <c r="T2762" s="1" t="s">
        <v>6595</v>
      </c>
      <c r="U2762" s="1" t="s">
        <v>373</v>
      </c>
      <c r="V2762" s="1" t="s">
        <v>6687</v>
      </c>
      <c r="Y2762" s="1" t="s">
        <v>5205</v>
      </c>
      <c r="Z2762" s="1" t="s">
        <v>11785</v>
      </c>
      <c r="AC2762" s="1">
        <v>5</v>
      </c>
      <c r="AD2762" s="1" t="s">
        <v>76</v>
      </c>
      <c r="AE2762" s="1" t="s">
        <v>8744</v>
      </c>
    </row>
    <row r="2763" spans="1:72" ht="13.5" customHeight="1">
      <c r="A2763" s="2" t="str">
        <f t="shared" si="77"/>
        <v>1687_각북면_382</v>
      </c>
      <c r="B2763" s="1">
        <v>1687</v>
      </c>
      <c r="C2763" s="1" t="s">
        <v>11423</v>
      </c>
      <c r="D2763" s="1" t="s">
        <v>11426</v>
      </c>
      <c r="E2763" s="1">
        <v>2762</v>
      </c>
      <c r="F2763" s="1">
        <v>19</v>
      </c>
      <c r="G2763" s="1" t="s">
        <v>4973</v>
      </c>
      <c r="H2763" s="1" t="s">
        <v>6459</v>
      </c>
      <c r="I2763" s="1">
        <v>9</v>
      </c>
      <c r="J2763" s="1" t="s">
        <v>5206</v>
      </c>
      <c r="K2763" s="1" t="s">
        <v>11515</v>
      </c>
      <c r="L2763" s="1">
        <v>1</v>
      </c>
      <c r="M2763" s="1" t="s">
        <v>13339</v>
      </c>
      <c r="N2763" s="1" t="s">
        <v>13340</v>
      </c>
      <c r="T2763" s="1" t="s">
        <v>11527</v>
      </c>
      <c r="U2763" s="1" t="s">
        <v>373</v>
      </c>
      <c r="V2763" s="1" t="s">
        <v>6687</v>
      </c>
      <c r="W2763" s="1" t="s">
        <v>1065</v>
      </c>
      <c r="X2763" s="1" t="s">
        <v>6987</v>
      </c>
      <c r="Y2763" s="1" t="s">
        <v>5207</v>
      </c>
      <c r="Z2763" s="1" t="s">
        <v>11774</v>
      </c>
      <c r="AC2763" s="1">
        <v>24</v>
      </c>
      <c r="AD2763" s="1" t="s">
        <v>297</v>
      </c>
      <c r="AE2763" s="1" t="s">
        <v>8761</v>
      </c>
      <c r="AJ2763" s="1" t="s">
        <v>17</v>
      </c>
      <c r="AK2763" s="1" t="s">
        <v>8918</v>
      </c>
      <c r="AL2763" s="1" t="s">
        <v>227</v>
      </c>
      <c r="AM2763" s="1" t="s">
        <v>8859</v>
      </c>
      <c r="AT2763" s="1" t="s">
        <v>373</v>
      </c>
      <c r="AU2763" s="1" t="s">
        <v>6687</v>
      </c>
      <c r="AV2763" s="1" t="s">
        <v>5200</v>
      </c>
      <c r="AW2763" s="1" t="s">
        <v>7596</v>
      </c>
      <c r="BG2763" s="1" t="s">
        <v>373</v>
      </c>
      <c r="BH2763" s="1" t="s">
        <v>6687</v>
      </c>
      <c r="BI2763" s="1" t="s">
        <v>5201</v>
      </c>
      <c r="BJ2763" s="1" t="s">
        <v>7918</v>
      </c>
      <c r="BK2763" s="1" t="s">
        <v>373</v>
      </c>
      <c r="BL2763" s="1" t="s">
        <v>6687</v>
      </c>
      <c r="BM2763" s="1" t="s">
        <v>5100</v>
      </c>
      <c r="BN2763" s="1" t="s">
        <v>9404</v>
      </c>
      <c r="BO2763" s="1" t="s">
        <v>44</v>
      </c>
      <c r="BP2763" s="1" t="s">
        <v>6728</v>
      </c>
      <c r="BQ2763" s="1" t="s">
        <v>5208</v>
      </c>
      <c r="BR2763" s="1" t="s">
        <v>10917</v>
      </c>
      <c r="BS2763" s="1" t="s">
        <v>59</v>
      </c>
      <c r="BT2763" s="1" t="s">
        <v>8921</v>
      </c>
    </row>
    <row r="2764" spans="1:72" ht="13.5" customHeight="1">
      <c r="A2764" s="2" t="str">
        <f t="shared" si="77"/>
        <v>1687_각북면_382</v>
      </c>
      <c r="B2764" s="1">
        <v>1687</v>
      </c>
      <c r="C2764" s="1" t="s">
        <v>11423</v>
      </c>
      <c r="D2764" s="1" t="s">
        <v>11426</v>
      </c>
      <c r="E2764" s="1">
        <v>2763</v>
      </c>
      <c r="F2764" s="1">
        <v>19</v>
      </c>
      <c r="G2764" s="1" t="s">
        <v>4973</v>
      </c>
      <c r="H2764" s="1" t="s">
        <v>6459</v>
      </c>
      <c r="I2764" s="1">
        <v>9</v>
      </c>
      <c r="L2764" s="1">
        <v>1</v>
      </c>
      <c r="M2764" s="1" t="s">
        <v>13339</v>
      </c>
      <c r="N2764" s="1" t="s">
        <v>13340</v>
      </c>
      <c r="S2764" s="1" t="s">
        <v>49</v>
      </c>
      <c r="T2764" s="1" t="s">
        <v>4842</v>
      </c>
      <c r="U2764" s="1" t="s">
        <v>50</v>
      </c>
      <c r="V2764" s="1" t="s">
        <v>11472</v>
      </c>
      <c r="W2764" s="1" t="s">
        <v>167</v>
      </c>
      <c r="X2764" s="1" t="s">
        <v>8644</v>
      </c>
      <c r="Y2764" s="1" t="s">
        <v>140</v>
      </c>
      <c r="Z2764" s="1" t="s">
        <v>7100</v>
      </c>
      <c r="AC2764" s="1">
        <v>29</v>
      </c>
      <c r="AD2764" s="1" t="s">
        <v>238</v>
      </c>
      <c r="AE2764" s="1" t="s">
        <v>8751</v>
      </c>
      <c r="AJ2764" s="1" t="s">
        <v>443</v>
      </c>
      <c r="AK2764" s="1" t="s">
        <v>443</v>
      </c>
      <c r="AL2764" s="1" t="s">
        <v>159</v>
      </c>
      <c r="AM2764" s="1" t="s">
        <v>8879</v>
      </c>
      <c r="AT2764" s="1" t="s">
        <v>373</v>
      </c>
      <c r="AU2764" s="1" t="s">
        <v>6687</v>
      </c>
      <c r="AV2764" s="1" t="s">
        <v>5209</v>
      </c>
      <c r="AW2764" s="1" t="s">
        <v>7430</v>
      </c>
      <c r="BG2764" s="1" t="s">
        <v>373</v>
      </c>
      <c r="BH2764" s="1" t="s">
        <v>6687</v>
      </c>
      <c r="BI2764" s="1" t="s">
        <v>3607</v>
      </c>
      <c r="BJ2764" s="1" t="s">
        <v>8129</v>
      </c>
      <c r="BK2764" s="1" t="s">
        <v>373</v>
      </c>
      <c r="BL2764" s="1" t="s">
        <v>6687</v>
      </c>
      <c r="BM2764" s="1" t="s">
        <v>5210</v>
      </c>
      <c r="BN2764" s="1" t="s">
        <v>10557</v>
      </c>
      <c r="BO2764" s="1" t="s">
        <v>44</v>
      </c>
      <c r="BP2764" s="1" t="s">
        <v>6728</v>
      </c>
      <c r="BQ2764" s="1" t="s">
        <v>5211</v>
      </c>
      <c r="BR2764" s="1" t="s">
        <v>12411</v>
      </c>
      <c r="BS2764" s="1" t="s">
        <v>159</v>
      </c>
      <c r="BT2764" s="1" t="s">
        <v>8879</v>
      </c>
    </row>
    <row r="2765" spans="1:72" ht="13.5" customHeight="1">
      <c r="A2765" s="2" t="str">
        <f t="shared" si="77"/>
        <v>1687_각북면_382</v>
      </c>
      <c r="B2765" s="1">
        <v>1687</v>
      </c>
      <c r="C2765" s="1" t="s">
        <v>11423</v>
      </c>
      <c r="D2765" s="1" t="s">
        <v>11426</v>
      </c>
      <c r="E2765" s="1">
        <v>2764</v>
      </c>
      <c r="F2765" s="1">
        <v>19</v>
      </c>
      <c r="G2765" s="1" t="s">
        <v>4973</v>
      </c>
      <c r="H2765" s="1" t="s">
        <v>6459</v>
      </c>
      <c r="I2765" s="1">
        <v>9</v>
      </c>
      <c r="L2765" s="1">
        <v>1</v>
      </c>
      <c r="M2765" s="1" t="s">
        <v>13339</v>
      </c>
      <c r="N2765" s="1" t="s">
        <v>13340</v>
      </c>
      <c r="S2765" s="1" t="s">
        <v>67</v>
      </c>
      <c r="T2765" s="1" t="s">
        <v>6597</v>
      </c>
      <c r="U2765" s="1" t="s">
        <v>373</v>
      </c>
      <c r="V2765" s="1" t="s">
        <v>6687</v>
      </c>
      <c r="Y2765" s="1" t="s">
        <v>3747</v>
      </c>
      <c r="Z2765" s="1" t="s">
        <v>7595</v>
      </c>
      <c r="AC2765" s="1">
        <v>2</v>
      </c>
      <c r="AD2765" s="1" t="s">
        <v>168</v>
      </c>
      <c r="AE2765" s="1" t="s">
        <v>6664</v>
      </c>
      <c r="AF2765" s="1" t="s">
        <v>156</v>
      </c>
      <c r="AG2765" s="1" t="s">
        <v>8798</v>
      </c>
    </row>
    <row r="2766" spans="1:72" ht="13.5" customHeight="1">
      <c r="A2766" s="2" t="str">
        <f t="shared" ref="A2766:A2802" si="78">HYPERLINK("http://kyu.snu.ac.kr/sdhj/index.jsp?type=hj/GK14817_00IH_0001_0383.jpg","1687_각북면_383")</f>
        <v>1687_각북면_383</v>
      </c>
      <c r="B2766" s="1">
        <v>1687</v>
      </c>
      <c r="C2766" s="1" t="s">
        <v>11423</v>
      </c>
      <c r="D2766" s="1" t="s">
        <v>11426</v>
      </c>
      <c r="E2766" s="1">
        <v>2765</v>
      </c>
      <c r="F2766" s="1">
        <v>19</v>
      </c>
      <c r="G2766" s="1" t="s">
        <v>4973</v>
      </c>
      <c r="H2766" s="1" t="s">
        <v>6459</v>
      </c>
      <c r="I2766" s="1">
        <v>9</v>
      </c>
      <c r="L2766" s="1">
        <v>2</v>
      </c>
      <c r="M2766" s="1" t="s">
        <v>13341</v>
      </c>
      <c r="N2766" s="1" t="s">
        <v>9549</v>
      </c>
      <c r="T2766" s="1" t="s">
        <v>11527</v>
      </c>
      <c r="U2766" s="1" t="s">
        <v>373</v>
      </c>
      <c r="V2766" s="1" t="s">
        <v>6687</v>
      </c>
      <c r="W2766" s="1" t="s">
        <v>1065</v>
      </c>
      <c r="X2766" s="1" t="s">
        <v>6987</v>
      </c>
      <c r="Y2766" s="1" t="s">
        <v>5212</v>
      </c>
      <c r="Z2766" s="1" t="s">
        <v>7594</v>
      </c>
      <c r="AC2766" s="1">
        <v>53</v>
      </c>
      <c r="AD2766" s="1" t="s">
        <v>681</v>
      </c>
      <c r="AE2766" s="1" t="s">
        <v>8795</v>
      </c>
      <c r="AJ2766" s="1" t="s">
        <v>17</v>
      </c>
      <c r="AK2766" s="1" t="s">
        <v>8918</v>
      </c>
      <c r="AL2766" s="1" t="s">
        <v>227</v>
      </c>
      <c r="AM2766" s="1" t="s">
        <v>8859</v>
      </c>
      <c r="AT2766" s="1" t="s">
        <v>373</v>
      </c>
      <c r="AU2766" s="1" t="s">
        <v>6687</v>
      </c>
      <c r="AV2766" s="1" t="s">
        <v>5201</v>
      </c>
      <c r="AW2766" s="1" t="s">
        <v>7918</v>
      </c>
      <c r="BG2766" s="1" t="s">
        <v>373</v>
      </c>
      <c r="BH2766" s="1" t="s">
        <v>6687</v>
      </c>
      <c r="BI2766" s="1" t="s">
        <v>5100</v>
      </c>
      <c r="BJ2766" s="1" t="s">
        <v>9404</v>
      </c>
      <c r="BK2766" s="1" t="s">
        <v>373</v>
      </c>
      <c r="BL2766" s="1" t="s">
        <v>6687</v>
      </c>
      <c r="BM2766" s="1" t="s">
        <v>5123</v>
      </c>
      <c r="BN2766" s="1" t="s">
        <v>12323</v>
      </c>
      <c r="BO2766" s="1" t="s">
        <v>373</v>
      </c>
      <c r="BP2766" s="1" t="s">
        <v>6687</v>
      </c>
      <c r="BQ2766" s="1" t="s">
        <v>5213</v>
      </c>
      <c r="BR2766" s="1" t="s">
        <v>10916</v>
      </c>
      <c r="BS2766" s="1" t="s">
        <v>646</v>
      </c>
      <c r="BT2766" s="1" t="s">
        <v>8944</v>
      </c>
    </row>
    <row r="2767" spans="1:72" ht="13.5" customHeight="1">
      <c r="A2767" s="2" t="str">
        <f t="shared" si="78"/>
        <v>1687_각북면_383</v>
      </c>
      <c r="B2767" s="1">
        <v>1687</v>
      </c>
      <c r="C2767" s="1" t="s">
        <v>11423</v>
      </c>
      <c r="D2767" s="1" t="s">
        <v>11426</v>
      </c>
      <c r="E2767" s="1">
        <v>2766</v>
      </c>
      <c r="F2767" s="1">
        <v>19</v>
      </c>
      <c r="G2767" s="1" t="s">
        <v>4973</v>
      </c>
      <c r="H2767" s="1" t="s">
        <v>6459</v>
      </c>
      <c r="I2767" s="1">
        <v>9</v>
      </c>
      <c r="L2767" s="1">
        <v>2</v>
      </c>
      <c r="M2767" s="1" t="s">
        <v>13341</v>
      </c>
      <c r="N2767" s="1" t="s">
        <v>9549</v>
      </c>
      <c r="S2767" s="1" t="s">
        <v>49</v>
      </c>
      <c r="T2767" s="1" t="s">
        <v>4842</v>
      </c>
      <c r="U2767" s="1" t="s">
        <v>50</v>
      </c>
      <c r="V2767" s="1" t="s">
        <v>11472</v>
      </c>
      <c r="W2767" s="1" t="s">
        <v>167</v>
      </c>
      <c r="X2767" s="1" t="s">
        <v>8644</v>
      </c>
      <c r="Y2767" s="1" t="s">
        <v>140</v>
      </c>
      <c r="Z2767" s="1" t="s">
        <v>7100</v>
      </c>
      <c r="AC2767" s="1">
        <v>55</v>
      </c>
      <c r="AD2767" s="1" t="s">
        <v>653</v>
      </c>
      <c r="AE2767" s="1" t="s">
        <v>8780</v>
      </c>
      <c r="AJ2767" s="1" t="s">
        <v>17</v>
      </c>
      <c r="AK2767" s="1" t="s">
        <v>8918</v>
      </c>
      <c r="AL2767" s="1" t="s">
        <v>159</v>
      </c>
      <c r="AM2767" s="1" t="s">
        <v>8879</v>
      </c>
      <c r="AT2767" s="1" t="s">
        <v>442</v>
      </c>
      <c r="AU2767" s="1" t="s">
        <v>442</v>
      </c>
      <c r="AV2767" s="1" t="s">
        <v>2285</v>
      </c>
      <c r="AW2767" s="1" t="s">
        <v>9406</v>
      </c>
      <c r="BG2767" s="1" t="s">
        <v>373</v>
      </c>
      <c r="BH2767" s="1" t="s">
        <v>6687</v>
      </c>
      <c r="BI2767" s="1" t="s">
        <v>5146</v>
      </c>
      <c r="BJ2767" s="1" t="s">
        <v>10137</v>
      </c>
      <c r="BK2767" s="1" t="s">
        <v>373</v>
      </c>
      <c r="BL2767" s="1" t="s">
        <v>6687</v>
      </c>
      <c r="BM2767" s="1" t="s">
        <v>5214</v>
      </c>
      <c r="BN2767" s="1" t="s">
        <v>10556</v>
      </c>
      <c r="BO2767" s="1" t="s">
        <v>373</v>
      </c>
      <c r="BP2767" s="1" t="s">
        <v>6687</v>
      </c>
      <c r="BQ2767" s="1" t="s">
        <v>5215</v>
      </c>
      <c r="BR2767" s="1" t="s">
        <v>10915</v>
      </c>
      <c r="BS2767" s="1" t="s">
        <v>711</v>
      </c>
      <c r="BT2767" s="1" t="s">
        <v>8943</v>
      </c>
    </row>
    <row r="2768" spans="1:72" ht="13.5" customHeight="1">
      <c r="A2768" s="2" t="str">
        <f t="shared" si="78"/>
        <v>1687_각북면_383</v>
      </c>
      <c r="B2768" s="1">
        <v>1687</v>
      </c>
      <c r="C2768" s="1" t="s">
        <v>11423</v>
      </c>
      <c r="D2768" s="1" t="s">
        <v>11426</v>
      </c>
      <c r="E2768" s="1">
        <v>2767</v>
      </c>
      <c r="F2768" s="1">
        <v>19</v>
      </c>
      <c r="G2768" s="1" t="s">
        <v>4973</v>
      </c>
      <c r="H2768" s="1" t="s">
        <v>6459</v>
      </c>
      <c r="I2768" s="1">
        <v>9</v>
      </c>
      <c r="L2768" s="1">
        <v>2</v>
      </c>
      <c r="M2768" s="1" t="s">
        <v>13341</v>
      </c>
      <c r="N2768" s="1" t="s">
        <v>9549</v>
      </c>
      <c r="S2768" s="1" t="s">
        <v>67</v>
      </c>
      <c r="T2768" s="1" t="s">
        <v>6597</v>
      </c>
      <c r="U2768" s="1" t="s">
        <v>373</v>
      </c>
      <c r="V2768" s="1" t="s">
        <v>6687</v>
      </c>
      <c r="Y2768" s="1" t="s">
        <v>1503</v>
      </c>
      <c r="Z2768" s="1" t="s">
        <v>7592</v>
      </c>
      <c r="AF2768" s="1" t="s">
        <v>290</v>
      </c>
      <c r="AG2768" s="1" t="s">
        <v>11872</v>
      </c>
    </row>
    <row r="2769" spans="1:73" ht="13.5" customHeight="1">
      <c r="A2769" s="2" t="str">
        <f t="shared" si="78"/>
        <v>1687_각북면_383</v>
      </c>
      <c r="B2769" s="1">
        <v>1687</v>
      </c>
      <c r="C2769" s="1" t="s">
        <v>11423</v>
      </c>
      <c r="D2769" s="1" t="s">
        <v>11426</v>
      </c>
      <c r="E2769" s="1">
        <v>2768</v>
      </c>
      <c r="F2769" s="1">
        <v>19</v>
      </c>
      <c r="G2769" s="1" t="s">
        <v>4973</v>
      </c>
      <c r="H2769" s="1" t="s">
        <v>6459</v>
      </c>
      <c r="I2769" s="1">
        <v>9</v>
      </c>
      <c r="L2769" s="1">
        <v>2</v>
      </c>
      <c r="M2769" s="1" t="s">
        <v>13341</v>
      </c>
      <c r="N2769" s="1" t="s">
        <v>9549</v>
      </c>
      <c r="S2769" s="1" t="s">
        <v>72</v>
      </c>
      <c r="T2769" s="1" t="s">
        <v>6595</v>
      </c>
      <c r="U2769" s="1" t="s">
        <v>373</v>
      </c>
      <c r="V2769" s="1" t="s">
        <v>6687</v>
      </c>
      <c r="Y2769" s="1" t="s">
        <v>4257</v>
      </c>
      <c r="Z2769" s="1" t="s">
        <v>7593</v>
      </c>
      <c r="AC2769" s="1">
        <v>13</v>
      </c>
      <c r="AD2769" s="1" t="s">
        <v>149</v>
      </c>
      <c r="AE2769" s="1" t="s">
        <v>8757</v>
      </c>
    </row>
    <row r="2770" spans="1:73" ht="13.5" customHeight="1">
      <c r="A2770" s="2" t="str">
        <f t="shared" si="78"/>
        <v>1687_각북면_383</v>
      </c>
      <c r="B2770" s="1">
        <v>1687</v>
      </c>
      <c r="C2770" s="1" t="s">
        <v>11423</v>
      </c>
      <c r="D2770" s="1" t="s">
        <v>11426</v>
      </c>
      <c r="E2770" s="1">
        <v>2769</v>
      </c>
      <c r="F2770" s="1">
        <v>19</v>
      </c>
      <c r="G2770" s="1" t="s">
        <v>4973</v>
      </c>
      <c r="H2770" s="1" t="s">
        <v>6459</v>
      </c>
      <c r="I2770" s="1">
        <v>9</v>
      </c>
      <c r="L2770" s="1">
        <v>2</v>
      </c>
      <c r="M2770" s="1" t="s">
        <v>13341</v>
      </c>
      <c r="N2770" s="1" t="s">
        <v>9549</v>
      </c>
      <c r="T2770" s="1" t="s">
        <v>11563</v>
      </c>
      <c r="U2770" s="1" t="s">
        <v>275</v>
      </c>
      <c r="V2770" s="1" t="s">
        <v>6693</v>
      </c>
      <c r="Y2770" s="1" t="s">
        <v>2366</v>
      </c>
      <c r="Z2770" s="1" t="s">
        <v>7415</v>
      </c>
      <c r="AC2770" s="1">
        <v>48</v>
      </c>
      <c r="AD2770" s="1" t="s">
        <v>351</v>
      </c>
      <c r="AE2770" s="1" t="s">
        <v>7146</v>
      </c>
    </row>
    <row r="2771" spans="1:73" ht="13.5" customHeight="1">
      <c r="A2771" s="2" t="str">
        <f t="shared" si="78"/>
        <v>1687_각북면_383</v>
      </c>
      <c r="B2771" s="1">
        <v>1687</v>
      </c>
      <c r="C2771" s="1" t="s">
        <v>11423</v>
      </c>
      <c r="D2771" s="1" t="s">
        <v>11426</v>
      </c>
      <c r="E2771" s="1">
        <v>2770</v>
      </c>
      <c r="F2771" s="1">
        <v>19</v>
      </c>
      <c r="G2771" s="1" t="s">
        <v>4973</v>
      </c>
      <c r="H2771" s="1" t="s">
        <v>6459</v>
      </c>
      <c r="I2771" s="1">
        <v>9</v>
      </c>
      <c r="L2771" s="1">
        <v>3</v>
      </c>
      <c r="M2771" s="1" t="s">
        <v>13342</v>
      </c>
      <c r="N2771" s="1" t="s">
        <v>13343</v>
      </c>
      <c r="O2771" s="1" t="s">
        <v>6</v>
      </c>
      <c r="P2771" s="1" t="s">
        <v>6577</v>
      </c>
      <c r="T2771" s="1" t="s">
        <v>11527</v>
      </c>
      <c r="U2771" s="1" t="s">
        <v>373</v>
      </c>
      <c r="V2771" s="1" t="s">
        <v>6687</v>
      </c>
      <c r="W2771" s="1" t="s">
        <v>1065</v>
      </c>
      <c r="X2771" s="1" t="s">
        <v>6987</v>
      </c>
      <c r="Y2771" s="1" t="s">
        <v>1503</v>
      </c>
      <c r="Z2771" s="1" t="s">
        <v>7592</v>
      </c>
      <c r="AC2771" s="1">
        <v>19</v>
      </c>
      <c r="AD2771" s="1" t="s">
        <v>331</v>
      </c>
      <c r="AE2771" s="1" t="s">
        <v>8743</v>
      </c>
      <c r="AJ2771" s="1" t="s">
        <v>17</v>
      </c>
      <c r="AK2771" s="1" t="s">
        <v>8918</v>
      </c>
      <c r="AL2771" s="1" t="s">
        <v>227</v>
      </c>
      <c r="AM2771" s="1" t="s">
        <v>8859</v>
      </c>
      <c r="AT2771" s="1" t="s">
        <v>373</v>
      </c>
      <c r="AU2771" s="1" t="s">
        <v>6687</v>
      </c>
      <c r="AV2771" s="1" t="s">
        <v>5212</v>
      </c>
      <c r="AW2771" s="1" t="s">
        <v>7594</v>
      </c>
      <c r="BG2771" s="1" t="s">
        <v>373</v>
      </c>
      <c r="BH2771" s="1" t="s">
        <v>6687</v>
      </c>
      <c r="BI2771" s="1" t="s">
        <v>5201</v>
      </c>
      <c r="BJ2771" s="1" t="s">
        <v>7918</v>
      </c>
      <c r="BK2771" s="1" t="s">
        <v>373</v>
      </c>
      <c r="BL2771" s="1" t="s">
        <v>6687</v>
      </c>
      <c r="BM2771" s="1" t="s">
        <v>5100</v>
      </c>
      <c r="BN2771" s="1" t="s">
        <v>9404</v>
      </c>
      <c r="BO2771" s="1" t="s">
        <v>373</v>
      </c>
      <c r="BP2771" s="1" t="s">
        <v>6687</v>
      </c>
      <c r="BQ2771" s="1" t="s">
        <v>5216</v>
      </c>
      <c r="BR2771" s="1" t="s">
        <v>12651</v>
      </c>
      <c r="BS2771" s="1" t="s">
        <v>159</v>
      </c>
      <c r="BT2771" s="1" t="s">
        <v>8879</v>
      </c>
    </row>
    <row r="2772" spans="1:73" ht="13.5" customHeight="1">
      <c r="A2772" s="2" t="str">
        <f t="shared" si="78"/>
        <v>1687_각북면_383</v>
      </c>
      <c r="B2772" s="1">
        <v>1687</v>
      </c>
      <c r="C2772" s="1" t="s">
        <v>11423</v>
      </c>
      <c r="D2772" s="1" t="s">
        <v>11426</v>
      </c>
      <c r="E2772" s="1">
        <v>2771</v>
      </c>
      <c r="F2772" s="1">
        <v>19</v>
      </c>
      <c r="G2772" s="1" t="s">
        <v>4973</v>
      </c>
      <c r="H2772" s="1" t="s">
        <v>6459</v>
      </c>
      <c r="I2772" s="1">
        <v>9</v>
      </c>
      <c r="L2772" s="1">
        <v>3</v>
      </c>
      <c r="M2772" s="1" t="s">
        <v>13342</v>
      </c>
      <c r="N2772" s="1" t="s">
        <v>13343</v>
      </c>
      <c r="S2772" s="1" t="s">
        <v>49</v>
      </c>
      <c r="T2772" s="1" t="s">
        <v>4842</v>
      </c>
      <c r="U2772" s="1" t="s">
        <v>50</v>
      </c>
      <c r="V2772" s="1" t="s">
        <v>11472</v>
      </c>
      <c r="W2772" s="1" t="s">
        <v>38</v>
      </c>
      <c r="X2772" s="1" t="s">
        <v>11733</v>
      </c>
      <c r="Y2772" s="1" t="s">
        <v>140</v>
      </c>
      <c r="Z2772" s="1" t="s">
        <v>7100</v>
      </c>
      <c r="AC2772" s="1">
        <v>25</v>
      </c>
      <c r="AD2772" s="1" t="s">
        <v>529</v>
      </c>
      <c r="AE2772" s="1" t="s">
        <v>8769</v>
      </c>
      <c r="AF2772" s="1" t="s">
        <v>156</v>
      </c>
      <c r="AG2772" s="1" t="s">
        <v>8798</v>
      </c>
      <c r="AJ2772" s="1" t="s">
        <v>17</v>
      </c>
      <c r="AK2772" s="1" t="s">
        <v>8918</v>
      </c>
      <c r="AL2772" s="1" t="s">
        <v>41</v>
      </c>
      <c r="AM2772" s="1" t="s">
        <v>11911</v>
      </c>
      <c r="AT2772" s="1" t="s">
        <v>1752</v>
      </c>
      <c r="AU2772" s="1" t="s">
        <v>6808</v>
      </c>
      <c r="AV2772" s="1" t="s">
        <v>442</v>
      </c>
      <c r="AW2772" s="1" t="s">
        <v>442</v>
      </c>
      <c r="BG2772" s="1" t="s">
        <v>144</v>
      </c>
      <c r="BH2772" s="1" t="s">
        <v>6759</v>
      </c>
      <c r="BI2772" s="1" t="s">
        <v>6414</v>
      </c>
      <c r="BJ2772" s="1" t="s">
        <v>8489</v>
      </c>
      <c r="BK2772" s="1" t="s">
        <v>759</v>
      </c>
      <c r="BL2772" s="1" t="s">
        <v>9026</v>
      </c>
      <c r="BM2772" s="1" t="s">
        <v>4155</v>
      </c>
      <c r="BN2772" s="1" t="s">
        <v>8654</v>
      </c>
      <c r="BO2772" s="1" t="s">
        <v>44</v>
      </c>
      <c r="BP2772" s="1" t="s">
        <v>6728</v>
      </c>
      <c r="BQ2772" s="1" t="s">
        <v>4156</v>
      </c>
      <c r="BR2772" s="1" t="s">
        <v>10914</v>
      </c>
      <c r="BS2772" s="1" t="s">
        <v>87</v>
      </c>
      <c r="BT2772" s="1" t="s">
        <v>8880</v>
      </c>
    </row>
    <row r="2773" spans="1:73" ht="13.5" customHeight="1">
      <c r="A2773" s="2" t="str">
        <f t="shared" si="78"/>
        <v>1687_각북면_383</v>
      </c>
      <c r="B2773" s="1">
        <v>1687</v>
      </c>
      <c r="C2773" s="1" t="s">
        <v>11423</v>
      </c>
      <c r="D2773" s="1" t="s">
        <v>11426</v>
      </c>
      <c r="E2773" s="1">
        <v>2772</v>
      </c>
      <c r="F2773" s="1">
        <v>19</v>
      </c>
      <c r="G2773" s="1" t="s">
        <v>4973</v>
      </c>
      <c r="H2773" s="1" t="s">
        <v>6459</v>
      </c>
      <c r="I2773" s="1">
        <v>9</v>
      </c>
      <c r="L2773" s="1">
        <v>4</v>
      </c>
      <c r="M2773" s="1" t="s">
        <v>13344</v>
      </c>
      <c r="N2773" s="1" t="s">
        <v>13345</v>
      </c>
      <c r="T2773" s="1" t="s">
        <v>11527</v>
      </c>
      <c r="U2773" s="1" t="s">
        <v>373</v>
      </c>
      <c r="V2773" s="1" t="s">
        <v>6687</v>
      </c>
      <c r="W2773" s="1" t="s">
        <v>1065</v>
      </c>
      <c r="X2773" s="1" t="s">
        <v>6987</v>
      </c>
      <c r="Y2773" s="1" t="s">
        <v>2169</v>
      </c>
      <c r="Z2773" s="1" t="s">
        <v>7591</v>
      </c>
      <c r="AC2773" s="1">
        <v>25</v>
      </c>
      <c r="AD2773" s="1" t="s">
        <v>529</v>
      </c>
      <c r="AE2773" s="1" t="s">
        <v>8769</v>
      </c>
      <c r="AJ2773" s="1" t="s">
        <v>17</v>
      </c>
      <c r="AK2773" s="1" t="s">
        <v>8918</v>
      </c>
      <c r="AL2773" s="1" t="s">
        <v>227</v>
      </c>
      <c r="AM2773" s="1" t="s">
        <v>8859</v>
      </c>
      <c r="AT2773" s="1" t="s">
        <v>373</v>
      </c>
      <c r="AU2773" s="1" t="s">
        <v>6687</v>
      </c>
      <c r="AV2773" s="1" t="s">
        <v>5212</v>
      </c>
      <c r="AW2773" s="1" t="s">
        <v>7594</v>
      </c>
      <c r="BG2773" s="1" t="s">
        <v>373</v>
      </c>
      <c r="BH2773" s="1" t="s">
        <v>6687</v>
      </c>
      <c r="BI2773" s="1" t="s">
        <v>5201</v>
      </c>
      <c r="BJ2773" s="1" t="s">
        <v>7918</v>
      </c>
      <c r="BK2773" s="1" t="s">
        <v>373</v>
      </c>
      <c r="BL2773" s="1" t="s">
        <v>6687</v>
      </c>
      <c r="BM2773" s="1" t="s">
        <v>5100</v>
      </c>
      <c r="BN2773" s="1" t="s">
        <v>9404</v>
      </c>
      <c r="BO2773" s="1" t="s">
        <v>373</v>
      </c>
      <c r="BP2773" s="1" t="s">
        <v>6687</v>
      </c>
      <c r="BQ2773" s="1" t="s">
        <v>5217</v>
      </c>
      <c r="BR2773" s="1" t="s">
        <v>12604</v>
      </c>
      <c r="BS2773" s="1" t="s">
        <v>159</v>
      </c>
      <c r="BT2773" s="1" t="s">
        <v>8879</v>
      </c>
    </row>
    <row r="2774" spans="1:73" ht="13.5" customHeight="1">
      <c r="A2774" s="2" t="str">
        <f t="shared" si="78"/>
        <v>1687_각북면_383</v>
      </c>
      <c r="B2774" s="1">
        <v>1687</v>
      </c>
      <c r="C2774" s="1" t="s">
        <v>11423</v>
      </c>
      <c r="D2774" s="1" t="s">
        <v>11426</v>
      </c>
      <c r="E2774" s="1">
        <v>2773</v>
      </c>
      <c r="F2774" s="1">
        <v>19</v>
      </c>
      <c r="G2774" s="1" t="s">
        <v>4973</v>
      </c>
      <c r="H2774" s="1" t="s">
        <v>6459</v>
      </c>
      <c r="I2774" s="1">
        <v>9</v>
      </c>
      <c r="L2774" s="1">
        <v>4</v>
      </c>
      <c r="M2774" s="1" t="s">
        <v>13344</v>
      </c>
      <c r="N2774" s="1" t="s">
        <v>13345</v>
      </c>
      <c r="S2774" s="1" t="s">
        <v>49</v>
      </c>
      <c r="T2774" s="1" t="s">
        <v>4842</v>
      </c>
      <c r="U2774" s="1" t="s">
        <v>50</v>
      </c>
      <c r="V2774" s="1" t="s">
        <v>11472</v>
      </c>
      <c r="W2774" s="1" t="s">
        <v>167</v>
      </c>
      <c r="X2774" s="1" t="s">
        <v>8644</v>
      </c>
      <c r="Y2774" s="1" t="s">
        <v>140</v>
      </c>
      <c r="Z2774" s="1" t="s">
        <v>7100</v>
      </c>
      <c r="AC2774" s="1">
        <v>29</v>
      </c>
      <c r="AD2774" s="1" t="s">
        <v>238</v>
      </c>
      <c r="AE2774" s="1" t="s">
        <v>8751</v>
      </c>
      <c r="AJ2774" s="1" t="s">
        <v>17</v>
      </c>
      <c r="AK2774" s="1" t="s">
        <v>8918</v>
      </c>
      <c r="AL2774" s="1" t="s">
        <v>2658</v>
      </c>
      <c r="AM2774" s="1" t="s">
        <v>8961</v>
      </c>
      <c r="AT2774" s="1" t="s">
        <v>373</v>
      </c>
      <c r="AU2774" s="1" t="s">
        <v>6687</v>
      </c>
      <c r="AV2774" s="1" t="s">
        <v>5218</v>
      </c>
      <c r="AW2774" s="1" t="s">
        <v>9405</v>
      </c>
      <c r="BG2774" s="1" t="s">
        <v>373</v>
      </c>
      <c r="BH2774" s="1" t="s">
        <v>6687</v>
      </c>
      <c r="BI2774" s="1" t="s">
        <v>5219</v>
      </c>
      <c r="BJ2774" s="1" t="s">
        <v>10136</v>
      </c>
      <c r="BK2774" s="1" t="s">
        <v>44</v>
      </c>
      <c r="BL2774" s="1" t="s">
        <v>6728</v>
      </c>
      <c r="BM2774" s="1" t="s">
        <v>2460</v>
      </c>
      <c r="BN2774" s="1" t="s">
        <v>8398</v>
      </c>
      <c r="BO2774" s="1" t="s">
        <v>373</v>
      </c>
      <c r="BP2774" s="1" t="s">
        <v>6687</v>
      </c>
      <c r="BQ2774" s="1" t="s">
        <v>5220</v>
      </c>
      <c r="BR2774" s="1" t="s">
        <v>10913</v>
      </c>
      <c r="BS2774" s="1" t="s">
        <v>59</v>
      </c>
      <c r="BT2774" s="1" t="s">
        <v>8921</v>
      </c>
    </row>
    <row r="2775" spans="1:73" ht="13.5" customHeight="1">
      <c r="A2775" s="2" t="str">
        <f t="shared" si="78"/>
        <v>1687_각북면_383</v>
      </c>
      <c r="B2775" s="1">
        <v>1687</v>
      </c>
      <c r="C2775" s="1" t="s">
        <v>11423</v>
      </c>
      <c r="D2775" s="1" t="s">
        <v>11426</v>
      </c>
      <c r="E2775" s="1">
        <v>2774</v>
      </c>
      <c r="F2775" s="1">
        <v>19</v>
      </c>
      <c r="G2775" s="1" t="s">
        <v>4973</v>
      </c>
      <c r="H2775" s="1" t="s">
        <v>6459</v>
      </c>
      <c r="I2775" s="1">
        <v>9</v>
      </c>
      <c r="L2775" s="1">
        <v>5</v>
      </c>
      <c r="M2775" s="1" t="s">
        <v>13346</v>
      </c>
      <c r="N2775" s="1" t="s">
        <v>13347</v>
      </c>
      <c r="T2775" s="1" t="s">
        <v>11527</v>
      </c>
      <c r="U2775" s="1" t="s">
        <v>373</v>
      </c>
      <c r="V2775" s="1" t="s">
        <v>6687</v>
      </c>
      <c r="W2775" s="1" t="s">
        <v>1065</v>
      </c>
      <c r="X2775" s="1" t="s">
        <v>6987</v>
      </c>
      <c r="Y2775" s="1" t="s">
        <v>5221</v>
      </c>
      <c r="Z2775" s="1" t="s">
        <v>7590</v>
      </c>
      <c r="AC2775" s="1">
        <v>71</v>
      </c>
      <c r="AD2775" s="1" t="s">
        <v>71</v>
      </c>
      <c r="AE2775" s="1" t="s">
        <v>8756</v>
      </c>
      <c r="AJ2775" s="1" t="s">
        <v>17</v>
      </c>
      <c r="AK2775" s="1" t="s">
        <v>8918</v>
      </c>
      <c r="AL2775" s="1" t="s">
        <v>227</v>
      </c>
      <c r="AM2775" s="1" t="s">
        <v>8859</v>
      </c>
      <c r="AT2775" s="1" t="s">
        <v>373</v>
      </c>
      <c r="AU2775" s="1" t="s">
        <v>6687</v>
      </c>
      <c r="AV2775" s="1" t="s">
        <v>5100</v>
      </c>
      <c r="AW2775" s="1" t="s">
        <v>9404</v>
      </c>
      <c r="BG2775" s="1" t="s">
        <v>373</v>
      </c>
      <c r="BH2775" s="1" t="s">
        <v>6687</v>
      </c>
      <c r="BI2775" s="1" t="s">
        <v>5123</v>
      </c>
      <c r="BJ2775" s="1" t="s">
        <v>12323</v>
      </c>
      <c r="BK2775" s="1" t="s">
        <v>373</v>
      </c>
      <c r="BL2775" s="1" t="s">
        <v>6687</v>
      </c>
      <c r="BM2775" s="1" t="s">
        <v>5124</v>
      </c>
      <c r="BN2775" s="1" t="s">
        <v>10555</v>
      </c>
      <c r="BO2775" s="1" t="s">
        <v>373</v>
      </c>
      <c r="BP2775" s="1" t="s">
        <v>6687</v>
      </c>
      <c r="BQ2775" s="1" t="s">
        <v>4159</v>
      </c>
      <c r="BR2775" s="1" t="s">
        <v>12466</v>
      </c>
      <c r="BS2775" s="1" t="s">
        <v>41</v>
      </c>
      <c r="BT2775" s="1" t="s">
        <v>11911</v>
      </c>
    </row>
    <row r="2776" spans="1:73" ht="13.5" customHeight="1">
      <c r="A2776" s="2" t="str">
        <f t="shared" si="78"/>
        <v>1687_각북면_383</v>
      </c>
      <c r="B2776" s="1">
        <v>1687</v>
      </c>
      <c r="C2776" s="1" t="s">
        <v>11423</v>
      </c>
      <c r="D2776" s="1" t="s">
        <v>11426</v>
      </c>
      <c r="E2776" s="1">
        <v>2775</v>
      </c>
      <c r="F2776" s="1">
        <v>19</v>
      </c>
      <c r="G2776" s="1" t="s">
        <v>4973</v>
      </c>
      <c r="H2776" s="1" t="s">
        <v>6459</v>
      </c>
      <c r="I2776" s="1">
        <v>9</v>
      </c>
      <c r="L2776" s="1">
        <v>5</v>
      </c>
      <c r="M2776" s="1" t="s">
        <v>13346</v>
      </c>
      <c r="N2776" s="1" t="s">
        <v>13347</v>
      </c>
      <c r="S2776" s="1" t="s">
        <v>49</v>
      </c>
      <c r="T2776" s="1" t="s">
        <v>4842</v>
      </c>
      <c r="U2776" s="1" t="s">
        <v>50</v>
      </c>
      <c r="V2776" s="1" t="s">
        <v>11472</v>
      </c>
      <c r="W2776" s="1" t="s">
        <v>1712</v>
      </c>
      <c r="X2776" s="1" t="s">
        <v>7004</v>
      </c>
      <c r="Y2776" s="1" t="s">
        <v>140</v>
      </c>
      <c r="Z2776" s="1" t="s">
        <v>7100</v>
      </c>
      <c r="AC2776" s="1">
        <v>62</v>
      </c>
      <c r="AD2776" s="1" t="s">
        <v>168</v>
      </c>
      <c r="AE2776" s="1" t="s">
        <v>6664</v>
      </c>
      <c r="AJ2776" s="1" t="s">
        <v>17</v>
      </c>
      <c r="AK2776" s="1" t="s">
        <v>8918</v>
      </c>
      <c r="AL2776" s="1" t="s">
        <v>59</v>
      </c>
      <c r="AM2776" s="1" t="s">
        <v>8921</v>
      </c>
      <c r="AT2776" s="1" t="s">
        <v>44</v>
      </c>
      <c r="AU2776" s="1" t="s">
        <v>6728</v>
      </c>
      <c r="AV2776" s="1" t="s">
        <v>2589</v>
      </c>
      <c r="AW2776" s="1" t="s">
        <v>7149</v>
      </c>
      <c r="BG2776" s="1" t="s">
        <v>44</v>
      </c>
      <c r="BH2776" s="1" t="s">
        <v>6728</v>
      </c>
      <c r="BI2776" s="1" t="s">
        <v>5222</v>
      </c>
      <c r="BJ2776" s="1" t="s">
        <v>9399</v>
      </c>
      <c r="BK2776" s="1" t="s">
        <v>44</v>
      </c>
      <c r="BL2776" s="1" t="s">
        <v>6728</v>
      </c>
      <c r="BM2776" s="1" t="s">
        <v>5223</v>
      </c>
      <c r="BN2776" s="1" t="s">
        <v>9729</v>
      </c>
      <c r="BO2776" s="1" t="s">
        <v>44</v>
      </c>
      <c r="BP2776" s="1" t="s">
        <v>6728</v>
      </c>
      <c r="BQ2776" s="1" t="s">
        <v>5224</v>
      </c>
      <c r="BR2776" s="1" t="s">
        <v>12647</v>
      </c>
      <c r="BS2776" s="1" t="s">
        <v>646</v>
      </c>
      <c r="BT2776" s="1" t="s">
        <v>8944</v>
      </c>
    </row>
    <row r="2777" spans="1:73" ht="13.5" customHeight="1">
      <c r="A2777" s="2" t="str">
        <f t="shared" si="78"/>
        <v>1687_각북면_383</v>
      </c>
      <c r="B2777" s="1">
        <v>1687</v>
      </c>
      <c r="C2777" s="1" t="s">
        <v>11423</v>
      </c>
      <c r="D2777" s="1" t="s">
        <v>11426</v>
      </c>
      <c r="E2777" s="1">
        <v>2776</v>
      </c>
      <c r="F2777" s="1">
        <v>19</v>
      </c>
      <c r="G2777" s="1" t="s">
        <v>4973</v>
      </c>
      <c r="H2777" s="1" t="s">
        <v>6459</v>
      </c>
      <c r="I2777" s="1">
        <v>10</v>
      </c>
      <c r="J2777" s="1" t="s">
        <v>5225</v>
      </c>
      <c r="K2777" s="1" t="s">
        <v>6501</v>
      </c>
      <c r="L2777" s="1">
        <v>1</v>
      </c>
      <c r="M2777" s="1" t="s">
        <v>13348</v>
      </c>
      <c r="N2777" s="1" t="s">
        <v>13349</v>
      </c>
      <c r="T2777" s="1" t="s">
        <v>11527</v>
      </c>
      <c r="U2777" s="1" t="s">
        <v>373</v>
      </c>
      <c r="V2777" s="1" t="s">
        <v>6687</v>
      </c>
      <c r="W2777" s="1" t="s">
        <v>152</v>
      </c>
      <c r="X2777" s="1" t="s">
        <v>6978</v>
      </c>
      <c r="Y2777" s="1" t="s">
        <v>5226</v>
      </c>
      <c r="Z2777" s="1" t="s">
        <v>7589</v>
      </c>
      <c r="AC2777" s="1">
        <v>56</v>
      </c>
      <c r="AD2777" s="1" t="s">
        <v>483</v>
      </c>
      <c r="AE2777" s="1" t="s">
        <v>8794</v>
      </c>
      <c r="AJ2777" s="1" t="s">
        <v>17</v>
      </c>
      <c r="AK2777" s="1" t="s">
        <v>8918</v>
      </c>
      <c r="AL2777" s="1" t="s">
        <v>227</v>
      </c>
      <c r="AM2777" s="1" t="s">
        <v>8859</v>
      </c>
      <c r="AT2777" s="1" t="s">
        <v>144</v>
      </c>
      <c r="AU2777" s="1" t="s">
        <v>6759</v>
      </c>
      <c r="AV2777" s="1" t="s">
        <v>5227</v>
      </c>
      <c r="AW2777" s="1" t="s">
        <v>9403</v>
      </c>
      <c r="BG2777" s="1" t="s">
        <v>44</v>
      </c>
      <c r="BH2777" s="1" t="s">
        <v>6728</v>
      </c>
      <c r="BI2777" s="1" t="s">
        <v>5228</v>
      </c>
      <c r="BJ2777" s="1" t="s">
        <v>10135</v>
      </c>
      <c r="BK2777" s="1" t="s">
        <v>44</v>
      </c>
      <c r="BL2777" s="1" t="s">
        <v>6728</v>
      </c>
      <c r="BM2777" s="1" t="s">
        <v>5229</v>
      </c>
      <c r="BN2777" s="1" t="s">
        <v>10554</v>
      </c>
      <c r="BO2777" s="1" t="s">
        <v>373</v>
      </c>
      <c r="BP2777" s="1" t="s">
        <v>6687</v>
      </c>
      <c r="BQ2777" s="1" t="s">
        <v>13659</v>
      </c>
      <c r="BR2777" s="1" t="s">
        <v>10908</v>
      </c>
      <c r="BS2777" s="1" t="s">
        <v>5230</v>
      </c>
      <c r="BT2777" s="1" t="s">
        <v>11243</v>
      </c>
    </row>
    <row r="2778" spans="1:73" ht="13.5" customHeight="1">
      <c r="A2778" s="2" t="str">
        <f t="shared" si="78"/>
        <v>1687_각북면_383</v>
      </c>
      <c r="B2778" s="1">
        <v>1687</v>
      </c>
      <c r="C2778" s="1" t="s">
        <v>11423</v>
      </c>
      <c r="D2778" s="1" t="s">
        <v>11426</v>
      </c>
      <c r="E2778" s="1">
        <v>2777</v>
      </c>
      <c r="F2778" s="1">
        <v>19</v>
      </c>
      <c r="G2778" s="1" t="s">
        <v>4973</v>
      </c>
      <c r="H2778" s="1" t="s">
        <v>6459</v>
      </c>
      <c r="I2778" s="1">
        <v>10</v>
      </c>
      <c r="L2778" s="1">
        <v>1</v>
      </c>
      <c r="M2778" s="1" t="s">
        <v>13348</v>
      </c>
      <c r="N2778" s="1" t="s">
        <v>13349</v>
      </c>
      <c r="S2778" s="1" t="s">
        <v>49</v>
      </c>
      <c r="T2778" s="1" t="s">
        <v>4842</v>
      </c>
      <c r="U2778" s="1" t="s">
        <v>50</v>
      </c>
      <c r="V2778" s="1" t="s">
        <v>11472</v>
      </c>
      <c r="W2778" s="1" t="s">
        <v>1585</v>
      </c>
      <c r="X2778" s="1" t="s">
        <v>6606</v>
      </c>
      <c r="Y2778" s="1" t="s">
        <v>140</v>
      </c>
      <c r="Z2778" s="1" t="s">
        <v>7100</v>
      </c>
      <c r="AC2778" s="1">
        <v>56</v>
      </c>
      <c r="AD2778" s="1" t="s">
        <v>483</v>
      </c>
      <c r="AE2778" s="1" t="s">
        <v>8794</v>
      </c>
      <c r="AJ2778" s="1" t="s">
        <v>17</v>
      </c>
      <c r="AK2778" s="1" t="s">
        <v>8918</v>
      </c>
      <c r="AL2778" s="1" t="s">
        <v>59</v>
      </c>
      <c r="AM2778" s="1" t="s">
        <v>8921</v>
      </c>
      <c r="AT2778" s="1" t="s">
        <v>44</v>
      </c>
      <c r="AU2778" s="1" t="s">
        <v>6728</v>
      </c>
      <c r="AV2778" s="1" t="s">
        <v>496</v>
      </c>
      <c r="AW2778" s="1" t="s">
        <v>7088</v>
      </c>
      <c r="BG2778" s="1" t="s">
        <v>44</v>
      </c>
      <c r="BH2778" s="1" t="s">
        <v>6728</v>
      </c>
      <c r="BI2778" s="1" t="s">
        <v>2507</v>
      </c>
      <c r="BJ2778" s="1" t="s">
        <v>7575</v>
      </c>
      <c r="BK2778" s="1" t="s">
        <v>44</v>
      </c>
      <c r="BL2778" s="1" t="s">
        <v>6728</v>
      </c>
      <c r="BM2778" s="1" t="s">
        <v>5231</v>
      </c>
      <c r="BN2778" s="1" t="s">
        <v>9589</v>
      </c>
      <c r="BO2778" s="1" t="s">
        <v>44</v>
      </c>
      <c r="BP2778" s="1" t="s">
        <v>6728</v>
      </c>
      <c r="BQ2778" s="1" t="s">
        <v>5232</v>
      </c>
      <c r="BR2778" s="1" t="s">
        <v>10912</v>
      </c>
      <c r="BS2778" s="1" t="s">
        <v>59</v>
      </c>
      <c r="BT2778" s="1" t="s">
        <v>8921</v>
      </c>
    </row>
    <row r="2779" spans="1:73" ht="13.5" customHeight="1">
      <c r="A2779" s="2" t="str">
        <f t="shared" si="78"/>
        <v>1687_각북면_383</v>
      </c>
      <c r="B2779" s="1">
        <v>1687</v>
      </c>
      <c r="C2779" s="1" t="s">
        <v>11423</v>
      </c>
      <c r="D2779" s="1" t="s">
        <v>11426</v>
      </c>
      <c r="E2779" s="1">
        <v>2778</v>
      </c>
      <c r="F2779" s="1">
        <v>19</v>
      </c>
      <c r="G2779" s="1" t="s">
        <v>4973</v>
      </c>
      <c r="H2779" s="1" t="s">
        <v>6459</v>
      </c>
      <c r="I2779" s="1">
        <v>10</v>
      </c>
      <c r="L2779" s="1">
        <v>1</v>
      </c>
      <c r="M2779" s="1" t="s">
        <v>13348</v>
      </c>
      <c r="N2779" s="1" t="s">
        <v>13349</v>
      </c>
      <c r="S2779" s="1" t="s">
        <v>67</v>
      </c>
      <c r="T2779" s="1" t="s">
        <v>6597</v>
      </c>
      <c r="Y2779" s="1" t="s">
        <v>5233</v>
      </c>
      <c r="Z2779" s="1" t="s">
        <v>7588</v>
      </c>
      <c r="AC2779" s="1">
        <v>20</v>
      </c>
      <c r="AD2779" s="1" t="s">
        <v>96</v>
      </c>
      <c r="AE2779" s="1" t="s">
        <v>8792</v>
      </c>
      <c r="BU2779" s="1" t="s">
        <v>5234</v>
      </c>
    </row>
    <row r="2780" spans="1:73" ht="13.5" customHeight="1">
      <c r="A2780" s="2" t="str">
        <f t="shared" si="78"/>
        <v>1687_각북면_383</v>
      </c>
      <c r="B2780" s="1">
        <v>1687</v>
      </c>
      <c r="C2780" s="1" t="s">
        <v>11423</v>
      </c>
      <c r="D2780" s="1" t="s">
        <v>11426</v>
      </c>
      <c r="E2780" s="1">
        <v>2779</v>
      </c>
      <c r="F2780" s="1">
        <v>19</v>
      </c>
      <c r="G2780" s="1" t="s">
        <v>4973</v>
      </c>
      <c r="H2780" s="1" t="s">
        <v>6459</v>
      </c>
      <c r="I2780" s="1">
        <v>10</v>
      </c>
      <c r="L2780" s="1">
        <v>2</v>
      </c>
      <c r="M2780" s="1" t="s">
        <v>13350</v>
      </c>
      <c r="N2780" s="1" t="s">
        <v>13351</v>
      </c>
      <c r="T2780" s="1" t="s">
        <v>11527</v>
      </c>
      <c r="U2780" s="1" t="s">
        <v>2147</v>
      </c>
      <c r="V2780" s="1" t="s">
        <v>6673</v>
      </c>
      <c r="W2780" s="1" t="s">
        <v>237</v>
      </c>
      <c r="X2780" s="1" t="s">
        <v>6977</v>
      </c>
      <c r="Y2780" s="1" t="s">
        <v>5235</v>
      </c>
      <c r="Z2780" s="1" t="s">
        <v>7587</v>
      </c>
      <c r="AC2780" s="1">
        <v>49</v>
      </c>
      <c r="AD2780" s="1" t="s">
        <v>372</v>
      </c>
      <c r="AE2780" s="1" t="s">
        <v>8788</v>
      </c>
      <c r="AJ2780" s="1" t="s">
        <v>17</v>
      </c>
      <c r="AK2780" s="1" t="s">
        <v>8918</v>
      </c>
      <c r="AL2780" s="1" t="s">
        <v>729</v>
      </c>
      <c r="AM2780" s="1" t="s">
        <v>8886</v>
      </c>
      <c r="AT2780" s="1" t="s">
        <v>2147</v>
      </c>
      <c r="AU2780" s="1" t="s">
        <v>6673</v>
      </c>
      <c r="AV2780" s="1" t="s">
        <v>1328</v>
      </c>
      <c r="AW2780" s="1" t="s">
        <v>7272</v>
      </c>
      <c r="BG2780" s="1" t="s">
        <v>197</v>
      </c>
      <c r="BH2780" s="1" t="s">
        <v>6836</v>
      </c>
      <c r="BI2780" s="1" t="s">
        <v>5236</v>
      </c>
      <c r="BJ2780" s="1" t="s">
        <v>12316</v>
      </c>
      <c r="BK2780" s="1" t="s">
        <v>373</v>
      </c>
      <c r="BL2780" s="1" t="s">
        <v>6687</v>
      </c>
      <c r="BM2780" s="1" t="s">
        <v>5237</v>
      </c>
      <c r="BN2780" s="1" t="s">
        <v>10553</v>
      </c>
      <c r="BO2780" s="1" t="s">
        <v>121</v>
      </c>
      <c r="BP2780" s="1" t="s">
        <v>6667</v>
      </c>
      <c r="BQ2780" s="1" t="s">
        <v>2303</v>
      </c>
      <c r="BR2780" s="1" t="s">
        <v>10324</v>
      </c>
      <c r="BS2780" s="1" t="s">
        <v>227</v>
      </c>
      <c r="BT2780" s="1" t="s">
        <v>8859</v>
      </c>
    </row>
    <row r="2781" spans="1:73" ht="13.5" customHeight="1">
      <c r="A2781" s="2" t="str">
        <f t="shared" si="78"/>
        <v>1687_각북면_383</v>
      </c>
      <c r="B2781" s="1">
        <v>1687</v>
      </c>
      <c r="C2781" s="1" t="s">
        <v>11423</v>
      </c>
      <c r="D2781" s="1" t="s">
        <v>11426</v>
      </c>
      <c r="E2781" s="1">
        <v>2780</v>
      </c>
      <c r="F2781" s="1">
        <v>19</v>
      </c>
      <c r="G2781" s="1" t="s">
        <v>4973</v>
      </c>
      <c r="H2781" s="1" t="s">
        <v>6459</v>
      </c>
      <c r="I2781" s="1">
        <v>10</v>
      </c>
      <c r="L2781" s="1">
        <v>2</v>
      </c>
      <c r="M2781" s="1" t="s">
        <v>13350</v>
      </c>
      <c r="N2781" s="1" t="s">
        <v>13351</v>
      </c>
      <c r="S2781" s="1" t="s">
        <v>49</v>
      </c>
      <c r="T2781" s="1" t="s">
        <v>4842</v>
      </c>
      <c r="U2781" s="1" t="s">
        <v>115</v>
      </c>
      <c r="V2781" s="1" t="s">
        <v>6665</v>
      </c>
      <c r="Y2781" s="1" t="s">
        <v>5238</v>
      </c>
      <c r="Z2781" s="1" t="s">
        <v>7586</v>
      </c>
      <c r="AC2781" s="1">
        <v>52</v>
      </c>
      <c r="AD2781" s="1" t="s">
        <v>230</v>
      </c>
      <c r="AE2781" s="1" t="s">
        <v>8790</v>
      </c>
      <c r="AJ2781" s="1" t="s">
        <v>17</v>
      </c>
      <c r="AK2781" s="1" t="s">
        <v>8918</v>
      </c>
      <c r="AL2781" s="1" t="s">
        <v>227</v>
      </c>
      <c r="AM2781" s="1" t="s">
        <v>8859</v>
      </c>
      <c r="AN2781" s="1" t="s">
        <v>4734</v>
      </c>
      <c r="AO2781" s="1" t="s">
        <v>9004</v>
      </c>
      <c r="AR2781" s="1" t="s">
        <v>3592</v>
      </c>
      <c r="AS2781" s="1" t="s">
        <v>12055</v>
      </c>
      <c r="AT2781" s="1" t="s">
        <v>121</v>
      </c>
      <c r="AU2781" s="1" t="s">
        <v>6667</v>
      </c>
      <c r="AV2781" s="1" t="s">
        <v>108</v>
      </c>
      <c r="AW2781" s="1" t="s">
        <v>7960</v>
      </c>
      <c r="BB2781" s="1" t="s">
        <v>171</v>
      </c>
      <c r="BC2781" s="1" t="s">
        <v>6676</v>
      </c>
      <c r="BD2781" s="1" t="s">
        <v>5239</v>
      </c>
      <c r="BE2781" s="1" t="s">
        <v>9849</v>
      </c>
      <c r="BG2781" s="1" t="s">
        <v>121</v>
      </c>
      <c r="BH2781" s="1" t="s">
        <v>6667</v>
      </c>
      <c r="BI2781" s="1" t="s">
        <v>5240</v>
      </c>
      <c r="BJ2781" s="1" t="s">
        <v>10134</v>
      </c>
      <c r="BK2781" s="1" t="s">
        <v>121</v>
      </c>
      <c r="BL2781" s="1" t="s">
        <v>6667</v>
      </c>
      <c r="BM2781" s="1" t="s">
        <v>5131</v>
      </c>
      <c r="BN2781" s="1" t="s">
        <v>10142</v>
      </c>
      <c r="BO2781" s="1" t="s">
        <v>121</v>
      </c>
      <c r="BP2781" s="1" t="s">
        <v>6667</v>
      </c>
      <c r="BQ2781" s="1" t="s">
        <v>5150</v>
      </c>
      <c r="BR2781" s="1" t="s">
        <v>10866</v>
      </c>
      <c r="BS2781" s="1" t="s">
        <v>227</v>
      </c>
      <c r="BT2781" s="1" t="s">
        <v>8859</v>
      </c>
    </row>
    <row r="2782" spans="1:73" ht="13.5" customHeight="1">
      <c r="A2782" s="2" t="str">
        <f t="shared" si="78"/>
        <v>1687_각북면_383</v>
      </c>
      <c r="B2782" s="1">
        <v>1687</v>
      </c>
      <c r="C2782" s="1" t="s">
        <v>11423</v>
      </c>
      <c r="D2782" s="1" t="s">
        <v>11426</v>
      </c>
      <c r="E2782" s="1">
        <v>2781</v>
      </c>
      <c r="F2782" s="1">
        <v>19</v>
      </c>
      <c r="G2782" s="1" t="s">
        <v>4973</v>
      </c>
      <c r="H2782" s="1" t="s">
        <v>6459</v>
      </c>
      <c r="I2782" s="1">
        <v>10</v>
      </c>
      <c r="L2782" s="1">
        <v>3</v>
      </c>
      <c r="M2782" s="1" t="s">
        <v>13352</v>
      </c>
      <c r="N2782" s="1" t="s">
        <v>13353</v>
      </c>
      <c r="T2782" s="1" t="s">
        <v>11527</v>
      </c>
      <c r="U2782" s="1" t="s">
        <v>2147</v>
      </c>
      <c r="V2782" s="1" t="s">
        <v>6673</v>
      </c>
      <c r="W2782" s="1" t="s">
        <v>1087</v>
      </c>
      <c r="X2782" s="1" t="s">
        <v>6974</v>
      </c>
      <c r="Y2782" s="1" t="s">
        <v>3850</v>
      </c>
      <c r="Z2782" s="1" t="s">
        <v>7110</v>
      </c>
      <c r="AC2782" s="1">
        <v>33</v>
      </c>
      <c r="AD2782" s="1" t="s">
        <v>353</v>
      </c>
      <c r="AE2782" s="1" t="s">
        <v>8775</v>
      </c>
      <c r="AJ2782" s="1" t="s">
        <v>17</v>
      </c>
      <c r="AK2782" s="1" t="s">
        <v>8918</v>
      </c>
      <c r="AL2782" s="1" t="s">
        <v>5241</v>
      </c>
      <c r="AM2782" s="1" t="s">
        <v>11950</v>
      </c>
      <c r="AT2782" s="1" t="s">
        <v>5103</v>
      </c>
      <c r="AU2782" s="1" t="s">
        <v>9230</v>
      </c>
      <c r="AV2782" s="1" t="s">
        <v>5242</v>
      </c>
      <c r="AW2782" s="1" t="s">
        <v>9351</v>
      </c>
      <c r="BG2782" s="1" t="s">
        <v>44</v>
      </c>
      <c r="BH2782" s="1" t="s">
        <v>6728</v>
      </c>
      <c r="BI2782" s="1" t="s">
        <v>5105</v>
      </c>
      <c r="BJ2782" s="1" t="s">
        <v>9345</v>
      </c>
      <c r="BK2782" s="1" t="s">
        <v>44</v>
      </c>
      <c r="BL2782" s="1" t="s">
        <v>6728</v>
      </c>
      <c r="BM2782" s="1" t="s">
        <v>5106</v>
      </c>
      <c r="BN2782" s="1" t="s">
        <v>10088</v>
      </c>
      <c r="BO2782" s="1" t="s">
        <v>44</v>
      </c>
      <c r="BP2782" s="1" t="s">
        <v>6728</v>
      </c>
      <c r="BQ2782" s="1" t="s">
        <v>5243</v>
      </c>
      <c r="BR2782" s="1" t="s">
        <v>12527</v>
      </c>
      <c r="BS2782" s="1" t="s">
        <v>41</v>
      </c>
      <c r="BT2782" s="1" t="s">
        <v>11911</v>
      </c>
    </row>
    <row r="2783" spans="1:73" ht="13.5" customHeight="1">
      <c r="A2783" s="2" t="str">
        <f t="shared" si="78"/>
        <v>1687_각북면_383</v>
      </c>
      <c r="B2783" s="1">
        <v>1687</v>
      </c>
      <c r="C2783" s="1" t="s">
        <v>11423</v>
      </c>
      <c r="D2783" s="1" t="s">
        <v>11426</v>
      </c>
      <c r="E2783" s="1">
        <v>2782</v>
      </c>
      <c r="F2783" s="1">
        <v>19</v>
      </c>
      <c r="G2783" s="1" t="s">
        <v>4973</v>
      </c>
      <c r="H2783" s="1" t="s">
        <v>6459</v>
      </c>
      <c r="I2783" s="1">
        <v>10</v>
      </c>
      <c r="L2783" s="1">
        <v>3</v>
      </c>
      <c r="M2783" s="1" t="s">
        <v>13352</v>
      </c>
      <c r="N2783" s="1" t="s">
        <v>13353</v>
      </c>
      <c r="S2783" s="1" t="s">
        <v>49</v>
      </c>
      <c r="T2783" s="1" t="s">
        <v>4842</v>
      </c>
      <c r="U2783" s="1" t="s">
        <v>50</v>
      </c>
      <c r="V2783" s="1" t="s">
        <v>11472</v>
      </c>
      <c r="W2783" s="1" t="s">
        <v>237</v>
      </c>
      <c r="X2783" s="1" t="s">
        <v>6977</v>
      </c>
      <c r="Y2783" s="1" t="s">
        <v>535</v>
      </c>
      <c r="Z2783" s="1" t="s">
        <v>7033</v>
      </c>
      <c r="AC2783" s="1">
        <v>29</v>
      </c>
      <c r="AD2783" s="1" t="s">
        <v>238</v>
      </c>
      <c r="AE2783" s="1" t="s">
        <v>8751</v>
      </c>
      <c r="AJ2783" s="1" t="s">
        <v>17</v>
      </c>
      <c r="AK2783" s="1" t="s">
        <v>8918</v>
      </c>
      <c r="AL2783" s="1" t="s">
        <v>729</v>
      </c>
      <c r="AM2783" s="1" t="s">
        <v>8886</v>
      </c>
      <c r="AT2783" s="1" t="s">
        <v>2147</v>
      </c>
      <c r="AU2783" s="1" t="s">
        <v>6673</v>
      </c>
      <c r="AV2783" s="1" t="s">
        <v>5244</v>
      </c>
      <c r="AW2783" s="1" t="s">
        <v>7587</v>
      </c>
      <c r="BG2783" s="1" t="s">
        <v>373</v>
      </c>
      <c r="BH2783" s="1" t="s">
        <v>6687</v>
      </c>
      <c r="BI2783" s="1" t="s">
        <v>1328</v>
      </c>
      <c r="BJ2783" s="1" t="s">
        <v>7272</v>
      </c>
      <c r="BK2783" s="1" t="s">
        <v>197</v>
      </c>
      <c r="BL2783" s="1" t="s">
        <v>6836</v>
      </c>
      <c r="BM2783" s="1" t="s">
        <v>5236</v>
      </c>
      <c r="BN2783" s="1" t="s">
        <v>12316</v>
      </c>
      <c r="BO2783" s="1" t="s">
        <v>121</v>
      </c>
      <c r="BP2783" s="1" t="s">
        <v>6667</v>
      </c>
      <c r="BQ2783" s="1" t="s">
        <v>108</v>
      </c>
      <c r="BR2783" s="1" t="s">
        <v>7960</v>
      </c>
      <c r="BS2783" s="1" t="s">
        <v>1842</v>
      </c>
      <c r="BT2783" s="1" t="s">
        <v>8716</v>
      </c>
    </row>
    <row r="2784" spans="1:73" ht="13.5" customHeight="1">
      <c r="A2784" s="2" t="str">
        <f t="shared" si="78"/>
        <v>1687_각북면_383</v>
      </c>
      <c r="B2784" s="1">
        <v>1687</v>
      </c>
      <c r="C2784" s="1" t="s">
        <v>11423</v>
      </c>
      <c r="D2784" s="1" t="s">
        <v>11426</v>
      </c>
      <c r="E2784" s="1">
        <v>2783</v>
      </c>
      <c r="F2784" s="1">
        <v>19</v>
      </c>
      <c r="G2784" s="1" t="s">
        <v>4973</v>
      </c>
      <c r="H2784" s="1" t="s">
        <v>6459</v>
      </c>
      <c r="I2784" s="1">
        <v>10</v>
      </c>
      <c r="L2784" s="1">
        <v>3</v>
      </c>
      <c r="M2784" s="1" t="s">
        <v>13352</v>
      </c>
      <c r="N2784" s="1" t="s">
        <v>13353</v>
      </c>
      <c r="S2784" s="1" t="s">
        <v>134</v>
      </c>
      <c r="T2784" s="1" t="s">
        <v>6598</v>
      </c>
      <c r="Y2784" s="1" t="s">
        <v>6369</v>
      </c>
      <c r="Z2784" s="1" t="s">
        <v>7585</v>
      </c>
      <c r="AF2784" s="1" t="s">
        <v>74</v>
      </c>
      <c r="AG2784" s="1" t="s">
        <v>8800</v>
      </c>
    </row>
    <row r="2785" spans="1:72" ht="13.5" customHeight="1">
      <c r="A2785" s="2" t="str">
        <f t="shared" si="78"/>
        <v>1687_각북면_383</v>
      </c>
      <c r="B2785" s="1">
        <v>1687</v>
      </c>
      <c r="C2785" s="1" t="s">
        <v>11423</v>
      </c>
      <c r="D2785" s="1" t="s">
        <v>11426</v>
      </c>
      <c r="E2785" s="1">
        <v>2784</v>
      </c>
      <c r="F2785" s="1">
        <v>19</v>
      </c>
      <c r="G2785" s="1" t="s">
        <v>4973</v>
      </c>
      <c r="H2785" s="1" t="s">
        <v>6459</v>
      </c>
      <c r="I2785" s="1">
        <v>10</v>
      </c>
      <c r="L2785" s="1">
        <v>4</v>
      </c>
      <c r="M2785" s="1" t="s">
        <v>13354</v>
      </c>
      <c r="N2785" s="1" t="s">
        <v>13355</v>
      </c>
      <c r="T2785" s="1" t="s">
        <v>11527</v>
      </c>
      <c r="U2785" s="1" t="s">
        <v>373</v>
      </c>
      <c r="V2785" s="1" t="s">
        <v>6687</v>
      </c>
      <c r="W2785" s="1" t="s">
        <v>152</v>
      </c>
      <c r="X2785" s="1" t="s">
        <v>6978</v>
      </c>
      <c r="Y2785" s="1" t="s">
        <v>355</v>
      </c>
      <c r="Z2785" s="1" t="s">
        <v>7584</v>
      </c>
      <c r="AC2785" s="1">
        <v>39</v>
      </c>
      <c r="AD2785" s="1" t="s">
        <v>387</v>
      </c>
      <c r="AE2785" s="1" t="s">
        <v>8746</v>
      </c>
      <c r="AJ2785" s="1" t="s">
        <v>17</v>
      </c>
      <c r="AK2785" s="1" t="s">
        <v>8918</v>
      </c>
      <c r="AL2785" s="1" t="s">
        <v>227</v>
      </c>
      <c r="AM2785" s="1" t="s">
        <v>8859</v>
      </c>
      <c r="AT2785" s="1" t="s">
        <v>373</v>
      </c>
      <c r="AU2785" s="1" t="s">
        <v>6687</v>
      </c>
      <c r="AV2785" s="1" t="s">
        <v>5226</v>
      </c>
      <c r="AW2785" s="1" t="s">
        <v>7589</v>
      </c>
      <c r="BG2785" s="1" t="s">
        <v>144</v>
      </c>
      <c r="BH2785" s="1" t="s">
        <v>6759</v>
      </c>
      <c r="BI2785" s="1" t="s">
        <v>5245</v>
      </c>
      <c r="BJ2785" s="1" t="s">
        <v>10133</v>
      </c>
      <c r="BK2785" s="1" t="s">
        <v>44</v>
      </c>
      <c r="BL2785" s="1" t="s">
        <v>6728</v>
      </c>
      <c r="BM2785" s="1" t="s">
        <v>2457</v>
      </c>
      <c r="BN2785" s="1" t="s">
        <v>8333</v>
      </c>
      <c r="BO2785" s="1" t="s">
        <v>44</v>
      </c>
      <c r="BP2785" s="1" t="s">
        <v>6728</v>
      </c>
      <c r="BQ2785" s="1" t="s">
        <v>919</v>
      </c>
      <c r="BR2785" s="1" t="s">
        <v>12417</v>
      </c>
      <c r="BS2785" s="1" t="s">
        <v>59</v>
      </c>
      <c r="BT2785" s="1" t="s">
        <v>8921</v>
      </c>
    </row>
    <row r="2786" spans="1:72" ht="13.5" customHeight="1">
      <c r="A2786" s="2" t="str">
        <f t="shared" si="78"/>
        <v>1687_각북면_383</v>
      </c>
      <c r="B2786" s="1">
        <v>1687</v>
      </c>
      <c r="C2786" s="1" t="s">
        <v>11423</v>
      </c>
      <c r="D2786" s="1" t="s">
        <v>11426</v>
      </c>
      <c r="E2786" s="1">
        <v>2785</v>
      </c>
      <c r="F2786" s="1">
        <v>19</v>
      </c>
      <c r="G2786" s="1" t="s">
        <v>4973</v>
      </c>
      <c r="H2786" s="1" t="s">
        <v>6459</v>
      </c>
      <c r="I2786" s="1">
        <v>10</v>
      </c>
      <c r="L2786" s="1">
        <v>4</v>
      </c>
      <c r="M2786" s="1" t="s">
        <v>13354</v>
      </c>
      <c r="N2786" s="1" t="s">
        <v>13355</v>
      </c>
      <c r="S2786" s="1" t="s">
        <v>49</v>
      </c>
      <c r="T2786" s="1" t="s">
        <v>4842</v>
      </c>
      <c r="U2786" s="1" t="s">
        <v>50</v>
      </c>
      <c r="V2786" s="1" t="s">
        <v>11472</v>
      </c>
      <c r="W2786" s="1" t="s">
        <v>152</v>
      </c>
      <c r="X2786" s="1" t="s">
        <v>6978</v>
      </c>
      <c r="Y2786" s="1" t="s">
        <v>140</v>
      </c>
      <c r="Z2786" s="1" t="s">
        <v>7100</v>
      </c>
      <c r="AC2786" s="1">
        <v>33</v>
      </c>
      <c r="AD2786" s="1" t="s">
        <v>353</v>
      </c>
      <c r="AE2786" s="1" t="s">
        <v>8775</v>
      </c>
      <c r="AJ2786" s="1" t="s">
        <v>17</v>
      </c>
      <c r="AK2786" s="1" t="s">
        <v>8918</v>
      </c>
      <c r="AL2786" s="1" t="s">
        <v>227</v>
      </c>
      <c r="AM2786" s="1" t="s">
        <v>8859</v>
      </c>
      <c r="AT2786" s="1" t="s">
        <v>44</v>
      </c>
      <c r="AU2786" s="1" t="s">
        <v>6728</v>
      </c>
      <c r="AV2786" s="1" t="s">
        <v>5246</v>
      </c>
      <c r="AW2786" s="1" t="s">
        <v>9402</v>
      </c>
      <c r="BG2786" s="1" t="s">
        <v>82</v>
      </c>
      <c r="BH2786" s="1" t="s">
        <v>9231</v>
      </c>
      <c r="BI2786" s="1" t="s">
        <v>1481</v>
      </c>
      <c r="BJ2786" s="1" t="s">
        <v>10132</v>
      </c>
      <c r="BK2786" s="1" t="s">
        <v>82</v>
      </c>
      <c r="BL2786" s="1" t="s">
        <v>9231</v>
      </c>
      <c r="BM2786" s="1" t="s">
        <v>1482</v>
      </c>
      <c r="BN2786" s="1" t="s">
        <v>9342</v>
      </c>
      <c r="BO2786" s="1" t="s">
        <v>82</v>
      </c>
      <c r="BP2786" s="1" t="s">
        <v>9231</v>
      </c>
      <c r="BQ2786" s="1" t="s">
        <v>5247</v>
      </c>
      <c r="BR2786" s="1" t="s">
        <v>10911</v>
      </c>
      <c r="BS2786" s="1" t="s">
        <v>227</v>
      </c>
      <c r="BT2786" s="1" t="s">
        <v>8859</v>
      </c>
    </row>
    <row r="2787" spans="1:72" ht="13.5" customHeight="1">
      <c r="A2787" s="2" t="str">
        <f t="shared" si="78"/>
        <v>1687_각북면_383</v>
      </c>
      <c r="B2787" s="1">
        <v>1687</v>
      </c>
      <c r="C2787" s="1" t="s">
        <v>11423</v>
      </c>
      <c r="D2787" s="1" t="s">
        <v>11426</v>
      </c>
      <c r="E2787" s="1">
        <v>2786</v>
      </c>
      <c r="F2787" s="1">
        <v>19</v>
      </c>
      <c r="G2787" s="1" t="s">
        <v>4973</v>
      </c>
      <c r="H2787" s="1" t="s">
        <v>6459</v>
      </c>
      <c r="I2787" s="1">
        <v>10</v>
      </c>
      <c r="L2787" s="1">
        <v>4</v>
      </c>
      <c r="M2787" s="1" t="s">
        <v>13354</v>
      </c>
      <c r="N2787" s="1" t="s">
        <v>13355</v>
      </c>
      <c r="S2787" s="1" t="s">
        <v>134</v>
      </c>
      <c r="T2787" s="1" t="s">
        <v>6598</v>
      </c>
      <c r="Y2787" s="1" t="s">
        <v>3576</v>
      </c>
      <c r="Z2787" s="1" t="s">
        <v>7284</v>
      </c>
      <c r="AC2787" s="1">
        <v>12</v>
      </c>
      <c r="AD2787" s="1" t="s">
        <v>135</v>
      </c>
      <c r="AE2787" s="1" t="s">
        <v>8742</v>
      </c>
    </row>
    <row r="2788" spans="1:72" ht="13.5" customHeight="1">
      <c r="A2788" s="2" t="str">
        <f t="shared" si="78"/>
        <v>1687_각북면_383</v>
      </c>
      <c r="B2788" s="1">
        <v>1687</v>
      </c>
      <c r="C2788" s="1" t="s">
        <v>11423</v>
      </c>
      <c r="D2788" s="1" t="s">
        <v>11426</v>
      </c>
      <c r="E2788" s="1">
        <v>2787</v>
      </c>
      <c r="F2788" s="1">
        <v>19</v>
      </c>
      <c r="G2788" s="1" t="s">
        <v>4973</v>
      </c>
      <c r="H2788" s="1" t="s">
        <v>6459</v>
      </c>
      <c r="I2788" s="1">
        <v>10</v>
      </c>
      <c r="L2788" s="1">
        <v>4</v>
      </c>
      <c r="M2788" s="1" t="s">
        <v>13354</v>
      </c>
      <c r="N2788" s="1" t="s">
        <v>13355</v>
      </c>
      <c r="S2788" s="1" t="s">
        <v>63</v>
      </c>
      <c r="T2788" s="1" t="s">
        <v>6596</v>
      </c>
      <c r="Y2788" s="1" t="s">
        <v>5248</v>
      </c>
      <c r="Z2788" s="1" t="s">
        <v>7583</v>
      </c>
      <c r="AC2788" s="1">
        <v>10</v>
      </c>
      <c r="AD2788" s="1" t="s">
        <v>212</v>
      </c>
      <c r="AE2788" s="1" t="s">
        <v>8778</v>
      </c>
    </row>
    <row r="2789" spans="1:72" ht="13.5" customHeight="1">
      <c r="A2789" s="2" t="str">
        <f t="shared" si="78"/>
        <v>1687_각북면_383</v>
      </c>
      <c r="B2789" s="1">
        <v>1687</v>
      </c>
      <c r="C2789" s="1" t="s">
        <v>11423</v>
      </c>
      <c r="D2789" s="1" t="s">
        <v>11426</v>
      </c>
      <c r="E2789" s="1">
        <v>2788</v>
      </c>
      <c r="F2789" s="1">
        <v>19</v>
      </c>
      <c r="G2789" s="1" t="s">
        <v>4973</v>
      </c>
      <c r="H2789" s="1" t="s">
        <v>6459</v>
      </c>
      <c r="I2789" s="1">
        <v>10</v>
      </c>
      <c r="L2789" s="1">
        <v>5</v>
      </c>
      <c r="M2789" s="1" t="s">
        <v>13218</v>
      </c>
      <c r="N2789" s="1" t="s">
        <v>13219</v>
      </c>
      <c r="Q2789" s="1" t="s">
        <v>5249</v>
      </c>
      <c r="R2789" s="1" t="s">
        <v>6581</v>
      </c>
      <c r="T2789" s="1" t="s">
        <v>11527</v>
      </c>
      <c r="U2789" s="1" t="s">
        <v>50</v>
      </c>
      <c r="V2789" s="1" t="s">
        <v>11472</v>
      </c>
      <c r="W2789" s="1" t="s">
        <v>167</v>
      </c>
      <c r="X2789" s="1" t="s">
        <v>8644</v>
      </c>
      <c r="Y2789" s="1" t="s">
        <v>140</v>
      </c>
      <c r="Z2789" s="1" t="s">
        <v>7100</v>
      </c>
      <c r="AC2789" s="1">
        <v>59</v>
      </c>
      <c r="AD2789" s="1" t="s">
        <v>314</v>
      </c>
      <c r="AE2789" s="1" t="s">
        <v>8776</v>
      </c>
      <c r="AJ2789" s="1" t="s">
        <v>17</v>
      </c>
      <c r="AK2789" s="1" t="s">
        <v>8918</v>
      </c>
      <c r="AL2789" s="1" t="s">
        <v>227</v>
      </c>
      <c r="AM2789" s="1" t="s">
        <v>8859</v>
      </c>
      <c r="AT2789" s="1" t="s">
        <v>373</v>
      </c>
      <c r="AU2789" s="1" t="s">
        <v>6687</v>
      </c>
      <c r="AV2789" s="1" t="s">
        <v>465</v>
      </c>
      <c r="AW2789" s="1" t="s">
        <v>7046</v>
      </c>
      <c r="BG2789" s="1" t="s">
        <v>144</v>
      </c>
      <c r="BH2789" s="1" t="s">
        <v>6759</v>
      </c>
      <c r="BI2789" s="1" t="s">
        <v>5010</v>
      </c>
      <c r="BJ2789" s="1" t="s">
        <v>10131</v>
      </c>
      <c r="BK2789" s="1" t="s">
        <v>373</v>
      </c>
      <c r="BL2789" s="1" t="s">
        <v>6687</v>
      </c>
      <c r="BM2789" s="1" t="s">
        <v>5250</v>
      </c>
      <c r="BN2789" s="1" t="s">
        <v>10552</v>
      </c>
      <c r="BO2789" s="1" t="s">
        <v>373</v>
      </c>
      <c r="BP2789" s="1" t="s">
        <v>6687</v>
      </c>
      <c r="BQ2789" s="1" t="s">
        <v>5251</v>
      </c>
      <c r="BR2789" s="1" t="s">
        <v>11959</v>
      </c>
      <c r="BS2789" s="1" t="s">
        <v>159</v>
      </c>
      <c r="BT2789" s="1" t="s">
        <v>8879</v>
      </c>
    </row>
    <row r="2790" spans="1:72" ht="13.5" customHeight="1">
      <c r="A2790" s="2" t="str">
        <f t="shared" si="78"/>
        <v>1687_각북면_383</v>
      </c>
      <c r="B2790" s="1">
        <v>1687</v>
      </c>
      <c r="C2790" s="1" t="s">
        <v>11423</v>
      </c>
      <c r="D2790" s="1" t="s">
        <v>11426</v>
      </c>
      <c r="E2790" s="1">
        <v>2789</v>
      </c>
      <c r="F2790" s="1">
        <v>19</v>
      </c>
      <c r="G2790" s="1" t="s">
        <v>4973</v>
      </c>
      <c r="H2790" s="1" t="s">
        <v>6459</v>
      </c>
      <c r="I2790" s="1">
        <v>10</v>
      </c>
      <c r="L2790" s="1">
        <v>5</v>
      </c>
      <c r="M2790" s="1" t="s">
        <v>13218</v>
      </c>
      <c r="N2790" s="1" t="s">
        <v>13219</v>
      </c>
      <c r="S2790" s="1" t="s">
        <v>67</v>
      </c>
      <c r="T2790" s="1" t="s">
        <v>6597</v>
      </c>
      <c r="U2790" s="1" t="s">
        <v>373</v>
      </c>
      <c r="V2790" s="1" t="s">
        <v>6687</v>
      </c>
      <c r="Y2790" s="1" t="s">
        <v>2079</v>
      </c>
      <c r="Z2790" s="1" t="s">
        <v>7580</v>
      </c>
      <c r="AF2790" s="1" t="s">
        <v>290</v>
      </c>
      <c r="AG2790" s="1" t="s">
        <v>11872</v>
      </c>
    </row>
    <row r="2791" spans="1:72" ht="13.5" customHeight="1">
      <c r="A2791" s="2" t="str">
        <f t="shared" si="78"/>
        <v>1687_각북면_383</v>
      </c>
      <c r="B2791" s="1">
        <v>1687</v>
      </c>
      <c r="C2791" s="1" t="s">
        <v>11423</v>
      </c>
      <c r="D2791" s="1" t="s">
        <v>11426</v>
      </c>
      <c r="E2791" s="1">
        <v>2790</v>
      </c>
      <c r="F2791" s="1">
        <v>19</v>
      </c>
      <c r="G2791" s="1" t="s">
        <v>4973</v>
      </c>
      <c r="H2791" s="1" t="s">
        <v>6459</v>
      </c>
      <c r="I2791" s="1">
        <v>10</v>
      </c>
      <c r="L2791" s="1">
        <v>5</v>
      </c>
      <c r="M2791" s="1" t="s">
        <v>13218</v>
      </c>
      <c r="N2791" s="1" t="s">
        <v>13219</v>
      </c>
      <c r="S2791" s="1" t="s">
        <v>72</v>
      </c>
      <c r="T2791" s="1" t="s">
        <v>6595</v>
      </c>
      <c r="U2791" s="1" t="s">
        <v>373</v>
      </c>
      <c r="V2791" s="1" t="s">
        <v>6687</v>
      </c>
      <c r="Y2791" s="1" t="s">
        <v>5252</v>
      </c>
      <c r="Z2791" s="1" t="s">
        <v>7582</v>
      </c>
      <c r="AC2791" s="1">
        <v>15</v>
      </c>
      <c r="AD2791" s="1" t="s">
        <v>210</v>
      </c>
      <c r="AE2791" s="1" t="s">
        <v>7181</v>
      </c>
    </row>
    <row r="2792" spans="1:72" ht="13.5" customHeight="1">
      <c r="A2792" s="2" t="str">
        <f t="shared" si="78"/>
        <v>1687_각북면_383</v>
      </c>
      <c r="B2792" s="1">
        <v>1687</v>
      </c>
      <c r="C2792" s="1" t="s">
        <v>11423</v>
      </c>
      <c r="D2792" s="1" t="s">
        <v>11426</v>
      </c>
      <c r="E2792" s="1">
        <v>2791</v>
      </c>
      <c r="F2792" s="1">
        <v>19</v>
      </c>
      <c r="G2792" s="1" t="s">
        <v>4973</v>
      </c>
      <c r="H2792" s="1" t="s">
        <v>6459</v>
      </c>
      <c r="I2792" s="1">
        <v>10</v>
      </c>
      <c r="L2792" s="1">
        <v>5</v>
      </c>
      <c r="M2792" s="1" t="s">
        <v>13218</v>
      </c>
      <c r="N2792" s="1" t="s">
        <v>13219</v>
      </c>
      <c r="S2792" s="1" t="s">
        <v>72</v>
      </c>
      <c r="T2792" s="1" t="s">
        <v>6595</v>
      </c>
      <c r="U2792" s="1" t="s">
        <v>373</v>
      </c>
      <c r="V2792" s="1" t="s">
        <v>6687</v>
      </c>
      <c r="Y2792" s="1" t="s">
        <v>5253</v>
      </c>
      <c r="Z2792" s="1" t="s">
        <v>7581</v>
      </c>
      <c r="AC2792" s="1">
        <v>11</v>
      </c>
      <c r="AD2792" s="1" t="s">
        <v>71</v>
      </c>
      <c r="AE2792" s="1" t="s">
        <v>8756</v>
      </c>
      <c r="AF2792" s="1" t="s">
        <v>156</v>
      </c>
      <c r="AG2792" s="1" t="s">
        <v>8798</v>
      </c>
    </row>
    <row r="2793" spans="1:72" ht="13.5" customHeight="1">
      <c r="A2793" s="2" t="str">
        <f t="shared" si="78"/>
        <v>1687_각북면_383</v>
      </c>
      <c r="B2793" s="1">
        <v>1687</v>
      </c>
      <c r="C2793" s="1" t="s">
        <v>11423</v>
      </c>
      <c r="D2793" s="1" t="s">
        <v>11426</v>
      </c>
      <c r="E2793" s="1">
        <v>2792</v>
      </c>
      <c r="F2793" s="1">
        <v>19</v>
      </c>
      <c r="G2793" s="1" t="s">
        <v>4973</v>
      </c>
      <c r="H2793" s="1" t="s">
        <v>6459</v>
      </c>
      <c r="I2793" s="1">
        <v>11</v>
      </c>
      <c r="J2793" s="1" t="s">
        <v>5254</v>
      </c>
      <c r="K2793" s="1" t="s">
        <v>6500</v>
      </c>
      <c r="L2793" s="1">
        <v>1</v>
      </c>
      <c r="M2793" s="1" t="s">
        <v>13356</v>
      </c>
      <c r="N2793" s="1" t="s">
        <v>13357</v>
      </c>
      <c r="O2793" s="1" t="s">
        <v>6</v>
      </c>
      <c r="P2793" s="1" t="s">
        <v>6577</v>
      </c>
      <c r="T2793" s="1" t="s">
        <v>11527</v>
      </c>
      <c r="U2793" s="1" t="s">
        <v>373</v>
      </c>
      <c r="V2793" s="1" t="s">
        <v>6687</v>
      </c>
      <c r="W2793" s="1" t="s">
        <v>1065</v>
      </c>
      <c r="X2793" s="1" t="s">
        <v>6987</v>
      </c>
      <c r="Y2793" s="1" t="s">
        <v>2079</v>
      </c>
      <c r="Z2793" s="1" t="s">
        <v>7580</v>
      </c>
      <c r="AC2793" s="1">
        <v>25</v>
      </c>
      <c r="AD2793" s="1" t="s">
        <v>529</v>
      </c>
      <c r="AE2793" s="1" t="s">
        <v>8769</v>
      </c>
      <c r="AJ2793" s="1" t="s">
        <v>17</v>
      </c>
      <c r="AK2793" s="1" t="s">
        <v>8918</v>
      </c>
      <c r="AL2793" s="1" t="s">
        <v>227</v>
      </c>
      <c r="AM2793" s="1" t="s">
        <v>8859</v>
      </c>
      <c r="AT2793" s="1" t="s">
        <v>373</v>
      </c>
      <c r="AU2793" s="1" t="s">
        <v>6687</v>
      </c>
      <c r="AV2793" s="1" t="s">
        <v>5255</v>
      </c>
      <c r="AW2793" s="1" t="s">
        <v>8588</v>
      </c>
      <c r="BG2793" s="1" t="s">
        <v>373</v>
      </c>
      <c r="BH2793" s="1" t="s">
        <v>6687</v>
      </c>
      <c r="BI2793" s="1" t="s">
        <v>5201</v>
      </c>
      <c r="BJ2793" s="1" t="s">
        <v>7918</v>
      </c>
      <c r="BK2793" s="1" t="s">
        <v>373</v>
      </c>
      <c r="BL2793" s="1" t="s">
        <v>6687</v>
      </c>
      <c r="BM2793" s="1" t="s">
        <v>5100</v>
      </c>
      <c r="BN2793" s="1" t="s">
        <v>9404</v>
      </c>
      <c r="BO2793" s="1" t="s">
        <v>373</v>
      </c>
      <c r="BP2793" s="1" t="s">
        <v>6687</v>
      </c>
      <c r="BQ2793" s="1" t="s">
        <v>5256</v>
      </c>
      <c r="BR2793" s="1" t="s">
        <v>12616</v>
      </c>
      <c r="BS2793" s="1" t="s">
        <v>227</v>
      </c>
      <c r="BT2793" s="1" t="s">
        <v>8859</v>
      </c>
    </row>
    <row r="2794" spans="1:72" ht="13.5" customHeight="1">
      <c r="A2794" s="2" t="str">
        <f t="shared" si="78"/>
        <v>1687_각북면_383</v>
      </c>
      <c r="B2794" s="1">
        <v>1687</v>
      </c>
      <c r="C2794" s="1" t="s">
        <v>11423</v>
      </c>
      <c r="D2794" s="1" t="s">
        <v>11426</v>
      </c>
      <c r="E2794" s="1">
        <v>2793</v>
      </c>
      <c r="F2794" s="1">
        <v>19</v>
      </c>
      <c r="G2794" s="1" t="s">
        <v>4973</v>
      </c>
      <c r="H2794" s="1" t="s">
        <v>6459</v>
      </c>
      <c r="I2794" s="1">
        <v>11</v>
      </c>
      <c r="L2794" s="1">
        <v>1</v>
      </c>
      <c r="M2794" s="1" t="s">
        <v>13356</v>
      </c>
      <c r="N2794" s="1" t="s">
        <v>13357</v>
      </c>
      <c r="S2794" s="1" t="s">
        <v>49</v>
      </c>
      <c r="T2794" s="1" t="s">
        <v>4842</v>
      </c>
      <c r="U2794" s="1" t="s">
        <v>50</v>
      </c>
      <c r="V2794" s="1" t="s">
        <v>11472</v>
      </c>
      <c r="W2794" s="1" t="s">
        <v>3256</v>
      </c>
      <c r="X2794" s="1" t="s">
        <v>7000</v>
      </c>
      <c r="Y2794" s="1" t="s">
        <v>140</v>
      </c>
      <c r="Z2794" s="1" t="s">
        <v>7100</v>
      </c>
      <c r="AC2794" s="1">
        <v>29</v>
      </c>
      <c r="AD2794" s="1" t="s">
        <v>238</v>
      </c>
      <c r="AE2794" s="1" t="s">
        <v>8751</v>
      </c>
      <c r="AF2794" s="1" t="s">
        <v>156</v>
      </c>
      <c r="AG2794" s="1" t="s">
        <v>8798</v>
      </c>
      <c r="AJ2794" s="1" t="s">
        <v>17</v>
      </c>
      <c r="AK2794" s="1" t="s">
        <v>8918</v>
      </c>
      <c r="AL2794" s="1" t="s">
        <v>158</v>
      </c>
      <c r="AM2794" s="1" t="s">
        <v>8931</v>
      </c>
      <c r="AT2794" s="1" t="s">
        <v>373</v>
      </c>
      <c r="AU2794" s="1" t="s">
        <v>6687</v>
      </c>
      <c r="AV2794" s="1" t="s">
        <v>5257</v>
      </c>
      <c r="AW2794" s="1" t="s">
        <v>9057</v>
      </c>
      <c r="BG2794" s="1" t="s">
        <v>144</v>
      </c>
      <c r="BH2794" s="1" t="s">
        <v>6759</v>
      </c>
      <c r="BI2794" s="1" t="s">
        <v>2054</v>
      </c>
      <c r="BJ2794" s="1" t="s">
        <v>10115</v>
      </c>
      <c r="BK2794" s="1" t="s">
        <v>373</v>
      </c>
      <c r="BL2794" s="1" t="s">
        <v>6687</v>
      </c>
      <c r="BM2794" s="1" t="s">
        <v>56</v>
      </c>
      <c r="BN2794" s="1" t="s">
        <v>12154</v>
      </c>
      <c r="BO2794" s="1" t="s">
        <v>1752</v>
      </c>
      <c r="BP2794" s="1" t="s">
        <v>6808</v>
      </c>
      <c r="BQ2794" s="1" t="s">
        <v>5258</v>
      </c>
      <c r="BR2794" s="1" t="s">
        <v>10860</v>
      </c>
      <c r="BS2794" s="1" t="s">
        <v>227</v>
      </c>
      <c r="BT2794" s="1" t="s">
        <v>8859</v>
      </c>
    </row>
    <row r="2795" spans="1:72" ht="13.5" customHeight="1">
      <c r="A2795" s="2" t="str">
        <f t="shared" si="78"/>
        <v>1687_각북면_383</v>
      </c>
      <c r="B2795" s="1">
        <v>1687</v>
      </c>
      <c r="C2795" s="1" t="s">
        <v>11423</v>
      </c>
      <c r="D2795" s="1" t="s">
        <v>11426</v>
      </c>
      <c r="E2795" s="1">
        <v>2794</v>
      </c>
      <c r="F2795" s="1">
        <v>19</v>
      </c>
      <c r="G2795" s="1" t="s">
        <v>4973</v>
      </c>
      <c r="H2795" s="1" t="s">
        <v>6459</v>
      </c>
      <c r="I2795" s="1">
        <v>11</v>
      </c>
      <c r="L2795" s="1">
        <v>1</v>
      </c>
      <c r="M2795" s="1" t="s">
        <v>13356</v>
      </c>
      <c r="N2795" s="1" t="s">
        <v>13357</v>
      </c>
      <c r="S2795" s="1" t="s">
        <v>67</v>
      </c>
      <c r="T2795" s="1" t="s">
        <v>6597</v>
      </c>
      <c r="U2795" s="1" t="s">
        <v>373</v>
      </c>
      <c r="V2795" s="1" t="s">
        <v>6687</v>
      </c>
      <c r="Y2795" s="1" t="s">
        <v>5259</v>
      </c>
      <c r="Z2795" s="1" t="s">
        <v>7579</v>
      </c>
      <c r="AC2795" s="1">
        <v>3</v>
      </c>
      <c r="AD2795" s="1" t="s">
        <v>138</v>
      </c>
      <c r="AE2795" s="1" t="s">
        <v>8754</v>
      </c>
    </row>
    <row r="2796" spans="1:72" ht="13.5" customHeight="1">
      <c r="A2796" s="2" t="str">
        <f t="shared" si="78"/>
        <v>1687_각북면_383</v>
      </c>
      <c r="B2796" s="1">
        <v>1687</v>
      </c>
      <c r="C2796" s="1" t="s">
        <v>11423</v>
      </c>
      <c r="D2796" s="1" t="s">
        <v>11426</v>
      </c>
      <c r="E2796" s="1">
        <v>2795</v>
      </c>
      <c r="F2796" s="1">
        <v>19</v>
      </c>
      <c r="G2796" s="1" t="s">
        <v>4973</v>
      </c>
      <c r="H2796" s="1" t="s">
        <v>6459</v>
      </c>
      <c r="I2796" s="1">
        <v>11</v>
      </c>
      <c r="L2796" s="1">
        <v>1</v>
      </c>
      <c r="M2796" s="1" t="s">
        <v>13356</v>
      </c>
      <c r="N2796" s="1" t="s">
        <v>13357</v>
      </c>
      <c r="S2796" s="1" t="s">
        <v>63</v>
      </c>
      <c r="T2796" s="1" t="s">
        <v>6596</v>
      </c>
      <c r="Y2796" s="1" t="s">
        <v>942</v>
      </c>
      <c r="Z2796" s="1" t="s">
        <v>7163</v>
      </c>
      <c r="AC2796" s="1">
        <v>6</v>
      </c>
      <c r="AD2796" s="1" t="s">
        <v>217</v>
      </c>
      <c r="AE2796" s="1" t="s">
        <v>8765</v>
      </c>
    </row>
    <row r="2797" spans="1:72" ht="13.5" customHeight="1">
      <c r="A2797" s="2" t="str">
        <f t="shared" si="78"/>
        <v>1687_각북면_383</v>
      </c>
      <c r="B2797" s="1">
        <v>1687</v>
      </c>
      <c r="C2797" s="1" t="s">
        <v>11423</v>
      </c>
      <c r="D2797" s="1" t="s">
        <v>11426</v>
      </c>
      <c r="E2797" s="1">
        <v>2796</v>
      </c>
      <c r="F2797" s="1">
        <v>19</v>
      </c>
      <c r="G2797" s="1" t="s">
        <v>4973</v>
      </c>
      <c r="H2797" s="1" t="s">
        <v>6459</v>
      </c>
      <c r="I2797" s="1">
        <v>11</v>
      </c>
      <c r="L2797" s="1">
        <v>2</v>
      </c>
      <c r="M2797" s="1" t="s">
        <v>13358</v>
      </c>
      <c r="N2797" s="1" t="s">
        <v>13359</v>
      </c>
      <c r="T2797" s="1" t="s">
        <v>11527</v>
      </c>
      <c r="U2797" s="1" t="s">
        <v>373</v>
      </c>
      <c r="V2797" s="1" t="s">
        <v>6687</v>
      </c>
      <c r="W2797" s="1" t="s">
        <v>38</v>
      </c>
      <c r="X2797" s="1" t="s">
        <v>11733</v>
      </c>
      <c r="Y2797" s="1" t="s">
        <v>5260</v>
      </c>
      <c r="Z2797" s="1" t="s">
        <v>7578</v>
      </c>
      <c r="AC2797" s="1">
        <v>47</v>
      </c>
      <c r="AD2797" s="1" t="s">
        <v>550</v>
      </c>
      <c r="AE2797" s="1" t="s">
        <v>8787</v>
      </c>
      <c r="AJ2797" s="1" t="s">
        <v>17</v>
      </c>
      <c r="AK2797" s="1" t="s">
        <v>8918</v>
      </c>
      <c r="AL2797" s="1" t="s">
        <v>41</v>
      </c>
      <c r="AM2797" s="1" t="s">
        <v>11911</v>
      </c>
      <c r="AT2797" s="1" t="s">
        <v>144</v>
      </c>
      <c r="AU2797" s="1" t="s">
        <v>6759</v>
      </c>
      <c r="AV2797" s="1" t="s">
        <v>5013</v>
      </c>
      <c r="AW2797" s="1" t="s">
        <v>12169</v>
      </c>
      <c r="BG2797" s="1" t="s">
        <v>373</v>
      </c>
      <c r="BH2797" s="1" t="s">
        <v>6687</v>
      </c>
      <c r="BI2797" s="1" t="s">
        <v>5014</v>
      </c>
      <c r="BJ2797" s="1" t="s">
        <v>7264</v>
      </c>
      <c r="BK2797" s="1" t="s">
        <v>373</v>
      </c>
      <c r="BL2797" s="1" t="s">
        <v>6687</v>
      </c>
      <c r="BM2797" s="1" t="s">
        <v>2711</v>
      </c>
      <c r="BN2797" s="1" t="s">
        <v>10097</v>
      </c>
      <c r="BO2797" s="1" t="s">
        <v>44</v>
      </c>
      <c r="BP2797" s="1" t="s">
        <v>6728</v>
      </c>
      <c r="BQ2797" s="1" t="s">
        <v>13653</v>
      </c>
      <c r="BR2797" s="1" t="s">
        <v>12537</v>
      </c>
      <c r="BS2797" s="1" t="s">
        <v>41</v>
      </c>
      <c r="BT2797" s="1" t="s">
        <v>11911</v>
      </c>
    </row>
    <row r="2798" spans="1:72" ht="13.5" customHeight="1">
      <c r="A2798" s="2" t="str">
        <f t="shared" si="78"/>
        <v>1687_각북면_383</v>
      </c>
      <c r="B2798" s="1">
        <v>1687</v>
      </c>
      <c r="C2798" s="1" t="s">
        <v>11423</v>
      </c>
      <c r="D2798" s="1" t="s">
        <v>11426</v>
      </c>
      <c r="E2798" s="1">
        <v>2797</v>
      </c>
      <c r="F2798" s="1">
        <v>19</v>
      </c>
      <c r="G2798" s="1" t="s">
        <v>4973</v>
      </c>
      <c r="H2798" s="1" t="s">
        <v>6459</v>
      </c>
      <c r="I2798" s="1">
        <v>11</v>
      </c>
      <c r="L2798" s="1">
        <v>2</v>
      </c>
      <c r="M2798" s="1" t="s">
        <v>13358</v>
      </c>
      <c r="N2798" s="1" t="s">
        <v>13359</v>
      </c>
      <c r="S2798" s="1" t="s">
        <v>49</v>
      </c>
      <c r="T2798" s="1" t="s">
        <v>4842</v>
      </c>
      <c r="U2798" s="1" t="s">
        <v>50</v>
      </c>
      <c r="V2798" s="1" t="s">
        <v>11472</v>
      </c>
      <c r="W2798" s="1" t="s">
        <v>1087</v>
      </c>
      <c r="X2798" s="1" t="s">
        <v>6974</v>
      </c>
      <c r="Y2798" s="1" t="s">
        <v>140</v>
      </c>
      <c r="Z2798" s="1" t="s">
        <v>7100</v>
      </c>
      <c r="AC2798" s="1">
        <v>47</v>
      </c>
      <c r="AD2798" s="1" t="s">
        <v>89</v>
      </c>
      <c r="AE2798" s="1" t="s">
        <v>8784</v>
      </c>
      <c r="AJ2798" s="1" t="s">
        <v>17</v>
      </c>
      <c r="AK2798" s="1" t="s">
        <v>8918</v>
      </c>
      <c r="AL2798" s="1" t="s">
        <v>59</v>
      </c>
      <c r="AM2798" s="1" t="s">
        <v>8921</v>
      </c>
      <c r="AT2798" s="1" t="s">
        <v>44</v>
      </c>
      <c r="AU2798" s="1" t="s">
        <v>6728</v>
      </c>
      <c r="AV2798" s="1" t="s">
        <v>5261</v>
      </c>
      <c r="AW2798" s="1" t="s">
        <v>9401</v>
      </c>
      <c r="BG2798" s="1" t="s">
        <v>5262</v>
      </c>
      <c r="BH2798" s="1" t="s">
        <v>10001</v>
      </c>
      <c r="BI2798" s="1" t="s">
        <v>5263</v>
      </c>
      <c r="BJ2798" s="1" t="s">
        <v>10130</v>
      </c>
      <c r="BK2798" s="1" t="s">
        <v>44</v>
      </c>
      <c r="BL2798" s="1" t="s">
        <v>6728</v>
      </c>
      <c r="BM2798" s="1" t="s">
        <v>5264</v>
      </c>
      <c r="BN2798" s="1" t="s">
        <v>9004</v>
      </c>
      <c r="BO2798" s="1" t="s">
        <v>44</v>
      </c>
      <c r="BP2798" s="1" t="s">
        <v>6728</v>
      </c>
      <c r="BQ2798" s="1" t="s">
        <v>5265</v>
      </c>
      <c r="BR2798" s="1" t="s">
        <v>12519</v>
      </c>
      <c r="BS2798" s="1" t="s">
        <v>41</v>
      </c>
      <c r="BT2798" s="1" t="s">
        <v>11911</v>
      </c>
    </row>
    <row r="2799" spans="1:72" ht="13.5" customHeight="1">
      <c r="A2799" s="2" t="str">
        <f t="shared" si="78"/>
        <v>1687_각북면_383</v>
      </c>
      <c r="B2799" s="1">
        <v>1687</v>
      </c>
      <c r="C2799" s="1" t="s">
        <v>11423</v>
      </c>
      <c r="D2799" s="1" t="s">
        <v>11426</v>
      </c>
      <c r="E2799" s="1">
        <v>2798</v>
      </c>
      <c r="F2799" s="1">
        <v>19</v>
      </c>
      <c r="G2799" s="1" t="s">
        <v>4973</v>
      </c>
      <c r="H2799" s="1" t="s">
        <v>6459</v>
      </c>
      <c r="I2799" s="1">
        <v>11</v>
      </c>
      <c r="L2799" s="1">
        <v>2</v>
      </c>
      <c r="M2799" s="1" t="s">
        <v>13358</v>
      </c>
      <c r="N2799" s="1" t="s">
        <v>13359</v>
      </c>
      <c r="S2799" s="1" t="s">
        <v>134</v>
      </c>
      <c r="T2799" s="1" t="s">
        <v>6598</v>
      </c>
      <c r="Y2799" s="1" t="s">
        <v>6435</v>
      </c>
      <c r="Z2799" s="1" t="s">
        <v>7577</v>
      </c>
      <c r="AC2799" s="1">
        <v>15</v>
      </c>
      <c r="AD2799" s="1" t="s">
        <v>210</v>
      </c>
      <c r="AE2799" s="1" t="s">
        <v>7181</v>
      </c>
    </row>
    <row r="2800" spans="1:72" ht="13.5" customHeight="1">
      <c r="A2800" s="2" t="str">
        <f t="shared" si="78"/>
        <v>1687_각북면_383</v>
      </c>
      <c r="B2800" s="1">
        <v>1687</v>
      </c>
      <c r="C2800" s="1" t="s">
        <v>11423</v>
      </c>
      <c r="D2800" s="1" t="s">
        <v>11426</v>
      </c>
      <c r="E2800" s="1">
        <v>2799</v>
      </c>
      <c r="F2800" s="1">
        <v>19</v>
      </c>
      <c r="G2800" s="1" t="s">
        <v>4973</v>
      </c>
      <c r="H2800" s="1" t="s">
        <v>6459</v>
      </c>
      <c r="I2800" s="1">
        <v>11</v>
      </c>
      <c r="L2800" s="1">
        <v>2</v>
      </c>
      <c r="M2800" s="1" t="s">
        <v>13358</v>
      </c>
      <c r="N2800" s="1" t="s">
        <v>13359</v>
      </c>
      <c r="S2800" s="1" t="s">
        <v>63</v>
      </c>
      <c r="T2800" s="1" t="s">
        <v>6596</v>
      </c>
      <c r="Y2800" s="1" t="s">
        <v>6415</v>
      </c>
      <c r="Z2800" s="1" t="s">
        <v>7576</v>
      </c>
      <c r="AF2800" s="1" t="s">
        <v>74</v>
      </c>
      <c r="AG2800" s="1" t="s">
        <v>8800</v>
      </c>
    </row>
    <row r="2801" spans="1:73" ht="13.5" customHeight="1">
      <c r="A2801" s="2" t="str">
        <f t="shared" si="78"/>
        <v>1687_각북면_383</v>
      </c>
      <c r="B2801" s="1">
        <v>1687</v>
      </c>
      <c r="C2801" s="1" t="s">
        <v>11423</v>
      </c>
      <c r="D2801" s="1" t="s">
        <v>11426</v>
      </c>
      <c r="E2801" s="1">
        <v>2800</v>
      </c>
      <c r="F2801" s="1">
        <v>19</v>
      </c>
      <c r="G2801" s="1" t="s">
        <v>4973</v>
      </c>
      <c r="H2801" s="1" t="s">
        <v>6459</v>
      </c>
      <c r="I2801" s="1">
        <v>11</v>
      </c>
      <c r="L2801" s="1">
        <v>3</v>
      </c>
      <c r="M2801" s="1" t="s">
        <v>13360</v>
      </c>
      <c r="N2801" s="1" t="s">
        <v>13361</v>
      </c>
      <c r="T2801" s="1" t="s">
        <v>11527</v>
      </c>
      <c r="U2801" s="1" t="s">
        <v>373</v>
      </c>
      <c r="V2801" s="1" t="s">
        <v>6687</v>
      </c>
      <c r="W2801" s="1" t="s">
        <v>330</v>
      </c>
      <c r="X2801" s="1" t="s">
        <v>6985</v>
      </c>
      <c r="Y2801" s="1" t="s">
        <v>2507</v>
      </c>
      <c r="Z2801" s="1" t="s">
        <v>7575</v>
      </c>
      <c r="AC2801" s="1">
        <v>43</v>
      </c>
      <c r="AD2801" s="1" t="s">
        <v>335</v>
      </c>
      <c r="AE2801" s="1" t="s">
        <v>8779</v>
      </c>
      <c r="AJ2801" s="1" t="s">
        <v>17</v>
      </c>
      <c r="AK2801" s="1" t="s">
        <v>8918</v>
      </c>
      <c r="AL2801" s="1" t="s">
        <v>227</v>
      </c>
      <c r="AM2801" s="1" t="s">
        <v>8859</v>
      </c>
      <c r="AT2801" s="1" t="s">
        <v>44</v>
      </c>
      <c r="AU2801" s="1" t="s">
        <v>6728</v>
      </c>
      <c r="AV2801" s="1" t="s">
        <v>5266</v>
      </c>
      <c r="AW2801" s="1" t="s">
        <v>7602</v>
      </c>
      <c r="BG2801" s="1" t="s">
        <v>44</v>
      </c>
      <c r="BH2801" s="1" t="s">
        <v>6728</v>
      </c>
      <c r="BI2801" s="1" t="s">
        <v>482</v>
      </c>
      <c r="BJ2801" s="1" t="s">
        <v>7097</v>
      </c>
      <c r="BK2801" s="1" t="s">
        <v>44</v>
      </c>
      <c r="BL2801" s="1" t="s">
        <v>6728</v>
      </c>
      <c r="BM2801" s="1" t="s">
        <v>5267</v>
      </c>
      <c r="BN2801" s="1" t="s">
        <v>10551</v>
      </c>
      <c r="BO2801" s="1" t="s">
        <v>373</v>
      </c>
      <c r="BP2801" s="1" t="s">
        <v>6687</v>
      </c>
      <c r="BQ2801" s="1" t="s">
        <v>5268</v>
      </c>
      <c r="BR2801" s="1" t="s">
        <v>10910</v>
      </c>
      <c r="BS2801" s="1" t="s">
        <v>227</v>
      </c>
      <c r="BT2801" s="1" t="s">
        <v>8859</v>
      </c>
    </row>
    <row r="2802" spans="1:73" ht="13.5" customHeight="1">
      <c r="A2802" s="2" t="str">
        <f t="shared" si="78"/>
        <v>1687_각북면_383</v>
      </c>
      <c r="B2802" s="1">
        <v>1687</v>
      </c>
      <c r="C2802" s="1" t="s">
        <v>11423</v>
      </c>
      <c r="D2802" s="1" t="s">
        <v>11426</v>
      </c>
      <c r="E2802" s="1">
        <v>2801</v>
      </c>
      <c r="F2802" s="1">
        <v>19</v>
      </c>
      <c r="G2802" s="1" t="s">
        <v>4973</v>
      </c>
      <c r="H2802" s="1" t="s">
        <v>6459</v>
      </c>
      <c r="I2802" s="1">
        <v>11</v>
      </c>
      <c r="L2802" s="1">
        <v>3</v>
      </c>
      <c r="M2802" s="1" t="s">
        <v>13360</v>
      </c>
      <c r="N2802" s="1" t="s">
        <v>13361</v>
      </c>
      <c r="S2802" s="1" t="s">
        <v>49</v>
      </c>
      <c r="T2802" s="1" t="s">
        <v>4842</v>
      </c>
      <c r="U2802" s="1" t="s">
        <v>50</v>
      </c>
      <c r="V2802" s="1" t="s">
        <v>11472</v>
      </c>
      <c r="W2802" s="1" t="s">
        <v>38</v>
      </c>
      <c r="X2802" s="1" t="s">
        <v>11733</v>
      </c>
      <c r="Y2802" s="1" t="s">
        <v>140</v>
      </c>
      <c r="Z2802" s="1" t="s">
        <v>7100</v>
      </c>
      <c r="AC2802" s="1">
        <v>39</v>
      </c>
      <c r="AD2802" s="1" t="s">
        <v>387</v>
      </c>
      <c r="AE2802" s="1" t="s">
        <v>8746</v>
      </c>
      <c r="AJ2802" s="1" t="s">
        <v>17</v>
      </c>
      <c r="AK2802" s="1" t="s">
        <v>8918</v>
      </c>
      <c r="AL2802" s="1" t="s">
        <v>227</v>
      </c>
      <c r="AM2802" s="1" t="s">
        <v>8859</v>
      </c>
      <c r="AT2802" s="1" t="s">
        <v>44</v>
      </c>
      <c r="AU2802" s="1" t="s">
        <v>6728</v>
      </c>
      <c r="AV2802" s="1" t="s">
        <v>5269</v>
      </c>
      <c r="AW2802" s="1" t="s">
        <v>9400</v>
      </c>
      <c r="BG2802" s="1" t="s">
        <v>44</v>
      </c>
      <c r="BH2802" s="1" t="s">
        <v>6728</v>
      </c>
      <c r="BI2802" s="1" t="s">
        <v>1416</v>
      </c>
      <c r="BJ2802" s="1" t="s">
        <v>7040</v>
      </c>
      <c r="BK2802" s="1" t="s">
        <v>44</v>
      </c>
      <c r="BL2802" s="1" t="s">
        <v>6728</v>
      </c>
      <c r="BM2802" s="1" t="s">
        <v>5270</v>
      </c>
      <c r="BN2802" s="1" t="s">
        <v>10550</v>
      </c>
      <c r="BO2802" s="1" t="s">
        <v>44</v>
      </c>
      <c r="BP2802" s="1" t="s">
        <v>6728</v>
      </c>
      <c r="BQ2802" s="1" t="s">
        <v>5271</v>
      </c>
      <c r="BR2802" s="1" t="s">
        <v>10909</v>
      </c>
      <c r="BS2802" s="1" t="s">
        <v>87</v>
      </c>
      <c r="BT2802" s="1" t="s">
        <v>8880</v>
      </c>
    </row>
    <row r="2803" spans="1:73" ht="13.5" customHeight="1">
      <c r="A2803" s="2" t="str">
        <f t="shared" ref="A2803:A2843" si="79">HYPERLINK("http://kyu.snu.ac.kr/sdhj/index.jsp?type=hj/GK14817_00IH_0001_0384.jpg","1687_각북면_384")</f>
        <v>1687_각북면_384</v>
      </c>
      <c r="B2803" s="1">
        <v>1687</v>
      </c>
      <c r="C2803" s="1" t="s">
        <v>11423</v>
      </c>
      <c r="D2803" s="1" t="s">
        <v>11426</v>
      </c>
      <c r="E2803" s="1">
        <v>2802</v>
      </c>
      <c r="F2803" s="1">
        <v>19</v>
      </c>
      <c r="G2803" s="1" t="s">
        <v>4973</v>
      </c>
      <c r="H2803" s="1" t="s">
        <v>6459</v>
      </c>
      <c r="I2803" s="1">
        <v>11</v>
      </c>
      <c r="L2803" s="1">
        <v>3</v>
      </c>
      <c r="M2803" s="1" t="s">
        <v>13360</v>
      </c>
      <c r="N2803" s="1" t="s">
        <v>13361</v>
      </c>
      <c r="S2803" s="1" t="s">
        <v>67</v>
      </c>
      <c r="T2803" s="1" t="s">
        <v>6597</v>
      </c>
      <c r="U2803" s="1" t="s">
        <v>373</v>
      </c>
      <c r="V2803" s="1" t="s">
        <v>6687</v>
      </c>
      <c r="Y2803" s="1" t="s">
        <v>2763</v>
      </c>
      <c r="Z2803" s="1" t="s">
        <v>7574</v>
      </c>
      <c r="AC2803" s="1">
        <v>4</v>
      </c>
      <c r="AD2803" s="1" t="s">
        <v>103</v>
      </c>
      <c r="AE2803" s="1" t="s">
        <v>8773</v>
      </c>
      <c r="AF2803" s="1" t="s">
        <v>156</v>
      </c>
      <c r="AG2803" s="1" t="s">
        <v>8798</v>
      </c>
    </row>
    <row r="2804" spans="1:73" ht="13.5" customHeight="1">
      <c r="A2804" s="2" t="str">
        <f t="shared" si="79"/>
        <v>1687_각북면_384</v>
      </c>
      <c r="B2804" s="1">
        <v>1687</v>
      </c>
      <c r="C2804" s="1" t="s">
        <v>11423</v>
      </c>
      <c r="D2804" s="1" t="s">
        <v>11426</v>
      </c>
      <c r="E2804" s="1">
        <v>2803</v>
      </c>
      <c r="F2804" s="1">
        <v>19</v>
      </c>
      <c r="G2804" s="1" t="s">
        <v>4973</v>
      </c>
      <c r="H2804" s="1" t="s">
        <v>6459</v>
      </c>
      <c r="I2804" s="1">
        <v>11</v>
      </c>
      <c r="L2804" s="1">
        <v>4</v>
      </c>
      <c r="M2804" s="1" t="s">
        <v>13362</v>
      </c>
      <c r="N2804" s="1" t="s">
        <v>13363</v>
      </c>
      <c r="T2804" s="1" t="s">
        <v>11527</v>
      </c>
      <c r="U2804" s="1" t="s">
        <v>373</v>
      </c>
      <c r="V2804" s="1" t="s">
        <v>6687</v>
      </c>
      <c r="W2804" s="1" t="s">
        <v>107</v>
      </c>
      <c r="X2804" s="1" t="s">
        <v>6975</v>
      </c>
      <c r="Y2804" s="1" t="s">
        <v>3219</v>
      </c>
      <c r="Z2804" s="1" t="s">
        <v>7573</v>
      </c>
      <c r="AC2804" s="1">
        <v>57</v>
      </c>
      <c r="AD2804" s="1" t="s">
        <v>935</v>
      </c>
      <c r="AE2804" s="1" t="s">
        <v>8763</v>
      </c>
      <c r="AJ2804" s="1" t="s">
        <v>17</v>
      </c>
      <c r="AK2804" s="1" t="s">
        <v>8918</v>
      </c>
      <c r="AL2804" s="1" t="s">
        <v>5272</v>
      </c>
      <c r="AM2804" s="1" t="s">
        <v>8960</v>
      </c>
      <c r="AT2804" s="1" t="s">
        <v>373</v>
      </c>
      <c r="AU2804" s="1" t="s">
        <v>6687</v>
      </c>
      <c r="AV2804" s="1" t="s">
        <v>5222</v>
      </c>
      <c r="AW2804" s="1" t="s">
        <v>9399</v>
      </c>
      <c r="BG2804" s="1" t="s">
        <v>373</v>
      </c>
      <c r="BH2804" s="1" t="s">
        <v>6687</v>
      </c>
      <c r="BI2804" s="1" t="s">
        <v>5085</v>
      </c>
      <c r="BJ2804" s="1" t="s">
        <v>10129</v>
      </c>
      <c r="BK2804" s="1" t="s">
        <v>373</v>
      </c>
      <c r="BL2804" s="1" t="s">
        <v>6687</v>
      </c>
      <c r="BM2804" s="1" t="s">
        <v>496</v>
      </c>
      <c r="BN2804" s="1" t="s">
        <v>7088</v>
      </c>
      <c r="BO2804" s="1" t="s">
        <v>373</v>
      </c>
      <c r="BP2804" s="1" t="s">
        <v>6687</v>
      </c>
      <c r="BQ2804" s="1" t="s">
        <v>5273</v>
      </c>
      <c r="BR2804" s="1" t="s">
        <v>10908</v>
      </c>
      <c r="BS2804" s="1" t="s">
        <v>1001</v>
      </c>
      <c r="BT2804" s="1" t="s">
        <v>8923</v>
      </c>
    </row>
    <row r="2805" spans="1:73" ht="13.5" customHeight="1">
      <c r="A2805" s="2" t="str">
        <f t="shared" si="79"/>
        <v>1687_각북면_384</v>
      </c>
      <c r="B2805" s="1">
        <v>1687</v>
      </c>
      <c r="C2805" s="1" t="s">
        <v>11423</v>
      </c>
      <c r="D2805" s="1" t="s">
        <v>11426</v>
      </c>
      <c r="E2805" s="1">
        <v>2804</v>
      </c>
      <c r="F2805" s="1">
        <v>19</v>
      </c>
      <c r="G2805" s="1" t="s">
        <v>4973</v>
      </c>
      <c r="H2805" s="1" t="s">
        <v>6459</v>
      </c>
      <c r="I2805" s="1">
        <v>11</v>
      </c>
      <c r="L2805" s="1">
        <v>4</v>
      </c>
      <c r="M2805" s="1" t="s">
        <v>13362</v>
      </c>
      <c r="N2805" s="1" t="s">
        <v>13363</v>
      </c>
      <c r="S2805" s="1" t="s">
        <v>49</v>
      </c>
      <c r="T2805" s="1" t="s">
        <v>4842</v>
      </c>
      <c r="U2805" s="1" t="s">
        <v>50</v>
      </c>
      <c r="V2805" s="1" t="s">
        <v>11472</v>
      </c>
      <c r="W2805" s="1" t="s">
        <v>330</v>
      </c>
      <c r="X2805" s="1" t="s">
        <v>6985</v>
      </c>
      <c r="Y2805" s="1" t="s">
        <v>140</v>
      </c>
      <c r="Z2805" s="1" t="s">
        <v>7100</v>
      </c>
      <c r="AC2805" s="1">
        <v>57</v>
      </c>
      <c r="AD2805" s="1" t="s">
        <v>935</v>
      </c>
      <c r="AE2805" s="1" t="s">
        <v>8763</v>
      </c>
      <c r="AJ2805" s="1" t="s">
        <v>17</v>
      </c>
      <c r="AK2805" s="1" t="s">
        <v>8918</v>
      </c>
      <c r="AL2805" s="1" t="s">
        <v>227</v>
      </c>
      <c r="AM2805" s="1" t="s">
        <v>8859</v>
      </c>
      <c r="AT2805" s="1" t="s">
        <v>2147</v>
      </c>
      <c r="AU2805" s="1" t="s">
        <v>6673</v>
      </c>
      <c r="AV2805" s="1" t="s">
        <v>5274</v>
      </c>
      <c r="AW2805" s="1" t="s">
        <v>12152</v>
      </c>
      <c r="BG2805" s="1" t="s">
        <v>44</v>
      </c>
      <c r="BH2805" s="1" t="s">
        <v>6728</v>
      </c>
      <c r="BI2805" s="1" t="s">
        <v>1379</v>
      </c>
      <c r="BJ2805" s="1" t="s">
        <v>9477</v>
      </c>
      <c r="BK2805" s="1" t="s">
        <v>44</v>
      </c>
      <c r="BL2805" s="1" t="s">
        <v>6728</v>
      </c>
      <c r="BM2805" s="1" t="s">
        <v>1092</v>
      </c>
      <c r="BN2805" s="1" t="s">
        <v>9319</v>
      </c>
      <c r="BO2805" s="1" t="s">
        <v>373</v>
      </c>
      <c r="BP2805" s="1" t="s">
        <v>6687</v>
      </c>
      <c r="BQ2805" s="1" t="s">
        <v>5251</v>
      </c>
      <c r="BR2805" s="1" t="s">
        <v>11959</v>
      </c>
      <c r="BS2805" s="1" t="s">
        <v>159</v>
      </c>
      <c r="BT2805" s="1" t="s">
        <v>8879</v>
      </c>
    </row>
    <row r="2806" spans="1:73" ht="13.5" customHeight="1">
      <c r="A2806" s="2" t="str">
        <f t="shared" si="79"/>
        <v>1687_각북면_384</v>
      </c>
      <c r="B2806" s="1">
        <v>1687</v>
      </c>
      <c r="C2806" s="1" t="s">
        <v>11423</v>
      </c>
      <c r="D2806" s="1" t="s">
        <v>11426</v>
      </c>
      <c r="E2806" s="1">
        <v>2805</v>
      </c>
      <c r="F2806" s="1">
        <v>19</v>
      </c>
      <c r="G2806" s="1" t="s">
        <v>4973</v>
      </c>
      <c r="H2806" s="1" t="s">
        <v>6459</v>
      </c>
      <c r="I2806" s="1">
        <v>11</v>
      </c>
      <c r="L2806" s="1">
        <v>4</v>
      </c>
      <c r="M2806" s="1" t="s">
        <v>13362</v>
      </c>
      <c r="N2806" s="1" t="s">
        <v>13363</v>
      </c>
      <c r="S2806" s="1" t="s">
        <v>67</v>
      </c>
      <c r="T2806" s="1" t="s">
        <v>6597</v>
      </c>
      <c r="U2806" s="1" t="s">
        <v>201</v>
      </c>
      <c r="V2806" s="1" t="s">
        <v>11464</v>
      </c>
      <c r="Y2806" s="1" t="s">
        <v>6436</v>
      </c>
      <c r="Z2806" s="1" t="s">
        <v>7572</v>
      </c>
      <c r="AC2806" s="1">
        <v>22</v>
      </c>
      <c r="AD2806" s="1" t="s">
        <v>203</v>
      </c>
      <c r="AE2806" s="1" t="s">
        <v>8760</v>
      </c>
    </row>
    <row r="2807" spans="1:73" ht="13.5" customHeight="1">
      <c r="A2807" s="2" t="str">
        <f t="shared" si="79"/>
        <v>1687_각북면_384</v>
      </c>
      <c r="B2807" s="1">
        <v>1687</v>
      </c>
      <c r="C2807" s="1" t="s">
        <v>11423</v>
      </c>
      <c r="D2807" s="1" t="s">
        <v>11426</v>
      </c>
      <c r="E2807" s="1">
        <v>2806</v>
      </c>
      <c r="F2807" s="1">
        <v>19</v>
      </c>
      <c r="G2807" s="1" t="s">
        <v>4973</v>
      </c>
      <c r="H2807" s="1" t="s">
        <v>6459</v>
      </c>
      <c r="I2807" s="1">
        <v>11</v>
      </c>
      <c r="L2807" s="1">
        <v>4</v>
      </c>
      <c r="M2807" s="1" t="s">
        <v>13362</v>
      </c>
      <c r="N2807" s="1" t="s">
        <v>13363</v>
      </c>
      <c r="S2807" s="1" t="s">
        <v>63</v>
      </c>
      <c r="T2807" s="1" t="s">
        <v>6596</v>
      </c>
      <c r="Y2807" s="1" t="s">
        <v>13660</v>
      </c>
      <c r="Z2807" s="1" t="s">
        <v>11795</v>
      </c>
      <c r="AC2807" s="1">
        <v>15</v>
      </c>
      <c r="AD2807" s="1" t="s">
        <v>210</v>
      </c>
      <c r="AE2807" s="1" t="s">
        <v>7181</v>
      </c>
    </row>
    <row r="2808" spans="1:73" ht="13.5" customHeight="1">
      <c r="A2808" s="2" t="str">
        <f t="shared" si="79"/>
        <v>1687_각북면_384</v>
      </c>
      <c r="B2808" s="1">
        <v>1687</v>
      </c>
      <c r="C2808" s="1" t="s">
        <v>11423</v>
      </c>
      <c r="D2808" s="1" t="s">
        <v>11426</v>
      </c>
      <c r="E2808" s="1">
        <v>2807</v>
      </c>
      <c r="F2808" s="1">
        <v>19</v>
      </c>
      <c r="G2808" s="1" t="s">
        <v>4973</v>
      </c>
      <c r="H2808" s="1" t="s">
        <v>6459</v>
      </c>
      <c r="I2808" s="1">
        <v>11</v>
      </c>
      <c r="L2808" s="1">
        <v>5</v>
      </c>
      <c r="M2808" s="1" t="s">
        <v>5275</v>
      </c>
      <c r="N2808" s="1" t="s">
        <v>7571</v>
      </c>
      <c r="T2808" s="1" t="s">
        <v>11527</v>
      </c>
      <c r="U2808" s="1" t="s">
        <v>121</v>
      </c>
      <c r="V2808" s="1" t="s">
        <v>6667</v>
      </c>
      <c r="Y2808" s="1" t="s">
        <v>5275</v>
      </c>
      <c r="Z2808" s="1" t="s">
        <v>7571</v>
      </c>
      <c r="AC2808" s="1">
        <v>46</v>
      </c>
      <c r="AD2808" s="1" t="s">
        <v>550</v>
      </c>
      <c r="AE2808" s="1" t="s">
        <v>8787</v>
      </c>
      <c r="AJ2808" s="1" t="s">
        <v>17</v>
      </c>
      <c r="AK2808" s="1" t="s">
        <v>8918</v>
      </c>
      <c r="AL2808" s="1" t="s">
        <v>876</v>
      </c>
      <c r="AM2808" s="1" t="s">
        <v>8640</v>
      </c>
      <c r="AN2808" s="1" t="s">
        <v>5276</v>
      </c>
      <c r="AO2808" s="1" t="s">
        <v>9005</v>
      </c>
      <c r="AR2808" s="1" t="s">
        <v>6437</v>
      </c>
      <c r="AS2808" s="1" t="s">
        <v>12082</v>
      </c>
      <c r="AT2808" s="1" t="s">
        <v>121</v>
      </c>
      <c r="AU2808" s="1" t="s">
        <v>6667</v>
      </c>
      <c r="AV2808" s="1" t="s">
        <v>4759</v>
      </c>
      <c r="AW2808" s="1" t="s">
        <v>7541</v>
      </c>
      <c r="BB2808" s="1" t="s">
        <v>50</v>
      </c>
      <c r="BC2808" s="1" t="s">
        <v>11472</v>
      </c>
      <c r="BD2808" s="1" t="s">
        <v>5277</v>
      </c>
      <c r="BE2808" s="1" t="s">
        <v>12222</v>
      </c>
      <c r="BG2808" s="1" t="s">
        <v>121</v>
      </c>
      <c r="BH2808" s="1" t="s">
        <v>6667</v>
      </c>
      <c r="BI2808" s="1" t="s">
        <v>124</v>
      </c>
      <c r="BJ2808" s="1" t="s">
        <v>7056</v>
      </c>
      <c r="BK2808" s="1" t="s">
        <v>44</v>
      </c>
      <c r="BL2808" s="1" t="s">
        <v>6728</v>
      </c>
      <c r="BM2808" s="1" t="s">
        <v>590</v>
      </c>
      <c r="BN2808" s="1" t="s">
        <v>7306</v>
      </c>
      <c r="BO2808" s="1" t="s">
        <v>44</v>
      </c>
      <c r="BP2808" s="1" t="s">
        <v>6728</v>
      </c>
      <c r="BQ2808" s="1" t="s">
        <v>5278</v>
      </c>
      <c r="BR2808" s="1" t="s">
        <v>12469</v>
      </c>
      <c r="BS2808" s="1" t="s">
        <v>5279</v>
      </c>
      <c r="BT2808" s="1" t="s">
        <v>8958</v>
      </c>
    </row>
    <row r="2809" spans="1:73" ht="13.5" customHeight="1">
      <c r="A2809" s="2" t="str">
        <f t="shared" si="79"/>
        <v>1687_각북면_384</v>
      </c>
      <c r="B2809" s="1">
        <v>1687</v>
      </c>
      <c r="C2809" s="1" t="s">
        <v>11423</v>
      </c>
      <c r="D2809" s="1" t="s">
        <v>11426</v>
      </c>
      <c r="E2809" s="1">
        <v>2808</v>
      </c>
      <c r="F2809" s="1">
        <v>19</v>
      </c>
      <c r="G2809" s="1" t="s">
        <v>4973</v>
      </c>
      <c r="H2809" s="1" t="s">
        <v>6459</v>
      </c>
      <c r="I2809" s="1">
        <v>11</v>
      </c>
      <c r="L2809" s="1">
        <v>5</v>
      </c>
      <c r="M2809" s="1" t="s">
        <v>5275</v>
      </c>
      <c r="N2809" s="1" t="s">
        <v>7571</v>
      </c>
      <c r="S2809" s="1" t="s">
        <v>49</v>
      </c>
      <c r="T2809" s="1" t="s">
        <v>4842</v>
      </c>
      <c r="U2809" s="1" t="s">
        <v>50</v>
      </c>
      <c r="V2809" s="1" t="s">
        <v>11472</v>
      </c>
      <c r="W2809" s="1" t="s">
        <v>38</v>
      </c>
      <c r="X2809" s="1" t="s">
        <v>11733</v>
      </c>
      <c r="Y2809" s="1" t="s">
        <v>1383</v>
      </c>
      <c r="Z2809" s="1" t="s">
        <v>7150</v>
      </c>
      <c r="AC2809" s="1">
        <v>56</v>
      </c>
      <c r="AD2809" s="1" t="s">
        <v>550</v>
      </c>
      <c r="AE2809" s="1" t="s">
        <v>8787</v>
      </c>
      <c r="AJ2809" s="1" t="s">
        <v>17</v>
      </c>
      <c r="AK2809" s="1" t="s">
        <v>8918</v>
      </c>
      <c r="AL2809" s="1" t="s">
        <v>1353</v>
      </c>
      <c r="AM2809" s="1" t="s">
        <v>8934</v>
      </c>
      <c r="AT2809" s="1" t="s">
        <v>44</v>
      </c>
      <c r="AU2809" s="1" t="s">
        <v>6728</v>
      </c>
      <c r="AV2809" s="1" t="s">
        <v>2210</v>
      </c>
      <c r="AW2809" s="1" t="s">
        <v>8425</v>
      </c>
      <c r="BG2809" s="1" t="s">
        <v>44</v>
      </c>
      <c r="BH2809" s="1" t="s">
        <v>6728</v>
      </c>
      <c r="BI2809" s="1" t="s">
        <v>5280</v>
      </c>
      <c r="BJ2809" s="1" t="s">
        <v>10128</v>
      </c>
      <c r="BM2809" s="1" t="s">
        <v>164</v>
      </c>
      <c r="BN2809" s="1" t="s">
        <v>10510</v>
      </c>
      <c r="BQ2809" s="1" t="s">
        <v>164</v>
      </c>
      <c r="BR2809" s="1" t="s">
        <v>10510</v>
      </c>
      <c r="BU2809" s="1" t="s">
        <v>174</v>
      </c>
    </row>
    <row r="2810" spans="1:73" ht="13.5" customHeight="1">
      <c r="A2810" s="2" t="str">
        <f t="shared" si="79"/>
        <v>1687_각북면_384</v>
      </c>
      <c r="B2810" s="1">
        <v>1687</v>
      </c>
      <c r="C2810" s="1" t="s">
        <v>11423</v>
      </c>
      <c r="D2810" s="1" t="s">
        <v>11426</v>
      </c>
      <c r="E2810" s="1">
        <v>2809</v>
      </c>
      <c r="F2810" s="1">
        <v>19</v>
      </c>
      <c r="G2810" s="1" t="s">
        <v>4973</v>
      </c>
      <c r="H2810" s="1" t="s">
        <v>6459</v>
      </c>
      <c r="I2810" s="1">
        <v>12</v>
      </c>
      <c r="J2810" s="1" t="s">
        <v>5281</v>
      </c>
      <c r="K2810" s="1" t="s">
        <v>11516</v>
      </c>
      <c r="L2810" s="1">
        <v>1</v>
      </c>
      <c r="M2810" s="1" t="s">
        <v>13661</v>
      </c>
      <c r="N2810" s="1" t="s">
        <v>13364</v>
      </c>
      <c r="T2810" s="1" t="s">
        <v>11527</v>
      </c>
      <c r="U2810" s="1" t="s">
        <v>373</v>
      </c>
      <c r="V2810" s="1" t="s">
        <v>6687</v>
      </c>
      <c r="W2810" s="1" t="s">
        <v>1065</v>
      </c>
      <c r="X2810" s="1" t="s">
        <v>6987</v>
      </c>
      <c r="Y2810" s="1" t="s">
        <v>13571</v>
      </c>
      <c r="Z2810" s="1" t="s">
        <v>11807</v>
      </c>
      <c r="AC2810" s="1">
        <v>57</v>
      </c>
      <c r="AD2810" s="1" t="s">
        <v>935</v>
      </c>
      <c r="AE2810" s="1" t="s">
        <v>8763</v>
      </c>
      <c r="AJ2810" s="1" t="s">
        <v>17</v>
      </c>
      <c r="AK2810" s="1" t="s">
        <v>8918</v>
      </c>
      <c r="AL2810" s="1" t="s">
        <v>227</v>
      </c>
      <c r="AM2810" s="1" t="s">
        <v>8859</v>
      </c>
      <c r="AT2810" s="1" t="s">
        <v>373</v>
      </c>
      <c r="AU2810" s="1" t="s">
        <v>6687</v>
      </c>
      <c r="AV2810" s="1" t="s">
        <v>4930</v>
      </c>
      <c r="AW2810" s="1" t="s">
        <v>9398</v>
      </c>
      <c r="BG2810" s="1" t="s">
        <v>373</v>
      </c>
      <c r="BH2810" s="1" t="s">
        <v>6687</v>
      </c>
      <c r="BI2810" s="1" t="s">
        <v>5100</v>
      </c>
      <c r="BJ2810" s="1" t="s">
        <v>9404</v>
      </c>
      <c r="BK2810" s="1" t="s">
        <v>373</v>
      </c>
      <c r="BL2810" s="1" t="s">
        <v>6687</v>
      </c>
      <c r="BM2810" s="1" t="s">
        <v>5123</v>
      </c>
      <c r="BN2810" s="1" t="s">
        <v>12323</v>
      </c>
      <c r="BO2810" s="1" t="s">
        <v>44</v>
      </c>
      <c r="BP2810" s="1" t="s">
        <v>6728</v>
      </c>
      <c r="BQ2810" s="1" t="s">
        <v>5114</v>
      </c>
      <c r="BR2810" s="1" t="s">
        <v>12470</v>
      </c>
      <c r="BS2810" s="1" t="s">
        <v>1233</v>
      </c>
      <c r="BT2810" s="1" t="s">
        <v>8935</v>
      </c>
    </row>
    <row r="2811" spans="1:73" ht="13.5" customHeight="1">
      <c r="A2811" s="2" t="str">
        <f t="shared" si="79"/>
        <v>1687_각북면_384</v>
      </c>
      <c r="B2811" s="1">
        <v>1687</v>
      </c>
      <c r="C2811" s="1" t="s">
        <v>11423</v>
      </c>
      <c r="D2811" s="1" t="s">
        <v>11426</v>
      </c>
      <c r="E2811" s="1">
        <v>2810</v>
      </c>
      <c r="F2811" s="1">
        <v>19</v>
      </c>
      <c r="G2811" s="1" t="s">
        <v>4973</v>
      </c>
      <c r="H2811" s="1" t="s">
        <v>6459</v>
      </c>
      <c r="I2811" s="1">
        <v>12</v>
      </c>
      <c r="L2811" s="1">
        <v>1</v>
      </c>
      <c r="M2811" s="1" t="s">
        <v>13661</v>
      </c>
      <c r="N2811" s="1" t="s">
        <v>13364</v>
      </c>
      <c r="S2811" s="1" t="s">
        <v>49</v>
      </c>
      <c r="T2811" s="1" t="s">
        <v>4842</v>
      </c>
      <c r="U2811" s="1" t="s">
        <v>50</v>
      </c>
      <c r="V2811" s="1" t="s">
        <v>11472</v>
      </c>
      <c r="W2811" s="1" t="s">
        <v>365</v>
      </c>
      <c r="X2811" s="1" t="s">
        <v>6999</v>
      </c>
      <c r="Y2811" s="1" t="s">
        <v>140</v>
      </c>
      <c r="Z2811" s="1" t="s">
        <v>7100</v>
      </c>
      <c r="AC2811" s="1">
        <v>47</v>
      </c>
      <c r="AD2811" s="1" t="s">
        <v>89</v>
      </c>
      <c r="AE2811" s="1" t="s">
        <v>8784</v>
      </c>
      <c r="AJ2811" s="1" t="s">
        <v>17</v>
      </c>
      <c r="AK2811" s="1" t="s">
        <v>8918</v>
      </c>
      <c r="AL2811" s="1" t="s">
        <v>87</v>
      </c>
      <c r="AM2811" s="1" t="s">
        <v>8880</v>
      </c>
      <c r="AT2811" s="1" t="s">
        <v>373</v>
      </c>
      <c r="AU2811" s="1" t="s">
        <v>6687</v>
      </c>
      <c r="AV2811" s="1" t="s">
        <v>288</v>
      </c>
      <c r="AW2811" s="1" t="s">
        <v>8716</v>
      </c>
      <c r="BG2811" s="1" t="s">
        <v>373</v>
      </c>
      <c r="BH2811" s="1" t="s">
        <v>6687</v>
      </c>
      <c r="BI2811" s="1" t="s">
        <v>2974</v>
      </c>
      <c r="BJ2811" s="1" t="s">
        <v>7113</v>
      </c>
      <c r="BK2811" s="1" t="s">
        <v>373</v>
      </c>
      <c r="BL2811" s="1" t="s">
        <v>6687</v>
      </c>
      <c r="BM2811" s="1" t="s">
        <v>1922</v>
      </c>
      <c r="BN2811" s="1" t="s">
        <v>7329</v>
      </c>
      <c r="BO2811" s="1" t="s">
        <v>44</v>
      </c>
      <c r="BP2811" s="1" t="s">
        <v>6728</v>
      </c>
      <c r="BQ2811" s="1" t="s">
        <v>4532</v>
      </c>
      <c r="BR2811" s="1" t="s">
        <v>12481</v>
      </c>
      <c r="BS2811" s="1" t="s">
        <v>41</v>
      </c>
      <c r="BT2811" s="1" t="s">
        <v>11911</v>
      </c>
    </row>
    <row r="2812" spans="1:73" ht="13.5" customHeight="1">
      <c r="A2812" s="2" t="str">
        <f t="shared" si="79"/>
        <v>1687_각북면_384</v>
      </c>
      <c r="B2812" s="1">
        <v>1687</v>
      </c>
      <c r="C2812" s="1" t="s">
        <v>11423</v>
      </c>
      <c r="D2812" s="1" t="s">
        <v>11426</v>
      </c>
      <c r="E2812" s="1">
        <v>2811</v>
      </c>
      <c r="F2812" s="1">
        <v>19</v>
      </c>
      <c r="G2812" s="1" t="s">
        <v>4973</v>
      </c>
      <c r="H2812" s="1" t="s">
        <v>6459</v>
      </c>
      <c r="I2812" s="1">
        <v>12</v>
      </c>
      <c r="L2812" s="1">
        <v>1</v>
      </c>
      <c r="M2812" s="1" t="s">
        <v>13661</v>
      </c>
      <c r="N2812" s="1" t="s">
        <v>13364</v>
      </c>
      <c r="S2812" s="1" t="s">
        <v>67</v>
      </c>
      <c r="T2812" s="1" t="s">
        <v>6597</v>
      </c>
      <c r="Y2812" s="1" t="s">
        <v>5282</v>
      </c>
      <c r="Z2812" s="1" t="s">
        <v>7570</v>
      </c>
      <c r="AC2812" s="1">
        <v>15</v>
      </c>
      <c r="AD2812" s="1" t="s">
        <v>210</v>
      </c>
      <c r="AE2812" s="1" t="s">
        <v>7181</v>
      </c>
    </row>
    <row r="2813" spans="1:73" ht="13.5" customHeight="1">
      <c r="A2813" s="2" t="str">
        <f t="shared" si="79"/>
        <v>1687_각북면_384</v>
      </c>
      <c r="B2813" s="1">
        <v>1687</v>
      </c>
      <c r="C2813" s="1" t="s">
        <v>11423</v>
      </c>
      <c r="D2813" s="1" t="s">
        <v>11426</v>
      </c>
      <c r="E2813" s="1">
        <v>2812</v>
      </c>
      <c r="F2813" s="1">
        <v>19</v>
      </c>
      <c r="G2813" s="1" t="s">
        <v>4973</v>
      </c>
      <c r="H2813" s="1" t="s">
        <v>6459</v>
      </c>
      <c r="I2813" s="1">
        <v>12</v>
      </c>
      <c r="L2813" s="1">
        <v>1</v>
      </c>
      <c r="M2813" s="1" t="s">
        <v>13661</v>
      </c>
      <c r="N2813" s="1" t="s">
        <v>13364</v>
      </c>
      <c r="S2813" s="1" t="s">
        <v>72</v>
      </c>
      <c r="T2813" s="1" t="s">
        <v>6595</v>
      </c>
      <c r="Y2813" s="1" t="s">
        <v>5283</v>
      </c>
      <c r="Z2813" s="1" t="s">
        <v>7507</v>
      </c>
      <c r="AC2813" s="1">
        <v>13</v>
      </c>
      <c r="AD2813" s="1" t="s">
        <v>149</v>
      </c>
      <c r="AE2813" s="1" t="s">
        <v>8757</v>
      </c>
    </row>
    <row r="2814" spans="1:73" ht="13.5" customHeight="1">
      <c r="A2814" s="2" t="str">
        <f t="shared" si="79"/>
        <v>1687_각북면_384</v>
      </c>
      <c r="B2814" s="1">
        <v>1687</v>
      </c>
      <c r="C2814" s="1" t="s">
        <v>11423</v>
      </c>
      <c r="D2814" s="1" t="s">
        <v>11426</v>
      </c>
      <c r="E2814" s="1">
        <v>2813</v>
      </c>
      <c r="F2814" s="1">
        <v>19</v>
      </c>
      <c r="G2814" s="1" t="s">
        <v>4973</v>
      </c>
      <c r="H2814" s="1" t="s">
        <v>6459</v>
      </c>
      <c r="I2814" s="1">
        <v>12</v>
      </c>
      <c r="L2814" s="1">
        <v>1</v>
      </c>
      <c r="M2814" s="1" t="s">
        <v>13661</v>
      </c>
      <c r="N2814" s="1" t="s">
        <v>13364</v>
      </c>
      <c r="S2814" s="1" t="s">
        <v>63</v>
      </c>
      <c r="T2814" s="1" t="s">
        <v>6596</v>
      </c>
      <c r="Y2814" s="1" t="s">
        <v>4172</v>
      </c>
      <c r="Z2814" s="1" t="s">
        <v>7569</v>
      </c>
      <c r="AC2814" s="1">
        <v>8</v>
      </c>
      <c r="AD2814" s="1" t="s">
        <v>503</v>
      </c>
      <c r="AE2814" s="1" t="s">
        <v>8136</v>
      </c>
    </row>
    <row r="2815" spans="1:73" ht="13.5" customHeight="1">
      <c r="A2815" s="2" t="str">
        <f t="shared" si="79"/>
        <v>1687_각북면_384</v>
      </c>
      <c r="B2815" s="1">
        <v>1687</v>
      </c>
      <c r="C2815" s="1" t="s">
        <v>11423</v>
      </c>
      <c r="D2815" s="1" t="s">
        <v>11426</v>
      </c>
      <c r="E2815" s="1">
        <v>2814</v>
      </c>
      <c r="F2815" s="1">
        <v>19</v>
      </c>
      <c r="G2815" s="1" t="s">
        <v>4973</v>
      </c>
      <c r="H2815" s="1" t="s">
        <v>6459</v>
      </c>
      <c r="I2815" s="1">
        <v>12</v>
      </c>
      <c r="L2815" s="1">
        <v>2</v>
      </c>
      <c r="M2815" s="1" t="s">
        <v>13365</v>
      </c>
      <c r="N2815" s="1" t="s">
        <v>13366</v>
      </c>
      <c r="T2815" s="1" t="s">
        <v>11527</v>
      </c>
      <c r="U2815" s="1" t="s">
        <v>373</v>
      </c>
      <c r="V2815" s="1" t="s">
        <v>6687</v>
      </c>
      <c r="W2815" s="1" t="s">
        <v>1065</v>
      </c>
      <c r="X2815" s="1" t="s">
        <v>6987</v>
      </c>
      <c r="Y2815" s="1" t="s">
        <v>1314</v>
      </c>
      <c r="Z2815" s="1" t="s">
        <v>7568</v>
      </c>
      <c r="AC2815" s="1">
        <v>29</v>
      </c>
      <c r="AD2815" s="1" t="s">
        <v>238</v>
      </c>
      <c r="AE2815" s="1" t="s">
        <v>8751</v>
      </c>
      <c r="AJ2815" s="1" t="s">
        <v>17</v>
      </c>
      <c r="AK2815" s="1" t="s">
        <v>8918</v>
      </c>
      <c r="AL2815" s="1" t="s">
        <v>227</v>
      </c>
      <c r="AM2815" s="1" t="s">
        <v>8859</v>
      </c>
      <c r="AT2815" s="1" t="s">
        <v>373</v>
      </c>
      <c r="AU2815" s="1" t="s">
        <v>6687</v>
      </c>
      <c r="AV2815" s="1" t="s">
        <v>13571</v>
      </c>
      <c r="AW2815" s="1" t="s">
        <v>11807</v>
      </c>
      <c r="BG2815" s="1" t="s">
        <v>373</v>
      </c>
      <c r="BH2815" s="1" t="s">
        <v>6687</v>
      </c>
      <c r="BI2815" s="1" t="s">
        <v>4930</v>
      </c>
      <c r="BJ2815" s="1" t="s">
        <v>9398</v>
      </c>
      <c r="BK2815" s="1" t="s">
        <v>373</v>
      </c>
      <c r="BL2815" s="1" t="s">
        <v>6687</v>
      </c>
      <c r="BM2815" s="1" t="s">
        <v>5100</v>
      </c>
      <c r="BN2815" s="1" t="s">
        <v>9404</v>
      </c>
      <c r="BO2815" s="1" t="s">
        <v>373</v>
      </c>
      <c r="BP2815" s="1" t="s">
        <v>6687</v>
      </c>
      <c r="BQ2815" s="1" t="s">
        <v>4932</v>
      </c>
      <c r="BR2815" s="1" t="s">
        <v>10907</v>
      </c>
      <c r="BS2815" s="1" t="s">
        <v>87</v>
      </c>
      <c r="BT2815" s="1" t="s">
        <v>8880</v>
      </c>
    </row>
    <row r="2816" spans="1:73" ht="13.5" customHeight="1">
      <c r="A2816" s="2" t="str">
        <f t="shared" si="79"/>
        <v>1687_각북면_384</v>
      </c>
      <c r="B2816" s="1">
        <v>1687</v>
      </c>
      <c r="C2816" s="1" t="s">
        <v>11423</v>
      </c>
      <c r="D2816" s="1" t="s">
        <v>11426</v>
      </c>
      <c r="E2816" s="1">
        <v>2815</v>
      </c>
      <c r="F2816" s="1">
        <v>19</v>
      </c>
      <c r="G2816" s="1" t="s">
        <v>4973</v>
      </c>
      <c r="H2816" s="1" t="s">
        <v>6459</v>
      </c>
      <c r="I2816" s="1">
        <v>12</v>
      </c>
      <c r="L2816" s="1">
        <v>2</v>
      </c>
      <c r="M2816" s="1" t="s">
        <v>13365</v>
      </c>
      <c r="N2816" s="1" t="s">
        <v>13366</v>
      </c>
      <c r="S2816" s="1" t="s">
        <v>49</v>
      </c>
      <c r="T2816" s="1" t="s">
        <v>4842</v>
      </c>
      <c r="U2816" s="1" t="s">
        <v>50</v>
      </c>
      <c r="V2816" s="1" t="s">
        <v>11472</v>
      </c>
      <c r="W2816" s="1" t="s">
        <v>272</v>
      </c>
      <c r="X2816" s="1" t="s">
        <v>6993</v>
      </c>
      <c r="Y2816" s="1" t="s">
        <v>140</v>
      </c>
      <c r="Z2816" s="1" t="s">
        <v>7100</v>
      </c>
      <c r="AC2816" s="1">
        <v>35</v>
      </c>
      <c r="AD2816" s="1" t="s">
        <v>340</v>
      </c>
      <c r="AE2816" s="1" t="s">
        <v>8753</v>
      </c>
      <c r="AJ2816" s="1" t="s">
        <v>17</v>
      </c>
      <c r="AK2816" s="1" t="s">
        <v>8918</v>
      </c>
      <c r="AL2816" s="1" t="s">
        <v>227</v>
      </c>
      <c r="AM2816" s="1" t="s">
        <v>8859</v>
      </c>
      <c r="AT2816" s="1" t="s">
        <v>44</v>
      </c>
      <c r="AU2816" s="1" t="s">
        <v>6728</v>
      </c>
      <c r="AV2816" s="1" t="s">
        <v>55</v>
      </c>
      <c r="AW2816" s="1" t="s">
        <v>7120</v>
      </c>
      <c r="BG2816" s="1" t="s">
        <v>44</v>
      </c>
      <c r="BH2816" s="1" t="s">
        <v>6728</v>
      </c>
      <c r="BI2816" s="1" t="s">
        <v>4886</v>
      </c>
      <c r="BJ2816" s="1" t="s">
        <v>7184</v>
      </c>
      <c r="BK2816" s="1" t="s">
        <v>44</v>
      </c>
      <c r="BL2816" s="1" t="s">
        <v>6728</v>
      </c>
      <c r="BM2816" s="1" t="s">
        <v>5284</v>
      </c>
      <c r="BN2816" s="1" t="s">
        <v>10549</v>
      </c>
      <c r="BO2816" s="1" t="s">
        <v>44</v>
      </c>
      <c r="BP2816" s="1" t="s">
        <v>6728</v>
      </c>
      <c r="BQ2816" s="1" t="s">
        <v>5285</v>
      </c>
      <c r="BR2816" s="1" t="s">
        <v>10906</v>
      </c>
      <c r="BS2816" s="1" t="s">
        <v>418</v>
      </c>
      <c r="BT2816" s="1" t="s">
        <v>8912</v>
      </c>
    </row>
    <row r="2817" spans="1:73" ht="13.5" customHeight="1">
      <c r="A2817" s="2" t="str">
        <f t="shared" si="79"/>
        <v>1687_각북면_384</v>
      </c>
      <c r="B2817" s="1">
        <v>1687</v>
      </c>
      <c r="C2817" s="1" t="s">
        <v>11423</v>
      </c>
      <c r="D2817" s="1" t="s">
        <v>11426</v>
      </c>
      <c r="E2817" s="1">
        <v>2816</v>
      </c>
      <c r="F2817" s="1">
        <v>19</v>
      </c>
      <c r="G2817" s="1" t="s">
        <v>4973</v>
      </c>
      <c r="H2817" s="1" t="s">
        <v>6459</v>
      </c>
      <c r="I2817" s="1">
        <v>12</v>
      </c>
      <c r="L2817" s="1">
        <v>2</v>
      </c>
      <c r="M2817" s="1" t="s">
        <v>13365</v>
      </c>
      <c r="N2817" s="1" t="s">
        <v>13366</v>
      </c>
      <c r="S2817" s="1" t="s">
        <v>134</v>
      </c>
      <c r="T2817" s="1" t="s">
        <v>6598</v>
      </c>
      <c r="Y2817" s="1" t="s">
        <v>4238</v>
      </c>
      <c r="Z2817" s="1" t="s">
        <v>7567</v>
      </c>
      <c r="AC2817" s="1">
        <v>13</v>
      </c>
      <c r="AD2817" s="1" t="s">
        <v>149</v>
      </c>
      <c r="AE2817" s="1" t="s">
        <v>8757</v>
      </c>
    </row>
    <row r="2818" spans="1:73" ht="13.5" customHeight="1">
      <c r="A2818" s="2" t="str">
        <f t="shared" si="79"/>
        <v>1687_각북면_384</v>
      </c>
      <c r="B2818" s="1">
        <v>1687</v>
      </c>
      <c r="C2818" s="1" t="s">
        <v>11423</v>
      </c>
      <c r="D2818" s="1" t="s">
        <v>11426</v>
      </c>
      <c r="E2818" s="1">
        <v>2817</v>
      </c>
      <c r="F2818" s="1">
        <v>19</v>
      </c>
      <c r="G2818" s="1" t="s">
        <v>4973</v>
      </c>
      <c r="H2818" s="1" t="s">
        <v>6459</v>
      </c>
      <c r="I2818" s="1">
        <v>12</v>
      </c>
      <c r="L2818" s="1">
        <v>3</v>
      </c>
      <c r="M2818" s="1" t="s">
        <v>13367</v>
      </c>
      <c r="N2818" s="1" t="s">
        <v>13368</v>
      </c>
      <c r="T2818" s="1" t="s">
        <v>11527</v>
      </c>
      <c r="U2818" s="1" t="s">
        <v>373</v>
      </c>
      <c r="V2818" s="1" t="s">
        <v>6687</v>
      </c>
      <c r="W2818" s="1" t="s">
        <v>1065</v>
      </c>
      <c r="X2818" s="1" t="s">
        <v>6987</v>
      </c>
      <c r="Y2818" s="1" t="s">
        <v>11371</v>
      </c>
      <c r="Z2818" s="1" t="s">
        <v>11846</v>
      </c>
      <c r="AC2818" s="1">
        <v>29</v>
      </c>
      <c r="AD2818" s="1" t="s">
        <v>238</v>
      </c>
      <c r="AE2818" s="1" t="s">
        <v>8751</v>
      </c>
      <c r="AJ2818" s="1" t="s">
        <v>17</v>
      </c>
      <c r="AK2818" s="1" t="s">
        <v>8918</v>
      </c>
      <c r="AL2818" s="1" t="s">
        <v>227</v>
      </c>
      <c r="AM2818" s="1" t="s">
        <v>8859</v>
      </c>
      <c r="AT2818" s="1" t="s">
        <v>373</v>
      </c>
      <c r="AU2818" s="1" t="s">
        <v>6687</v>
      </c>
      <c r="AV2818" s="1" t="s">
        <v>1372</v>
      </c>
      <c r="AW2818" s="1" t="s">
        <v>8588</v>
      </c>
      <c r="BG2818" s="1" t="s">
        <v>373</v>
      </c>
      <c r="BH2818" s="1" t="s">
        <v>6687</v>
      </c>
      <c r="BI2818" s="1" t="s">
        <v>5165</v>
      </c>
      <c r="BJ2818" s="1" t="s">
        <v>7918</v>
      </c>
      <c r="BK2818" s="1" t="s">
        <v>373</v>
      </c>
      <c r="BL2818" s="1" t="s">
        <v>6687</v>
      </c>
      <c r="BM2818" s="1" t="s">
        <v>5100</v>
      </c>
      <c r="BN2818" s="1" t="s">
        <v>9404</v>
      </c>
      <c r="BO2818" s="1" t="s">
        <v>373</v>
      </c>
      <c r="BP2818" s="1" t="s">
        <v>6687</v>
      </c>
      <c r="BQ2818" s="1" t="s">
        <v>5256</v>
      </c>
      <c r="BR2818" s="1" t="s">
        <v>12616</v>
      </c>
      <c r="BS2818" s="1" t="s">
        <v>227</v>
      </c>
      <c r="BT2818" s="1" t="s">
        <v>8859</v>
      </c>
    </row>
    <row r="2819" spans="1:73" ht="13.5" customHeight="1">
      <c r="A2819" s="2" t="str">
        <f t="shared" si="79"/>
        <v>1687_각북면_384</v>
      </c>
      <c r="B2819" s="1">
        <v>1687</v>
      </c>
      <c r="C2819" s="1" t="s">
        <v>11423</v>
      </c>
      <c r="D2819" s="1" t="s">
        <v>11426</v>
      </c>
      <c r="E2819" s="1">
        <v>2818</v>
      </c>
      <c r="F2819" s="1">
        <v>19</v>
      </c>
      <c r="G2819" s="1" t="s">
        <v>4973</v>
      </c>
      <c r="H2819" s="1" t="s">
        <v>6459</v>
      </c>
      <c r="I2819" s="1">
        <v>12</v>
      </c>
      <c r="L2819" s="1">
        <v>3</v>
      </c>
      <c r="M2819" s="1" t="s">
        <v>13367</v>
      </c>
      <c r="N2819" s="1" t="s">
        <v>13368</v>
      </c>
      <c r="S2819" s="1" t="s">
        <v>49</v>
      </c>
      <c r="T2819" s="1" t="s">
        <v>4842</v>
      </c>
      <c r="U2819" s="1" t="s">
        <v>50</v>
      </c>
      <c r="V2819" s="1" t="s">
        <v>11472</v>
      </c>
      <c r="W2819" s="1" t="s">
        <v>167</v>
      </c>
      <c r="X2819" s="1" t="s">
        <v>8644</v>
      </c>
      <c r="Y2819" s="1" t="s">
        <v>140</v>
      </c>
      <c r="Z2819" s="1" t="s">
        <v>7100</v>
      </c>
      <c r="AC2819" s="1">
        <v>32</v>
      </c>
      <c r="AD2819" s="1" t="s">
        <v>660</v>
      </c>
      <c r="AE2819" s="1" t="s">
        <v>8752</v>
      </c>
      <c r="AJ2819" s="1" t="s">
        <v>17</v>
      </c>
      <c r="AK2819" s="1" t="s">
        <v>8918</v>
      </c>
      <c r="AL2819" s="1" t="s">
        <v>1520</v>
      </c>
      <c r="AM2819" s="1" t="s">
        <v>8896</v>
      </c>
      <c r="AT2819" s="1" t="s">
        <v>44</v>
      </c>
      <c r="AU2819" s="1" t="s">
        <v>6728</v>
      </c>
      <c r="AV2819" s="1" t="s">
        <v>1897</v>
      </c>
      <c r="AW2819" s="1" t="s">
        <v>7075</v>
      </c>
      <c r="BG2819" s="1" t="s">
        <v>44</v>
      </c>
      <c r="BH2819" s="1" t="s">
        <v>6728</v>
      </c>
      <c r="BI2819" s="1" t="s">
        <v>1436</v>
      </c>
      <c r="BJ2819" s="1" t="s">
        <v>9289</v>
      </c>
      <c r="BK2819" s="1" t="s">
        <v>44</v>
      </c>
      <c r="BL2819" s="1" t="s">
        <v>6728</v>
      </c>
      <c r="BM2819" s="1" t="s">
        <v>5286</v>
      </c>
      <c r="BN2819" s="1" t="s">
        <v>7532</v>
      </c>
      <c r="BO2819" s="1" t="s">
        <v>373</v>
      </c>
      <c r="BP2819" s="1" t="s">
        <v>6687</v>
      </c>
      <c r="BQ2819" s="1" t="s">
        <v>5287</v>
      </c>
      <c r="BR2819" s="1" t="s">
        <v>10905</v>
      </c>
      <c r="BS2819" s="1" t="s">
        <v>646</v>
      </c>
      <c r="BT2819" s="1" t="s">
        <v>8944</v>
      </c>
    </row>
    <row r="2820" spans="1:73" ht="13.5" customHeight="1">
      <c r="A2820" s="2" t="str">
        <f t="shared" si="79"/>
        <v>1687_각북면_384</v>
      </c>
      <c r="B2820" s="1">
        <v>1687</v>
      </c>
      <c r="C2820" s="1" t="s">
        <v>11423</v>
      </c>
      <c r="D2820" s="1" t="s">
        <v>11426</v>
      </c>
      <c r="E2820" s="1">
        <v>2819</v>
      </c>
      <c r="F2820" s="1">
        <v>19</v>
      </c>
      <c r="G2820" s="1" t="s">
        <v>4973</v>
      </c>
      <c r="H2820" s="1" t="s">
        <v>6459</v>
      </c>
      <c r="I2820" s="1">
        <v>12</v>
      </c>
      <c r="L2820" s="1">
        <v>3</v>
      </c>
      <c r="M2820" s="1" t="s">
        <v>13367</v>
      </c>
      <c r="N2820" s="1" t="s">
        <v>13368</v>
      </c>
      <c r="S2820" s="1" t="s">
        <v>67</v>
      </c>
      <c r="T2820" s="1" t="s">
        <v>6597</v>
      </c>
      <c r="U2820" s="1" t="s">
        <v>373</v>
      </c>
      <c r="V2820" s="1" t="s">
        <v>6687</v>
      </c>
      <c r="Y2820" s="1" t="s">
        <v>2849</v>
      </c>
      <c r="Z2820" s="1" t="s">
        <v>7566</v>
      </c>
      <c r="AC2820" s="1">
        <v>1</v>
      </c>
      <c r="AD2820" s="1" t="s">
        <v>274</v>
      </c>
      <c r="AE2820" s="1" t="s">
        <v>8770</v>
      </c>
      <c r="AF2820" s="1" t="s">
        <v>156</v>
      </c>
      <c r="AG2820" s="1" t="s">
        <v>8798</v>
      </c>
    </row>
    <row r="2821" spans="1:73" ht="13.5" customHeight="1">
      <c r="A2821" s="2" t="str">
        <f t="shared" si="79"/>
        <v>1687_각북면_384</v>
      </c>
      <c r="B2821" s="1">
        <v>1687</v>
      </c>
      <c r="C2821" s="1" t="s">
        <v>11423</v>
      </c>
      <c r="D2821" s="1" t="s">
        <v>11426</v>
      </c>
      <c r="E2821" s="1">
        <v>2820</v>
      </c>
      <c r="F2821" s="1">
        <v>19</v>
      </c>
      <c r="G2821" s="1" t="s">
        <v>4973</v>
      </c>
      <c r="H2821" s="1" t="s">
        <v>6459</v>
      </c>
      <c r="I2821" s="1">
        <v>12</v>
      </c>
      <c r="L2821" s="1">
        <v>4</v>
      </c>
      <c r="M2821" s="1" t="s">
        <v>5288</v>
      </c>
      <c r="N2821" s="1" t="s">
        <v>7565</v>
      </c>
      <c r="T2821" s="1" t="s">
        <v>11527</v>
      </c>
      <c r="U2821" s="1" t="s">
        <v>5037</v>
      </c>
      <c r="V2821" s="1" t="s">
        <v>6749</v>
      </c>
      <c r="Y2821" s="1" t="s">
        <v>5288</v>
      </c>
      <c r="Z2821" s="1" t="s">
        <v>7565</v>
      </c>
      <c r="AC2821" s="1">
        <v>46</v>
      </c>
      <c r="AD2821" s="1" t="s">
        <v>550</v>
      </c>
      <c r="AE2821" s="1" t="s">
        <v>8787</v>
      </c>
      <c r="AJ2821" s="1" t="s">
        <v>17</v>
      </c>
      <c r="AK2821" s="1" t="s">
        <v>8918</v>
      </c>
      <c r="AL2821" s="1" t="s">
        <v>227</v>
      </c>
      <c r="AM2821" s="1" t="s">
        <v>8859</v>
      </c>
      <c r="AN2821" s="1" t="s">
        <v>418</v>
      </c>
      <c r="AO2821" s="1" t="s">
        <v>8912</v>
      </c>
      <c r="AP2821" s="1" t="s">
        <v>119</v>
      </c>
      <c r="AQ2821" s="1" t="s">
        <v>6694</v>
      </c>
      <c r="AR2821" s="1" t="s">
        <v>5289</v>
      </c>
      <c r="AS2821" s="1" t="s">
        <v>12071</v>
      </c>
      <c r="AT2821" s="1" t="s">
        <v>121</v>
      </c>
      <c r="AU2821" s="1" t="s">
        <v>6667</v>
      </c>
      <c r="AV2821" s="1" t="s">
        <v>108</v>
      </c>
      <c r="AW2821" s="1" t="s">
        <v>7960</v>
      </c>
      <c r="BB2821" s="1" t="s">
        <v>171</v>
      </c>
      <c r="BC2821" s="1" t="s">
        <v>6676</v>
      </c>
      <c r="BD2821" s="1" t="s">
        <v>5239</v>
      </c>
      <c r="BE2821" s="1" t="s">
        <v>9849</v>
      </c>
      <c r="BG2821" s="1" t="s">
        <v>121</v>
      </c>
      <c r="BH2821" s="1" t="s">
        <v>6667</v>
      </c>
      <c r="BI2821" s="1" t="s">
        <v>5148</v>
      </c>
      <c r="BJ2821" s="1" t="s">
        <v>10127</v>
      </c>
      <c r="BK2821" s="1" t="s">
        <v>121</v>
      </c>
      <c r="BL2821" s="1" t="s">
        <v>6667</v>
      </c>
      <c r="BM2821" s="1" t="s">
        <v>5149</v>
      </c>
      <c r="BN2821" s="1" t="s">
        <v>10548</v>
      </c>
      <c r="BO2821" s="1" t="s">
        <v>121</v>
      </c>
      <c r="BP2821" s="1" t="s">
        <v>6667</v>
      </c>
      <c r="BQ2821" s="1" t="s">
        <v>5150</v>
      </c>
      <c r="BR2821" s="1" t="s">
        <v>10866</v>
      </c>
      <c r="BS2821" s="1" t="s">
        <v>227</v>
      </c>
      <c r="BT2821" s="1" t="s">
        <v>8859</v>
      </c>
    </row>
    <row r="2822" spans="1:73" ht="13.5" customHeight="1">
      <c r="A2822" s="2" t="str">
        <f t="shared" si="79"/>
        <v>1687_각북면_384</v>
      </c>
      <c r="B2822" s="1">
        <v>1687</v>
      </c>
      <c r="C2822" s="1" t="s">
        <v>11423</v>
      </c>
      <c r="D2822" s="1" t="s">
        <v>11426</v>
      </c>
      <c r="E2822" s="1">
        <v>2821</v>
      </c>
      <c r="F2822" s="1">
        <v>19</v>
      </c>
      <c r="G2822" s="1" t="s">
        <v>4973</v>
      </c>
      <c r="H2822" s="1" t="s">
        <v>6459</v>
      </c>
      <c r="I2822" s="1">
        <v>12</v>
      </c>
      <c r="L2822" s="1">
        <v>4</v>
      </c>
      <c r="M2822" s="1" t="s">
        <v>5288</v>
      </c>
      <c r="N2822" s="1" t="s">
        <v>7565</v>
      </c>
      <c r="S2822" s="1" t="s">
        <v>49</v>
      </c>
      <c r="T2822" s="1" t="s">
        <v>4842</v>
      </c>
      <c r="U2822" s="1" t="s">
        <v>50</v>
      </c>
      <c r="V2822" s="1" t="s">
        <v>11472</v>
      </c>
      <c r="W2822" s="1" t="s">
        <v>152</v>
      </c>
      <c r="X2822" s="1" t="s">
        <v>6978</v>
      </c>
      <c r="Y2822" s="1" t="s">
        <v>4050</v>
      </c>
      <c r="Z2822" s="1" t="s">
        <v>7564</v>
      </c>
      <c r="AC2822" s="1">
        <v>46</v>
      </c>
      <c r="AD2822" s="1" t="s">
        <v>550</v>
      </c>
      <c r="AE2822" s="1" t="s">
        <v>8787</v>
      </c>
      <c r="AJ2822" s="1" t="s">
        <v>17</v>
      </c>
      <c r="AK2822" s="1" t="s">
        <v>8918</v>
      </c>
      <c r="AL2822" s="1" t="s">
        <v>87</v>
      </c>
      <c r="AM2822" s="1" t="s">
        <v>8880</v>
      </c>
      <c r="AT2822" s="1" t="s">
        <v>44</v>
      </c>
      <c r="AU2822" s="1" t="s">
        <v>6728</v>
      </c>
      <c r="AV2822" s="1" t="s">
        <v>6438</v>
      </c>
      <c r="AW2822" s="1" t="s">
        <v>9397</v>
      </c>
      <c r="BG2822" s="1" t="s">
        <v>44</v>
      </c>
      <c r="BH2822" s="1" t="s">
        <v>6728</v>
      </c>
      <c r="BI2822" s="1" t="s">
        <v>5290</v>
      </c>
      <c r="BJ2822" s="1" t="s">
        <v>10126</v>
      </c>
      <c r="BK2822" s="1" t="s">
        <v>44</v>
      </c>
      <c r="BL2822" s="1" t="s">
        <v>6728</v>
      </c>
      <c r="BM2822" s="1" t="s">
        <v>242</v>
      </c>
      <c r="BN2822" s="1" t="s">
        <v>10547</v>
      </c>
      <c r="BO2822" s="1" t="s">
        <v>44</v>
      </c>
      <c r="BP2822" s="1" t="s">
        <v>6728</v>
      </c>
      <c r="BQ2822" s="1" t="s">
        <v>5291</v>
      </c>
      <c r="BR2822" s="1" t="s">
        <v>10904</v>
      </c>
      <c r="BS2822" s="1" t="s">
        <v>87</v>
      </c>
      <c r="BT2822" s="1" t="s">
        <v>8880</v>
      </c>
    </row>
    <row r="2823" spans="1:73" ht="13.5" customHeight="1">
      <c r="A2823" s="2" t="str">
        <f t="shared" si="79"/>
        <v>1687_각북면_384</v>
      </c>
      <c r="B2823" s="1">
        <v>1687</v>
      </c>
      <c r="C2823" s="1" t="s">
        <v>11423</v>
      </c>
      <c r="D2823" s="1" t="s">
        <v>11426</v>
      </c>
      <c r="E2823" s="1">
        <v>2822</v>
      </c>
      <c r="F2823" s="1">
        <v>19</v>
      </c>
      <c r="G2823" s="1" t="s">
        <v>4973</v>
      </c>
      <c r="H2823" s="1" t="s">
        <v>6459</v>
      </c>
      <c r="I2823" s="1">
        <v>12</v>
      </c>
      <c r="L2823" s="1">
        <v>4</v>
      </c>
      <c r="M2823" s="1" t="s">
        <v>5288</v>
      </c>
      <c r="N2823" s="1" t="s">
        <v>7565</v>
      </c>
      <c r="S2823" s="1" t="s">
        <v>67</v>
      </c>
      <c r="T2823" s="1" t="s">
        <v>6597</v>
      </c>
      <c r="Y2823" s="1" t="s">
        <v>3037</v>
      </c>
      <c r="Z2823" s="1" t="s">
        <v>7563</v>
      </c>
      <c r="AC2823" s="1">
        <v>23</v>
      </c>
      <c r="AD2823" s="1" t="s">
        <v>251</v>
      </c>
      <c r="AE2823" s="1" t="s">
        <v>8777</v>
      </c>
    </row>
    <row r="2824" spans="1:73" ht="13.5" customHeight="1">
      <c r="A2824" s="2" t="str">
        <f t="shared" si="79"/>
        <v>1687_각북면_384</v>
      </c>
      <c r="B2824" s="1">
        <v>1687</v>
      </c>
      <c r="C2824" s="1" t="s">
        <v>11423</v>
      </c>
      <c r="D2824" s="1" t="s">
        <v>11426</v>
      </c>
      <c r="E2824" s="1">
        <v>2823</v>
      </c>
      <c r="F2824" s="1">
        <v>19</v>
      </c>
      <c r="G2824" s="1" t="s">
        <v>4973</v>
      </c>
      <c r="H2824" s="1" t="s">
        <v>6459</v>
      </c>
      <c r="I2824" s="1">
        <v>12</v>
      </c>
      <c r="L2824" s="1">
        <v>5</v>
      </c>
      <c r="M2824" s="1" t="s">
        <v>13369</v>
      </c>
      <c r="N2824" s="1" t="s">
        <v>13370</v>
      </c>
      <c r="T2824" s="1" t="s">
        <v>11527</v>
      </c>
      <c r="U2824" s="1" t="s">
        <v>373</v>
      </c>
      <c r="V2824" s="1" t="s">
        <v>6687</v>
      </c>
      <c r="W2824" s="1" t="s">
        <v>152</v>
      </c>
      <c r="X2824" s="1" t="s">
        <v>6978</v>
      </c>
      <c r="Y2824" s="1" t="s">
        <v>3411</v>
      </c>
      <c r="Z2824" s="1" t="s">
        <v>7562</v>
      </c>
      <c r="AC2824" s="1">
        <v>46</v>
      </c>
      <c r="AD2824" s="1" t="s">
        <v>550</v>
      </c>
      <c r="AE2824" s="1" t="s">
        <v>8787</v>
      </c>
      <c r="AJ2824" s="1" t="s">
        <v>17</v>
      </c>
      <c r="AK2824" s="1" t="s">
        <v>8918</v>
      </c>
      <c r="AL2824" s="1" t="s">
        <v>227</v>
      </c>
      <c r="AM2824" s="1" t="s">
        <v>8859</v>
      </c>
      <c r="AT2824" s="1" t="s">
        <v>373</v>
      </c>
      <c r="AU2824" s="1" t="s">
        <v>6687</v>
      </c>
      <c r="AV2824" s="1" t="s">
        <v>2970</v>
      </c>
      <c r="AW2824" s="1" t="s">
        <v>8208</v>
      </c>
      <c r="BG2824" s="1" t="s">
        <v>44</v>
      </c>
      <c r="BH2824" s="1" t="s">
        <v>6728</v>
      </c>
      <c r="BI2824" s="1" t="s">
        <v>13568</v>
      </c>
      <c r="BJ2824" s="1" t="s">
        <v>10171</v>
      </c>
      <c r="BK2824" s="1" t="s">
        <v>44</v>
      </c>
      <c r="BL2824" s="1" t="s">
        <v>6728</v>
      </c>
      <c r="BM2824" s="1" t="s">
        <v>4062</v>
      </c>
      <c r="BN2824" s="1" t="s">
        <v>10546</v>
      </c>
      <c r="BO2824" s="1" t="s">
        <v>44</v>
      </c>
      <c r="BP2824" s="1" t="s">
        <v>6728</v>
      </c>
      <c r="BQ2824" s="1" t="s">
        <v>1220</v>
      </c>
      <c r="BR2824" s="1" t="s">
        <v>12123</v>
      </c>
      <c r="BS2824" s="1" t="s">
        <v>158</v>
      </c>
      <c r="BT2824" s="1" t="s">
        <v>8931</v>
      </c>
    </row>
    <row r="2825" spans="1:73" ht="13.5" customHeight="1">
      <c r="A2825" s="2" t="str">
        <f t="shared" si="79"/>
        <v>1687_각북면_384</v>
      </c>
      <c r="B2825" s="1">
        <v>1687</v>
      </c>
      <c r="C2825" s="1" t="s">
        <v>11423</v>
      </c>
      <c r="D2825" s="1" t="s">
        <v>11426</v>
      </c>
      <c r="E2825" s="1">
        <v>2824</v>
      </c>
      <c r="F2825" s="1">
        <v>19</v>
      </c>
      <c r="G2825" s="1" t="s">
        <v>4973</v>
      </c>
      <c r="H2825" s="1" t="s">
        <v>6459</v>
      </c>
      <c r="I2825" s="1">
        <v>12</v>
      </c>
      <c r="L2825" s="1">
        <v>5</v>
      </c>
      <c r="M2825" s="1" t="s">
        <v>13369</v>
      </c>
      <c r="N2825" s="1" t="s">
        <v>13370</v>
      </c>
      <c r="S2825" s="1" t="s">
        <v>49</v>
      </c>
      <c r="T2825" s="1" t="s">
        <v>4842</v>
      </c>
      <c r="U2825" s="1" t="s">
        <v>50</v>
      </c>
      <c r="V2825" s="1" t="s">
        <v>11472</v>
      </c>
      <c r="W2825" s="1" t="s">
        <v>1087</v>
      </c>
      <c r="X2825" s="1" t="s">
        <v>6974</v>
      </c>
      <c r="Y2825" s="1" t="s">
        <v>140</v>
      </c>
      <c r="Z2825" s="1" t="s">
        <v>7100</v>
      </c>
      <c r="AC2825" s="1">
        <v>38</v>
      </c>
      <c r="AD2825" s="1" t="s">
        <v>294</v>
      </c>
      <c r="AE2825" s="1" t="s">
        <v>8781</v>
      </c>
      <c r="AJ2825" s="1" t="s">
        <v>17</v>
      </c>
      <c r="AK2825" s="1" t="s">
        <v>8918</v>
      </c>
      <c r="AL2825" s="1" t="s">
        <v>227</v>
      </c>
      <c r="AM2825" s="1" t="s">
        <v>8859</v>
      </c>
      <c r="AT2825" s="1" t="s">
        <v>2147</v>
      </c>
      <c r="AU2825" s="1" t="s">
        <v>6673</v>
      </c>
      <c r="AV2825" s="1" t="s">
        <v>708</v>
      </c>
      <c r="AW2825" s="1" t="s">
        <v>7345</v>
      </c>
      <c r="BG2825" s="1" t="s">
        <v>44</v>
      </c>
      <c r="BH2825" s="1" t="s">
        <v>6728</v>
      </c>
      <c r="BI2825" s="1" t="s">
        <v>5105</v>
      </c>
      <c r="BJ2825" s="1" t="s">
        <v>9345</v>
      </c>
      <c r="BK2825" s="1" t="s">
        <v>44</v>
      </c>
      <c r="BL2825" s="1" t="s">
        <v>6728</v>
      </c>
      <c r="BM2825" s="1" t="s">
        <v>5106</v>
      </c>
      <c r="BN2825" s="1" t="s">
        <v>10088</v>
      </c>
      <c r="BO2825" s="1" t="s">
        <v>759</v>
      </c>
      <c r="BP2825" s="1" t="s">
        <v>9026</v>
      </c>
      <c r="BQ2825" s="1" t="s">
        <v>3260</v>
      </c>
      <c r="BR2825" s="1" t="s">
        <v>10856</v>
      </c>
      <c r="BS2825" s="1" t="s">
        <v>53</v>
      </c>
      <c r="BT2825" s="1" t="s">
        <v>8954</v>
      </c>
    </row>
    <row r="2826" spans="1:73" ht="13.5" customHeight="1">
      <c r="A2826" s="2" t="str">
        <f t="shared" si="79"/>
        <v>1687_각북면_384</v>
      </c>
      <c r="B2826" s="1">
        <v>1687</v>
      </c>
      <c r="C2826" s="1" t="s">
        <v>11423</v>
      </c>
      <c r="D2826" s="1" t="s">
        <v>11426</v>
      </c>
      <c r="E2826" s="1">
        <v>2825</v>
      </c>
      <c r="F2826" s="1">
        <v>19</v>
      </c>
      <c r="G2826" s="1" t="s">
        <v>4973</v>
      </c>
      <c r="H2826" s="1" t="s">
        <v>6459</v>
      </c>
      <c r="I2826" s="1">
        <v>12</v>
      </c>
      <c r="L2826" s="1">
        <v>5</v>
      </c>
      <c r="M2826" s="1" t="s">
        <v>13369</v>
      </c>
      <c r="N2826" s="1" t="s">
        <v>13370</v>
      </c>
      <c r="S2826" s="1" t="s">
        <v>134</v>
      </c>
      <c r="T2826" s="1" t="s">
        <v>6598</v>
      </c>
      <c r="Y2826" s="1" t="s">
        <v>713</v>
      </c>
      <c r="Z2826" s="1" t="s">
        <v>11779</v>
      </c>
      <c r="AC2826" s="1">
        <v>5</v>
      </c>
      <c r="AD2826" s="1" t="s">
        <v>76</v>
      </c>
      <c r="AE2826" s="1" t="s">
        <v>8744</v>
      </c>
    </row>
    <row r="2827" spans="1:73" ht="13.5" customHeight="1">
      <c r="A2827" s="2" t="str">
        <f t="shared" si="79"/>
        <v>1687_각북면_384</v>
      </c>
      <c r="B2827" s="1">
        <v>1687</v>
      </c>
      <c r="C2827" s="1" t="s">
        <v>11423</v>
      </c>
      <c r="D2827" s="1" t="s">
        <v>11426</v>
      </c>
      <c r="E2827" s="1">
        <v>2826</v>
      </c>
      <c r="F2827" s="1">
        <v>19</v>
      </c>
      <c r="G2827" s="1" t="s">
        <v>4973</v>
      </c>
      <c r="H2827" s="1" t="s">
        <v>6459</v>
      </c>
      <c r="I2827" s="1">
        <v>13</v>
      </c>
      <c r="J2827" s="1" t="s">
        <v>5292</v>
      </c>
      <c r="K2827" s="1" t="s">
        <v>6499</v>
      </c>
      <c r="L2827" s="1">
        <v>1</v>
      </c>
      <c r="M2827" s="1" t="s">
        <v>5292</v>
      </c>
      <c r="N2827" s="1" t="s">
        <v>6499</v>
      </c>
      <c r="T2827" s="1" t="s">
        <v>11527</v>
      </c>
      <c r="U2827" s="1" t="s">
        <v>373</v>
      </c>
      <c r="V2827" s="1" t="s">
        <v>6687</v>
      </c>
      <c r="W2827" s="1" t="s">
        <v>152</v>
      </c>
      <c r="X2827" s="1" t="s">
        <v>6978</v>
      </c>
      <c r="Y2827" s="1" t="s">
        <v>229</v>
      </c>
      <c r="Z2827" s="1" t="s">
        <v>7561</v>
      </c>
      <c r="AC2827" s="1">
        <v>52</v>
      </c>
      <c r="AD2827" s="1" t="s">
        <v>230</v>
      </c>
      <c r="AE2827" s="1" t="s">
        <v>8790</v>
      </c>
      <c r="AJ2827" s="1" t="s">
        <v>17</v>
      </c>
      <c r="AK2827" s="1" t="s">
        <v>8918</v>
      </c>
      <c r="AL2827" s="1" t="s">
        <v>227</v>
      </c>
      <c r="AM2827" s="1" t="s">
        <v>8859</v>
      </c>
      <c r="AT2827" s="1" t="s">
        <v>373</v>
      </c>
      <c r="AU2827" s="1" t="s">
        <v>6687</v>
      </c>
      <c r="AV2827" s="1" t="s">
        <v>2970</v>
      </c>
      <c r="AW2827" s="1" t="s">
        <v>8208</v>
      </c>
      <c r="BG2827" s="1" t="s">
        <v>44</v>
      </c>
      <c r="BH2827" s="1" t="s">
        <v>6728</v>
      </c>
      <c r="BI2827" s="1" t="s">
        <v>13568</v>
      </c>
      <c r="BJ2827" s="1" t="s">
        <v>10171</v>
      </c>
      <c r="BK2827" s="1" t="s">
        <v>44</v>
      </c>
      <c r="BL2827" s="1" t="s">
        <v>6728</v>
      </c>
      <c r="BM2827" s="1" t="s">
        <v>4062</v>
      </c>
      <c r="BN2827" s="1" t="s">
        <v>10546</v>
      </c>
      <c r="BO2827" s="1" t="s">
        <v>44</v>
      </c>
      <c r="BP2827" s="1" t="s">
        <v>6728</v>
      </c>
      <c r="BQ2827" s="1" t="s">
        <v>1220</v>
      </c>
      <c r="BR2827" s="1" t="s">
        <v>12123</v>
      </c>
      <c r="BS2827" s="1" t="s">
        <v>158</v>
      </c>
      <c r="BT2827" s="1" t="s">
        <v>8931</v>
      </c>
    </row>
    <row r="2828" spans="1:73" ht="13.5" customHeight="1">
      <c r="A2828" s="2" t="str">
        <f t="shared" si="79"/>
        <v>1687_각북면_384</v>
      </c>
      <c r="B2828" s="1">
        <v>1687</v>
      </c>
      <c r="C2828" s="1" t="s">
        <v>11423</v>
      </c>
      <c r="D2828" s="1" t="s">
        <v>11426</v>
      </c>
      <c r="E2828" s="1">
        <v>2827</v>
      </c>
      <c r="F2828" s="1">
        <v>19</v>
      </c>
      <c r="G2828" s="1" t="s">
        <v>4973</v>
      </c>
      <c r="H2828" s="1" t="s">
        <v>6459</v>
      </c>
      <c r="I2828" s="1">
        <v>13</v>
      </c>
      <c r="L2828" s="1">
        <v>1</v>
      </c>
      <c r="M2828" s="1" t="s">
        <v>5292</v>
      </c>
      <c r="N2828" s="1" t="s">
        <v>6499</v>
      </c>
      <c r="S2828" s="1" t="s">
        <v>49</v>
      </c>
      <c r="T2828" s="1" t="s">
        <v>4842</v>
      </c>
      <c r="U2828" s="1" t="s">
        <v>50</v>
      </c>
      <c r="V2828" s="1" t="s">
        <v>11472</v>
      </c>
      <c r="W2828" s="1" t="s">
        <v>167</v>
      </c>
      <c r="X2828" s="1" t="s">
        <v>8644</v>
      </c>
      <c r="Y2828" s="1" t="s">
        <v>140</v>
      </c>
      <c r="Z2828" s="1" t="s">
        <v>7100</v>
      </c>
      <c r="AC2828" s="1">
        <v>53</v>
      </c>
      <c r="AD2828" s="1" t="s">
        <v>681</v>
      </c>
      <c r="AE2828" s="1" t="s">
        <v>8795</v>
      </c>
      <c r="AJ2828" s="1" t="s">
        <v>17</v>
      </c>
      <c r="AK2828" s="1" t="s">
        <v>8918</v>
      </c>
      <c r="AL2828" s="1" t="s">
        <v>159</v>
      </c>
      <c r="AM2828" s="1" t="s">
        <v>8879</v>
      </c>
      <c r="AT2828" s="1" t="s">
        <v>44</v>
      </c>
      <c r="AU2828" s="1" t="s">
        <v>6728</v>
      </c>
      <c r="AV2828" s="1" t="s">
        <v>767</v>
      </c>
      <c r="AW2828" s="1" t="s">
        <v>7875</v>
      </c>
      <c r="BG2828" s="1" t="s">
        <v>44</v>
      </c>
      <c r="BH2828" s="1" t="s">
        <v>6728</v>
      </c>
      <c r="BI2828" s="1" t="s">
        <v>5275</v>
      </c>
      <c r="BJ2828" s="1" t="s">
        <v>7571</v>
      </c>
      <c r="BK2828" s="1" t="s">
        <v>44</v>
      </c>
      <c r="BL2828" s="1" t="s">
        <v>6728</v>
      </c>
      <c r="BM2828" s="1" t="s">
        <v>705</v>
      </c>
      <c r="BN2828" s="1" t="s">
        <v>8471</v>
      </c>
      <c r="BO2828" s="1" t="s">
        <v>44</v>
      </c>
      <c r="BP2828" s="1" t="s">
        <v>6728</v>
      </c>
      <c r="BQ2828" s="1" t="s">
        <v>5293</v>
      </c>
      <c r="BR2828" s="1" t="s">
        <v>10903</v>
      </c>
      <c r="BS2828" s="1" t="s">
        <v>227</v>
      </c>
      <c r="BT2828" s="1" t="s">
        <v>8859</v>
      </c>
    </row>
    <row r="2829" spans="1:73" ht="13.5" customHeight="1">
      <c r="A2829" s="2" t="str">
        <f t="shared" si="79"/>
        <v>1687_각북면_384</v>
      </c>
      <c r="B2829" s="1">
        <v>1687</v>
      </c>
      <c r="C2829" s="1" t="s">
        <v>11423</v>
      </c>
      <c r="D2829" s="1" t="s">
        <v>11426</v>
      </c>
      <c r="E2829" s="1">
        <v>2828</v>
      </c>
      <c r="F2829" s="1">
        <v>19</v>
      </c>
      <c r="G2829" s="1" t="s">
        <v>4973</v>
      </c>
      <c r="H2829" s="1" t="s">
        <v>6459</v>
      </c>
      <c r="I2829" s="1">
        <v>13</v>
      </c>
      <c r="L2829" s="1">
        <v>1</v>
      </c>
      <c r="M2829" s="1" t="s">
        <v>5292</v>
      </c>
      <c r="N2829" s="1" t="s">
        <v>6499</v>
      </c>
      <c r="S2829" s="1" t="s">
        <v>67</v>
      </c>
      <c r="T2829" s="1" t="s">
        <v>6597</v>
      </c>
      <c r="U2829" s="1" t="s">
        <v>373</v>
      </c>
      <c r="V2829" s="1" t="s">
        <v>6687</v>
      </c>
      <c r="Y2829" s="1" t="s">
        <v>5294</v>
      </c>
      <c r="Z2829" s="1" t="s">
        <v>7560</v>
      </c>
      <c r="AC2829" s="1">
        <v>18</v>
      </c>
      <c r="AD2829" s="1" t="s">
        <v>302</v>
      </c>
      <c r="AE2829" s="1" t="s">
        <v>8785</v>
      </c>
    </row>
    <row r="2830" spans="1:73" ht="13.5" customHeight="1">
      <c r="A2830" s="2" t="str">
        <f t="shared" si="79"/>
        <v>1687_각북면_384</v>
      </c>
      <c r="B2830" s="1">
        <v>1687</v>
      </c>
      <c r="C2830" s="1" t="s">
        <v>11423</v>
      </c>
      <c r="D2830" s="1" t="s">
        <v>11426</v>
      </c>
      <c r="E2830" s="1">
        <v>2829</v>
      </c>
      <c r="F2830" s="1">
        <v>19</v>
      </c>
      <c r="G2830" s="1" t="s">
        <v>4973</v>
      </c>
      <c r="H2830" s="1" t="s">
        <v>6459</v>
      </c>
      <c r="I2830" s="1">
        <v>13</v>
      </c>
      <c r="L2830" s="1">
        <v>1</v>
      </c>
      <c r="M2830" s="1" t="s">
        <v>5292</v>
      </c>
      <c r="N2830" s="1" t="s">
        <v>6499</v>
      </c>
      <c r="S2830" s="1" t="s">
        <v>72</v>
      </c>
      <c r="T2830" s="1" t="s">
        <v>6595</v>
      </c>
      <c r="U2830" s="1" t="s">
        <v>373</v>
      </c>
      <c r="V2830" s="1" t="s">
        <v>6687</v>
      </c>
      <c r="Y2830" s="1" t="s">
        <v>1433</v>
      </c>
      <c r="Z2830" s="1" t="s">
        <v>7559</v>
      </c>
      <c r="AC2830" s="1">
        <v>8</v>
      </c>
      <c r="AD2830" s="1" t="s">
        <v>503</v>
      </c>
      <c r="AE2830" s="1" t="s">
        <v>8136</v>
      </c>
      <c r="BU2830" s="1" t="s">
        <v>5295</v>
      </c>
    </row>
    <row r="2831" spans="1:73" ht="13.5" customHeight="1">
      <c r="A2831" s="2" t="str">
        <f t="shared" si="79"/>
        <v>1687_각북면_384</v>
      </c>
      <c r="B2831" s="1">
        <v>1687</v>
      </c>
      <c r="C2831" s="1" t="s">
        <v>11423</v>
      </c>
      <c r="D2831" s="1" t="s">
        <v>11426</v>
      </c>
      <c r="E2831" s="1">
        <v>2830</v>
      </c>
      <c r="F2831" s="1">
        <v>19</v>
      </c>
      <c r="G2831" s="1" t="s">
        <v>4973</v>
      </c>
      <c r="H2831" s="1" t="s">
        <v>6459</v>
      </c>
      <c r="I2831" s="1">
        <v>13</v>
      </c>
      <c r="L2831" s="1">
        <v>2</v>
      </c>
      <c r="M2831" s="1" t="s">
        <v>13371</v>
      </c>
      <c r="N2831" s="1" t="s">
        <v>13372</v>
      </c>
      <c r="T2831" s="1" t="s">
        <v>11527</v>
      </c>
      <c r="U2831" s="1" t="s">
        <v>11559</v>
      </c>
      <c r="V2831" s="1" t="s">
        <v>11559</v>
      </c>
      <c r="W2831" s="1" t="s">
        <v>152</v>
      </c>
      <c r="X2831" s="1" t="s">
        <v>6978</v>
      </c>
      <c r="Y2831" s="1" t="s">
        <v>5296</v>
      </c>
      <c r="Z2831" s="1" t="s">
        <v>7558</v>
      </c>
      <c r="AC2831" s="1">
        <v>41</v>
      </c>
      <c r="AD2831" s="1" t="s">
        <v>40</v>
      </c>
      <c r="AE2831" s="1" t="s">
        <v>8772</v>
      </c>
      <c r="AJ2831" s="1" t="s">
        <v>17</v>
      </c>
      <c r="AK2831" s="1" t="s">
        <v>8918</v>
      </c>
      <c r="AL2831" s="1" t="s">
        <v>227</v>
      </c>
      <c r="AM2831" s="1" t="s">
        <v>8859</v>
      </c>
      <c r="AT2831" s="1" t="s">
        <v>373</v>
      </c>
      <c r="AU2831" s="1" t="s">
        <v>6687</v>
      </c>
      <c r="AV2831" s="1" t="s">
        <v>2970</v>
      </c>
      <c r="AW2831" s="1" t="s">
        <v>8208</v>
      </c>
      <c r="BG2831" s="1" t="s">
        <v>44</v>
      </c>
      <c r="BH2831" s="1" t="s">
        <v>6728</v>
      </c>
      <c r="BI2831" s="1" t="s">
        <v>13568</v>
      </c>
      <c r="BJ2831" s="1" t="s">
        <v>10171</v>
      </c>
      <c r="BK2831" s="1" t="s">
        <v>44</v>
      </c>
      <c r="BL2831" s="1" t="s">
        <v>6728</v>
      </c>
      <c r="BM2831" s="1" t="s">
        <v>4062</v>
      </c>
      <c r="BN2831" s="1" t="s">
        <v>10546</v>
      </c>
      <c r="BO2831" s="1" t="s">
        <v>44</v>
      </c>
      <c r="BP2831" s="1" t="s">
        <v>6728</v>
      </c>
      <c r="BQ2831" s="1" t="s">
        <v>1220</v>
      </c>
      <c r="BR2831" s="1" t="s">
        <v>12123</v>
      </c>
      <c r="BS2831" s="1" t="s">
        <v>158</v>
      </c>
      <c r="BT2831" s="1" t="s">
        <v>8931</v>
      </c>
    </row>
    <row r="2832" spans="1:73" ht="13.5" customHeight="1">
      <c r="A2832" s="2" t="str">
        <f t="shared" si="79"/>
        <v>1687_각북면_384</v>
      </c>
      <c r="B2832" s="1">
        <v>1687</v>
      </c>
      <c r="C2832" s="1" t="s">
        <v>11423</v>
      </c>
      <c r="D2832" s="1" t="s">
        <v>11426</v>
      </c>
      <c r="E2832" s="1">
        <v>2831</v>
      </c>
      <c r="F2832" s="1">
        <v>19</v>
      </c>
      <c r="G2832" s="1" t="s">
        <v>4973</v>
      </c>
      <c r="H2832" s="1" t="s">
        <v>6459</v>
      </c>
      <c r="I2832" s="1">
        <v>13</v>
      </c>
      <c r="L2832" s="1">
        <v>2</v>
      </c>
      <c r="M2832" s="1" t="s">
        <v>13371</v>
      </c>
      <c r="N2832" s="1" t="s">
        <v>13372</v>
      </c>
      <c r="S2832" s="1" t="s">
        <v>49</v>
      </c>
      <c r="T2832" s="1" t="s">
        <v>4842</v>
      </c>
      <c r="U2832" s="1" t="s">
        <v>50</v>
      </c>
      <c r="V2832" s="1" t="s">
        <v>11472</v>
      </c>
      <c r="W2832" s="1" t="s">
        <v>1065</v>
      </c>
      <c r="X2832" s="1" t="s">
        <v>6987</v>
      </c>
      <c r="Y2832" s="1" t="s">
        <v>140</v>
      </c>
      <c r="Z2832" s="1" t="s">
        <v>7100</v>
      </c>
      <c r="AC2832" s="1">
        <v>48</v>
      </c>
      <c r="AD2832" s="1" t="s">
        <v>351</v>
      </c>
      <c r="AE2832" s="1" t="s">
        <v>7146</v>
      </c>
      <c r="AJ2832" s="1" t="s">
        <v>17</v>
      </c>
      <c r="AK2832" s="1" t="s">
        <v>8918</v>
      </c>
      <c r="AL2832" s="1" t="s">
        <v>227</v>
      </c>
      <c r="AM2832" s="1" t="s">
        <v>8859</v>
      </c>
      <c r="AT2832" s="1" t="s">
        <v>373</v>
      </c>
      <c r="AU2832" s="1" t="s">
        <v>6687</v>
      </c>
      <c r="AV2832" s="1" t="s">
        <v>5201</v>
      </c>
      <c r="AW2832" s="1" t="s">
        <v>7918</v>
      </c>
      <c r="BG2832" s="1" t="s">
        <v>373</v>
      </c>
      <c r="BH2832" s="1" t="s">
        <v>6687</v>
      </c>
      <c r="BI2832" s="1" t="s">
        <v>5100</v>
      </c>
      <c r="BJ2832" s="1" t="s">
        <v>9404</v>
      </c>
      <c r="BK2832" s="1" t="s">
        <v>373</v>
      </c>
      <c r="BL2832" s="1" t="s">
        <v>6687</v>
      </c>
      <c r="BM2832" s="1" t="s">
        <v>5123</v>
      </c>
      <c r="BN2832" s="1" t="s">
        <v>12323</v>
      </c>
      <c r="BO2832" s="1" t="s">
        <v>373</v>
      </c>
      <c r="BP2832" s="1" t="s">
        <v>6687</v>
      </c>
      <c r="BQ2832" s="1" t="s">
        <v>5297</v>
      </c>
      <c r="BR2832" s="1" t="s">
        <v>10902</v>
      </c>
      <c r="BS2832" s="1" t="s">
        <v>646</v>
      </c>
      <c r="BT2832" s="1" t="s">
        <v>8944</v>
      </c>
    </row>
    <row r="2833" spans="1:72" ht="13.5" customHeight="1">
      <c r="A2833" s="2" t="str">
        <f t="shared" si="79"/>
        <v>1687_각북면_384</v>
      </c>
      <c r="B2833" s="1">
        <v>1687</v>
      </c>
      <c r="C2833" s="1" t="s">
        <v>11423</v>
      </c>
      <c r="D2833" s="1" t="s">
        <v>11426</v>
      </c>
      <c r="E2833" s="1">
        <v>2832</v>
      </c>
      <c r="F2833" s="1">
        <v>19</v>
      </c>
      <c r="G2833" s="1" t="s">
        <v>4973</v>
      </c>
      <c r="H2833" s="1" t="s">
        <v>6459</v>
      </c>
      <c r="I2833" s="1">
        <v>13</v>
      </c>
      <c r="L2833" s="1">
        <v>2</v>
      </c>
      <c r="M2833" s="1" t="s">
        <v>13371</v>
      </c>
      <c r="N2833" s="1" t="s">
        <v>13372</v>
      </c>
      <c r="S2833" s="1" t="s">
        <v>67</v>
      </c>
      <c r="T2833" s="1" t="s">
        <v>6597</v>
      </c>
      <c r="U2833" s="1" t="s">
        <v>373</v>
      </c>
      <c r="V2833" s="1" t="s">
        <v>6687</v>
      </c>
      <c r="Y2833" s="1" t="s">
        <v>5298</v>
      </c>
      <c r="Z2833" s="1" t="s">
        <v>7244</v>
      </c>
      <c r="AC2833" s="1">
        <v>21</v>
      </c>
      <c r="AD2833" s="1" t="s">
        <v>264</v>
      </c>
      <c r="AE2833" s="1" t="s">
        <v>8750</v>
      </c>
    </row>
    <row r="2834" spans="1:72" ht="13.5" customHeight="1">
      <c r="A2834" s="2" t="str">
        <f t="shared" si="79"/>
        <v>1687_각북면_384</v>
      </c>
      <c r="B2834" s="1">
        <v>1687</v>
      </c>
      <c r="C2834" s="1" t="s">
        <v>11423</v>
      </c>
      <c r="D2834" s="1" t="s">
        <v>11426</v>
      </c>
      <c r="E2834" s="1">
        <v>2833</v>
      </c>
      <c r="F2834" s="1">
        <v>19</v>
      </c>
      <c r="G2834" s="1" t="s">
        <v>4973</v>
      </c>
      <c r="H2834" s="1" t="s">
        <v>6459</v>
      </c>
      <c r="I2834" s="1">
        <v>13</v>
      </c>
      <c r="L2834" s="1">
        <v>2</v>
      </c>
      <c r="M2834" s="1" t="s">
        <v>13371</v>
      </c>
      <c r="N2834" s="1" t="s">
        <v>13372</v>
      </c>
      <c r="S2834" s="1" t="s">
        <v>72</v>
      </c>
      <c r="T2834" s="1" t="s">
        <v>6595</v>
      </c>
      <c r="Y2834" s="1" t="s">
        <v>1080</v>
      </c>
      <c r="Z2834" s="1" t="s">
        <v>7557</v>
      </c>
      <c r="AC2834" s="1">
        <v>12</v>
      </c>
      <c r="AD2834" s="1" t="s">
        <v>135</v>
      </c>
      <c r="AE2834" s="1" t="s">
        <v>8742</v>
      </c>
    </row>
    <row r="2835" spans="1:72" ht="13.5" customHeight="1">
      <c r="A2835" s="2" t="str">
        <f t="shared" si="79"/>
        <v>1687_각북면_384</v>
      </c>
      <c r="B2835" s="1">
        <v>1687</v>
      </c>
      <c r="C2835" s="1" t="s">
        <v>11423</v>
      </c>
      <c r="D2835" s="1" t="s">
        <v>11426</v>
      </c>
      <c r="E2835" s="1">
        <v>2834</v>
      </c>
      <c r="F2835" s="1">
        <v>19</v>
      </c>
      <c r="G2835" s="1" t="s">
        <v>4973</v>
      </c>
      <c r="H2835" s="1" t="s">
        <v>6459</v>
      </c>
      <c r="I2835" s="1">
        <v>13</v>
      </c>
      <c r="L2835" s="1">
        <v>2</v>
      </c>
      <c r="M2835" s="1" t="s">
        <v>13371</v>
      </c>
      <c r="N2835" s="1" t="s">
        <v>13372</v>
      </c>
      <c r="S2835" s="1" t="s">
        <v>63</v>
      </c>
      <c r="T2835" s="1" t="s">
        <v>6596</v>
      </c>
      <c r="Y2835" s="1" t="s">
        <v>1260</v>
      </c>
      <c r="Z2835" s="1" t="s">
        <v>7556</v>
      </c>
      <c r="AC2835" s="1">
        <v>7</v>
      </c>
      <c r="AD2835" s="1" t="s">
        <v>475</v>
      </c>
      <c r="AE2835" s="1" t="s">
        <v>8747</v>
      </c>
    </row>
    <row r="2836" spans="1:72" ht="13.5" customHeight="1">
      <c r="A2836" s="2" t="str">
        <f t="shared" si="79"/>
        <v>1687_각북면_384</v>
      </c>
      <c r="B2836" s="1">
        <v>1687</v>
      </c>
      <c r="C2836" s="1" t="s">
        <v>11423</v>
      </c>
      <c r="D2836" s="1" t="s">
        <v>11426</v>
      </c>
      <c r="E2836" s="1">
        <v>2835</v>
      </c>
      <c r="F2836" s="1">
        <v>19</v>
      </c>
      <c r="G2836" s="1" t="s">
        <v>4973</v>
      </c>
      <c r="H2836" s="1" t="s">
        <v>6459</v>
      </c>
      <c r="I2836" s="1">
        <v>13</v>
      </c>
      <c r="L2836" s="1">
        <v>2</v>
      </c>
      <c r="M2836" s="1" t="s">
        <v>13371</v>
      </c>
      <c r="N2836" s="1" t="s">
        <v>13372</v>
      </c>
      <c r="S2836" s="1" t="s">
        <v>63</v>
      </c>
      <c r="T2836" s="1" t="s">
        <v>6596</v>
      </c>
      <c r="Y2836" s="1" t="s">
        <v>745</v>
      </c>
      <c r="Z2836" s="1" t="s">
        <v>7327</v>
      </c>
      <c r="AC2836" s="1">
        <v>4</v>
      </c>
      <c r="AD2836" s="1" t="s">
        <v>103</v>
      </c>
      <c r="AE2836" s="1" t="s">
        <v>8773</v>
      </c>
    </row>
    <row r="2837" spans="1:72" ht="13.5" customHeight="1">
      <c r="A2837" s="2" t="str">
        <f t="shared" si="79"/>
        <v>1687_각북면_384</v>
      </c>
      <c r="B2837" s="1">
        <v>1687</v>
      </c>
      <c r="C2837" s="1" t="s">
        <v>11423</v>
      </c>
      <c r="D2837" s="1" t="s">
        <v>11426</v>
      </c>
      <c r="E2837" s="1">
        <v>2836</v>
      </c>
      <c r="F2837" s="1">
        <v>19</v>
      </c>
      <c r="G2837" s="1" t="s">
        <v>4973</v>
      </c>
      <c r="H2837" s="1" t="s">
        <v>6459</v>
      </c>
      <c r="I2837" s="1">
        <v>13</v>
      </c>
      <c r="L2837" s="1">
        <v>3</v>
      </c>
      <c r="M2837" s="1" t="s">
        <v>13373</v>
      </c>
      <c r="N2837" s="1" t="s">
        <v>13374</v>
      </c>
      <c r="Q2837" s="1" t="s">
        <v>5299</v>
      </c>
      <c r="R2837" s="1" t="s">
        <v>6580</v>
      </c>
      <c r="T2837" s="1" t="s">
        <v>11527</v>
      </c>
      <c r="U2837" s="1" t="s">
        <v>50</v>
      </c>
      <c r="V2837" s="1" t="s">
        <v>11472</v>
      </c>
      <c r="W2837" s="1" t="s">
        <v>4996</v>
      </c>
      <c r="X2837" s="1" t="s">
        <v>11740</v>
      </c>
      <c r="Y2837" s="1" t="s">
        <v>140</v>
      </c>
      <c r="Z2837" s="1" t="s">
        <v>7100</v>
      </c>
      <c r="AC2837" s="1">
        <v>55</v>
      </c>
      <c r="AD2837" s="1" t="s">
        <v>653</v>
      </c>
      <c r="AE2837" s="1" t="s">
        <v>8780</v>
      </c>
      <c r="AJ2837" s="1" t="s">
        <v>17</v>
      </c>
      <c r="AK2837" s="1" t="s">
        <v>8918</v>
      </c>
      <c r="AL2837" s="1" t="s">
        <v>59</v>
      </c>
      <c r="AM2837" s="1" t="s">
        <v>8921</v>
      </c>
      <c r="AT2837" s="1" t="s">
        <v>44</v>
      </c>
      <c r="AU2837" s="1" t="s">
        <v>6728</v>
      </c>
      <c r="AV2837" s="1" t="s">
        <v>5300</v>
      </c>
      <c r="AW2837" s="1" t="s">
        <v>9396</v>
      </c>
      <c r="BG2837" s="1" t="s">
        <v>44</v>
      </c>
      <c r="BH2837" s="1" t="s">
        <v>6728</v>
      </c>
      <c r="BI2837" s="1" t="s">
        <v>5301</v>
      </c>
      <c r="BJ2837" s="1" t="s">
        <v>9293</v>
      </c>
      <c r="BK2837" s="1" t="s">
        <v>44</v>
      </c>
      <c r="BL2837" s="1" t="s">
        <v>6728</v>
      </c>
      <c r="BM2837" s="1" t="s">
        <v>751</v>
      </c>
      <c r="BN2837" s="1" t="s">
        <v>7403</v>
      </c>
      <c r="BO2837" s="1" t="s">
        <v>44</v>
      </c>
      <c r="BP2837" s="1" t="s">
        <v>6728</v>
      </c>
      <c r="BQ2837" s="1" t="s">
        <v>5302</v>
      </c>
      <c r="BR2837" s="1" t="s">
        <v>12480</v>
      </c>
      <c r="BS2837" s="1" t="s">
        <v>59</v>
      </c>
      <c r="BT2837" s="1" t="s">
        <v>8921</v>
      </c>
    </row>
    <row r="2838" spans="1:72" ht="13.5" customHeight="1">
      <c r="A2838" s="2" t="str">
        <f t="shared" si="79"/>
        <v>1687_각북면_384</v>
      </c>
      <c r="B2838" s="1">
        <v>1687</v>
      </c>
      <c r="C2838" s="1" t="s">
        <v>11423</v>
      </c>
      <c r="D2838" s="1" t="s">
        <v>11426</v>
      </c>
      <c r="E2838" s="1">
        <v>2837</v>
      </c>
      <c r="F2838" s="1">
        <v>19</v>
      </c>
      <c r="G2838" s="1" t="s">
        <v>4973</v>
      </c>
      <c r="H2838" s="1" t="s">
        <v>6459</v>
      </c>
      <c r="I2838" s="1">
        <v>13</v>
      </c>
      <c r="L2838" s="1">
        <v>3</v>
      </c>
      <c r="M2838" s="1" t="s">
        <v>13373</v>
      </c>
      <c r="N2838" s="1" t="s">
        <v>13374</v>
      </c>
      <c r="S2838" s="1" t="s">
        <v>72</v>
      </c>
      <c r="T2838" s="1" t="s">
        <v>6595</v>
      </c>
      <c r="U2838" s="1" t="s">
        <v>373</v>
      </c>
      <c r="V2838" s="1" t="s">
        <v>6687</v>
      </c>
      <c r="Y2838" s="1" t="s">
        <v>5303</v>
      </c>
      <c r="Z2838" s="1" t="s">
        <v>7555</v>
      </c>
      <c r="AC2838" s="1">
        <v>20</v>
      </c>
      <c r="AD2838" s="1" t="s">
        <v>96</v>
      </c>
      <c r="AE2838" s="1" t="s">
        <v>8792</v>
      </c>
    </row>
    <row r="2839" spans="1:72" ht="13.5" customHeight="1">
      <c r="A2839" s="2" t="str">
        <f t="shared" si="79"/>
        <v>1687_각북면_384</v>
      </c>
      <c r="B2839" s="1">
        <v>1687</v>
      </c>
      <c r="C2839" s="1" t="s">
        <v>11423</v>
      </c>
      <c r="D2839" s="1" t="s">
        <v>11426</v>
      </c>
      <c r="E2839" s="1">
        <v>2838</v>
      </c>
      <c r="F2839" s="1">
        <v>19</v>
      </c>
      <c r="G2839" s="1" t="s">
        <v>4973</v>
      </c>
      <c r="H2839" s="1" t="s">
        <v>6459</v>
      </c>
      <c r="I2839" s="1">
        <v>13</v>
      </c>
      <c r="L2839" s="1">
        <v>3</v>
      </c>
      <c r="M2839" s="1" t="s">
        <v>13373</v>
      </c>
      <c r="N2839" s="1" t="s">
        <v>13374</v>
      </c>
      <c r="S2839" s="1" t="s">
        <v>72</v>
      </c>
      <c r="T2839" s="1" t="s">
        <v>6595</v>
      </c>
      <c r="U2839" s="1" t="s">
        <v>373</v>
      </c>
      <c r="V2839" s="1" t="s">
        <v>6687</v>
      </c>
      <c r="Y2839" s="1" t="s">
        <v>5304</v>
      </c>
      <c r="Z2839" s="1" t="s">
        <v>7554</v>
      </c>
      <c r="AC2839" s="1">
        <v>13</v>
      </c>
      <c r="AD2839" s="1" t="s">
        <v>149</v>
      </c>
      <c r="AE2839" s="1" t="s">
        <v>8757</v>
      </c>
    </row>
    <row r="2840" spans="1:72" ht="13.5" customHeight="1">
      <c r="A2840" s="2" t="str">
        <f t="shared" si="79"/>
        <v>1687_각북면_384</v>
      </c>
      <c r="B2840" s="1">
        <v>1687</v>
      </c>
      <c r="C2840" s="1" t="s">
        <v>11423</v>
      </c>
      <c r="D2840" s="1" t="s">
        <v>11426</v>
      </c>
      <c r="E2840" s="1">
        <v>2839</v>
      </c>
      <c r="F2840" s="1">
        <v>19</v>
      </c>
      <c r="G2840" s="1" t="s">
        <v>4973</v>
      </c>
      <c r="H2840" s="1" t="s">
        <v>6459</v>
      </c>
      <c r="I2840" s="1">
        <v>13</v>
      </c>
      <c r="L2840" s="1">
        <v>4</v>
      </c>
      <c r="M2840" s="1" t="s">
        <v>13375</v>
      </c>
      <c r="N2840" s="1" t="s">
        <v>13376</v>
      </c>
      <c r="T2840" s="1" t="s">
        <v>11527</v>
      </c>
      <c r="U2840" s="1" t="s">
        <v>373</v>
      </c>
      <c r="V2840" s="1" t="s">
        <v>6687</v>
      </c>
      <c r="W2840" s="1" t="s">
        <v>152</v>
      </c>
      <c r="X2840" s="1" t="s">
        <v>6978</v>
      </c>
      <c r="Y2840" s="1" t="s">
        <v>5305</v>
      </c>
      <c r="Z2840" s="1" t="s">
        <v>7553</v>
      </c>
      <c r="AC2840" s="1">
        <v>35</v>
      </c>
      <c r="AD2840" s="1" t="s">
        <v>340</v>
      </c>
      <c r="AE2840" s="1" t="s">
        <v>8753</v>
      </c>
      <c r="AJ2840" s="1" t="s">
        <v>17</v>
      </c>
      <c r="AK2840" s="1" t="s">
        <v>8918</v>
      </c>
      <c r="AL2840" s="1" t="s">
        <v>227</v>
      </c>
      <c r="AM2840" s="1" t="s">
        <v>8859</v>
      </c>
      <c r="AT2840" s="1" t="s">
        <v>373</v>
      </c>
      <c r="AU2840" s="1" t="s">
        <v>6687</v>
      </c>
      <c r="AV2840" s="1" t="s">
        <v>2970</v>
      </c>
      <c r="AW2840" s="1" t="s">
        <v>8208</v>
      </c>
      <c r="BG2840" s="1" t="s">
        <v>44</v>
      </c>
      <c r="BH2840" s="1" t="s">
        <v>6728</v>
      </c>
      <c r="BI2840" s="1" t="s">
        <v>13568</v>
      </c>
      <c r="BJ2840" s="1" t="s">
        <v>10171</v>
      </c>
      <c r="BK2840" s="1" t="s">
        <v>44</v>
      </c>
      <c r="BL2840" s="1" t="s">
        <v>6728</v>
      </c>
      <c r="BM2840" s="1" t="s">
        <v>4062</v>
      </c>
      <c r="BN2840" s="1" t="s">
        <v>10546</v>
      </c>
      <c r="BO2840" s="1" t="s">
        <v>44</v>
      </c>
      <c r="BP2840" s="1" t="s">
        <v>6728</v>
      </c>
      <c r="BQ2840" s="1" t="s">
        <v>1220</v>
      </c>
      <c r="BR2840" s="1" t="s">
        <v>12123</v>
      </c>
      <c r="BS2840" s="1" t="s">
        <v>158</v>
      </c>
      <c r="BT2840" s="1" t="s">
        <v>8931</v>
      </c>
    </row>
    <row r="2841" spans="1:72" ht="13.5" customHeight="1">
      <c r="A2841" s="2" t="str">
        <f t="shared" si="79"/>
        <v>1687_각북면_384</v>
      </c>
      <c r="B2841" s="1">
        <v>1687</v>
      </c>
      <c r="C2841" s="1" t="s">
        <v>11423</v>
      </c>
      <c r="D2841" s="1" t="s">
        <v>11426</v>
      </c>
      <c r="E2841" s="1">
        <v>2840</v>
      </c>
      <c r="F2841" s="1">
        <v>19</v>
      </c>
      <c r="G2841" s="1" t="s">
        <v>4973</v>
      </c>
      <c r="H2841" s="1" t="s">
        <v>6459</v>
      </c>
      <c r="I2841" s="1">
        <v>13</v>
      </c>
      <c r="L2841" s="1">
        <v>4</v>
      </c>
      <c r="M2841" s="1" t="s">
        <v>13375</v>
      </c>
      <c r="N2841" s="1" t="s">
        <v>13376</v>
      </c>
      <c r="S2841" s="1" t="s">
        <v>49</v>
      </c>
      <c r="T2841" s="1" t="s">
        <v>4842</v>
      </c>
      <c r="U2841" s="1" t="s">
        <v>50</v>
      </c>
      <c r="V2841" s="1" t="s">
        <v>11472</v>
      </c>
      <c r="W2841" s="1" t="s">
        <v>2253</v>
      </c>
      <c r="X2841" s="1" t="s">
        <v>9644</v>
      </c>
      <c r="Y2841" s="1" t="s">
        <v>140</v>
      </c>
      <c r="Z2841" s="1" t="s">
        <v>7100</v>
      </c>
      <c r="AC2841" s="1">
        <v>40</v>
      </c>
      <c r="AD2841" s="1" t="s">
        <v>189</v>
      </c>
      <c r="AE2841" s="1" t="s">
        <v>8767</v>
      </c>
      <c r="AJ2841" s="1" t="s">
        <v>17</v>
      </c>
      <c r="AK2841" s="1" t="s">
        <v>8918</v>
      </c>
      <c r="AL2841" s="1" t="s">
        <v>1910</v>
      </c>
      <c r="AM2841" s="1" t="s">
        <v>8959</v>
      </c>
      <c r="AT2841" s="1" t="s">
        <v>44</v>
      </c>
      <c r="AU2841" s="1" t="s">
        <v>6728</v>
      </c>
      <c r="AV2841" s="1" t="s">
        <v>4294</v>
      </c>
      <c r="AW2841" s="1" t="s">
        <v>7525</v>
      </c>
      <c r="BG2841" s="1" t="s">
        <v>44</v>
      </c>
      <c r="BH2841" s="1" t="s">
        <v>6728</v>
      </c>
      <c r="BI2841" s="1" t="s">
        <v>530</v>
      </c>
      <c r="BJ2841" s="1" t="s">
        <v>9648</v>
      </c>
      <c r="BK2841" s="1" t="s">
        <v>44</v>
      </c>
      <c r="BL2841" s="1" t="s">
        <v>6728</v>
      </c>
      <c r="BM2841" s="1" t="s">
        <v>3919</v>
      </c>
      <c r="BN2841" s="1" t="s">
        <v>10545</v>
      </c>
      <c r="BO2841" s="1" t="s">
        <v>44</v>
      </c>
      <c r="BP2841" s="1" t="s">
        <v>6728</v>
      </c>
      <c r="BQ2841" s="1" t="s">
        <v>5306</v>
      </c>
      <c r="BR2841" s="1" t="s">
        <v>12521</v>
      </c>
      <c r="BS2841" s="1" t="s">
        <v>41</v>
      </c>
      <c r="BT2841" s="1" t="s">
        <v>11911</v>
      </c>
    </row>
    <row r="2842" spans="1:72" ht="13.5" customHeight="1">
      <c r="A2842" s="2" t="str">
        <f t="shared" si="79"/>
        <v>1687_각북면_384</v>
      </c>
      <c r="B2842" s="1">
        <v>1687</v>
      </c>
      <c r="C2842" s="1" t="s">
        <v>11423</v>
      </c>
      <c r="D2842" s="1" t="s">
        <v>11426</v>
      </c>
      <c r="E2842" s="1">
        <v>2841</v>
      </c>
      <c r="F2842" s="1">
        <v>19</v>
      </c>
      <c r="G2842" s="1" t="s">
        <v>4973</v>
      </c>
      <c r="H2842" s="1" t="s">
        <v>6459</v>
      </c>
      <c r="I2842" s="1">
        <v>13</v>
      </c>
      <c r="L2842" s="1">
        <v>4</v>
      </c>
      <c r="M2842" s="1" t="s">
        <v>13375</v>
      </c>
      <c r="N2842" s="1" t="s">
        <v>13376</v>
      </c>
      <c r="S2842" s="1" t="s">
        <v>67</v>
      </c>
      <c r="T2842" s="1" t="s">
        <v>6597</v>
      </c>
      <c r="U2842" s="1" t="s">
        <v>373</v>
      </c>
      <c r="V2842" s="1" t="s">
        <v>6687</v>
      </c>
      <c r="Y2842" s="1" t="s">
        <v>5307</v>
      </c>
      <c r="Z2842" s="1" t="s">
        <v>7552</v>
      </c>
      <c r="AC2842" s="1">
        <v>10</v>
      </c>
      <c r="AD2842" s="1" t="s">
        <v>212</v>
      </c>
      <c r="AE2842" s="1" t="s">
        <v>8778</v>
      </c>
    </row>
    <row r="2843" spans="1:72" ht="13.5" customHeight="1">
      <c r="A2843" s="2" t="str">
        <f t="shared" si="79"/>
        <v>1687_각북면_384</v>
      </c>
      <c r="B2843" s="1">
        <v>1687</v>
      </c>
      <c r="C2843" s="1" t="s">
        <v>11423</v>
      </c>
      <c r="D2843" s="1" t="s">
        <v>11426</v>
      </c>
      <c r="E2843" s="1">
        <v>2842</v>
      </c>
      <c r="F2843" s="1">
        <v>19</v>
      </c>
      <c r="G2843" s="1" t="s">
        <v>4973</v>
      </c>
      <c r="H2843" s="1" t="s">
        <v>6459</v>
      </c>
      <c r="I2843" s="1">
        <v>13</v>
      </c>
      <c r="L2843" s="1">
        <v>4</v>
      </c>
      <c r="M2843" s="1" t="s">
        <v>13375</v>
      </c>
      <c r="N2843" s="1" t="s">
        <v>13376</v>
      </c>
      <c r="S2843" s="1" t="s">
        <v>63</v>
      </c>
      <c r="T2843" s="1" t="s">
        <v>6596</v>
      </c>
      <c r="Y2843" s="1" t="s">
        <v>1076</v>
      </c>
      <c r="Z2843" s="1" t="s">
        <v>7551</v>
      </c>
      <c r="AC2843" s="1">
        <v>3</v>
      </c>
      <c r="AD2843" s="1" t="s">
        <v>138</v>
      </c>
      <c r="AE2843" s="1" t="s">
        <v>8754</v>
      </c>
      <c r="AF2843" s="1" t="s">
        <v>156</v>
      </c>
      <c r="AG2843" s="1" t="s">
        <v>8798</v>
      </c>
    </row>
    <row r="2844" spans="1:72" ht="13.5" customHeight="1">
      <c r="A2844" s="2" t="str">
        <f t="shared" ref="A2844:A2883" si="80">HYPERLINK("http://kyu.snu.ac.kr/sdhj/index.jsp?type=hj/GK14817_00IH_0001_0385.jpg","1687_각북면_385")</f>
        <v>1687_각북면_385</v>
      </c>
      <c r="B2844" s="1">
        <v>1687</v>
      </c>
      <c r="C2844" s="1" t="s">
        <v>11423</v>
      </c>
      <c r="D2844" s="1" t="s">
        <v>11426</v>
      </c>
      <c r="E2844" s="1">
        <v>2843</v>
      </c>
      <c r="F2844" s="1">
        <v>19</v>
      </c>
      <c r="G2844" s="1" t="s">
        <v>4973</v>
      </c>
      <c r="H2844" s="1" t="s">
        <v>6459</v>
      </c>
      <c r="I2844" s="1">
        <v>13</v>
      </c>
      <c r="L2844" s="1">
        <v>5</v>
      </c>
      <c r="M2844" s="1" t="s">
        <v>13377</v>
      </c>
      <c r="N2844" s="1" t="s">
        <v>13378</v>
      </c>
      <c r="T2844" s="1" t="s">
        <v>11527</v>
      </c>
      <c r="U2844" s="1" t="s">
        <v>373</v>
      </c>
      <c r="V2844" s="1" t="s">
        <v>6687</v>
      </c>
      <c r="W2844" s="1" t="s">
        <v>1065</v>
      </c>
      <c r="X2844" s="1" t="s">
        <v>6987</v>
      </c>
      <c r="Y2844" s="1" t="s">
        <v>1275</v>
      </c>
      <c r="Z2844" s="1" t="s">
        <v>7550</v>
      </c>
      <c r="AC2844" s="1">
        <v>40</v>
      </c>
      <c r="AD2844" s="1" t="s">
        <v>189</v>
      </c>
      <c r="AE2844" s="1" t="s">
        <v>8767</v>
      </c>
      <c r="AJ2844" s="1" t="s">
        <v>17</v>
      </c>
      <c r="AK2844" s="1" t="s">
        <v>8918</v>
      </c>
      <c r="AL2844" s="1" t="s">
        <v>227</v>
      </c>
      <c r="AM2844" s="1" t="s">
        <v>8859</v>
      </c>
      <c r="AT2844" s="1" t="s">
        <v>373</v>
      </c>
      <c r="AU2844" s="1" t="s">
        <v>6687</v>
      </c>
      <c r="AV2844" s="1" t="s">
        <v>13658</v>
      </c>
      <c r="AW2844" s="1" t="s">
        <v>12155</v>
      </c>
      <c r="BG2844" s="1" t="s">
        <v>373</v>
      </c>
      <c r="BH2844" s="1" t="s">
        <v>6687</v>
      </c>
      <c r="BI2844" s="1" t="s">
        <v>5100</v>
      </c>
      <c r="BJ2844" s="1" t="s">
        <v>9404</v>
      </c>
      <c r="BK2844" s="1" t="s">
        <v>373</v>
      </c>
      <c r="BL2844" s="1" t="s">
        <v>6687</v>
      </c>
      <c r="BM2844" s="1" t="s">
        <v>5123</v>
      </c>
      <c r="BN2844" s="1" t="s">
        <v>12323</v>
      </c>
      <c r="BO2844" s="1" t="s">
        <v>44</v>
      </c>
      <c r="BP2844" s="1" t="s">
        <v>6728</v>
      </c>
      <c r="BQ2844" s="1" t="s">
        <v>4063</v>
      </c>
      <c r="BR2844" s="1" t="s">
        <v>10100</v>
      </c>
      <c r="BS2844" s="1" t="s">
        <v>448</v>
      </c>
      <c r="BT2844" s="1" t="s">
        <v>8932</v>
      </c>
    </row>
    <row r="2845" spans="1:72" ht="13.5" customHeight="1">
      <c r="A2845" s="2" t="str">
        <f t="shared" si="80"/>
        <v>1687_각북면_385</v>
      </c>
      <c r="B2845" s="1">
        <v>1687</v>
      </c>
      <c r="C2845" s="1" t="s">
        <v>11423</v>
      </c>
      <c r="D2845" s="1" t="s">
        <v>11426</v>
      </c>
      <c r="E2845" s="1">
        <v>2844</v>
      </c>
      <c r="F2845" s="1">
        <v>19</v>
      </c>
      <c r="G2845" s="1" t="s">
        <v>4973</v>
      </c>
      <c r="H2845" s="1" t="s">
        <v>6459</v>
      </c>
      <c r="I2845" s="1">
        <v>13</v>
      </c>
      <c r="L2845" s="1">
        <v>5</v>
      </c>
      <c r="M2845" s="1" t="s">
        <v>13377</v>
      </c>
      <c r="N2845" s="1" t="s">
        <v>13378</v>
      </c>
      <c r="S2845" s="1" t="s">
        <v>49</v>
      </c>
      <c r="T2845" s="1" t="s">
        <v>4842</v>
      </c>
      <c r="U2845" s="1" t="s">
        <v>50</v>
      </c>
      <c r="V2845" s="1" t="s">
        <v>11472</v>
      </c>
      <c r="W2845" s="1" t="s">
        <v>38</v>
      </c>
      <c r="X2845" s="1" t="s">
        <v>11733</v>
      </c>
      <c r="Y2845" s="1" t="s">
        <v>140</v>
      </c>
      <c r="Z2845" s="1" t="s">
        <v>7100</v>
      </c>
      <c r="AC2845" s="1">
        <v>41</v>
      </c>
      <c r="AD2845" s="1" t="s">
        <v>40</v>
      </c>
      <c r="AE2845" s="1" t="s">
        <v>8772</v>
      </c>
      <c r="AJ2845" s="1" t="s">
        <v>17</v>
      </c>
      <c r="AK2845" s="1" t="s">
        <v>8918</v>
      </c>
      <c r="AL2845" s="1" t="s">
        <v>41</v>
      </c>
      <c r="AM2845" s="1" t="s">
        <v>11911</v>
      </c>
      <c r="AT2845" s="1" t="s">
        <v>44</v>
      </c>
      <c r="AU2845" s="1" t="s">
        <v>6728</v>
      </c>
      <c r="AV2845" s="1" t="s">
        <v>5308</v>
      </c>
      <c r="AW2845" s="1" t="s">
        <v>9395</v>
      </c>
      <c r="BG2845" s="1" t="s">
        <v>144</v>
      </c>
      <c r="BH2845" s="1" t="s">
        <v>6759</v>
      </c>
      <c r="BI2845" s="1" t="s">
        <v>2125</v>
      </c>
      <c r="BJ2845" s="1" t="s">
        <v>9838</v>
      </c>
      <c r="BK2845" s="1" t="s">
        <v>144</v>
      </c>
      <c r="BL2845" s="1" t="s">
        <v>6759</v>
      </c>
      <c r="BM2845" s="1" t="s">
        <v>5309</v>
      </c>
      <c r="BN2845" s="1" t="s">
        <v>10544</v>
      </c>
      <c r="BO2845" s="1" t="s">
        <v>44</v>
      </c>
      <c r="BP2845" s="1" t="s">
        <v>6728</v>
      </c>
      <c r="BQ2845" s="1" t="s">
        <v>5310</v>
      </c>
      <c r="BR2845" s="1" t="s">
        <v>10901</v>
      </c>
      <c r="BS2845" s="1" t="s">
        <v>239</v>
      </c>
      <c r="BT2845" s="1" t="s">
        <v>8877</v>
      </c>
    </row>
    <row r="2846" spans="1:72" ht="13.5" customHeight="1">
      <c r="A2846" s="2" t="str">
        <f t="shared" si="80"/>
        <v>1687_각북면_385</v>
      </c>
      <c r="B2846" s="1">
        <v>1687</v>
      </c>
      <c r="C2846" s="1" t="s">
        <v>11423</v>
      </c>
      <c r="D2846" s="1" t="s">
        <v>11426</v>
      </c>
      <c r="E2846" s="1">
        <v>2845</v>
      </c>
      <c r="F2846" s="1">
        <v>19</v>
      </c>
      <c r="G2846" s="1" t="s">
        <v>4973</v>
      </c>
      <c r="H2846" s="1" t="s">
        <v>6459</v>
      </c>
      <c r="I2846" s="1">
        <v>13</v>
      </c>
      <c r="L2846" s="1">
        <v>5</v>
      </c>
      <c r="M2846" s="1" t="s">
        <v>13377</v>
      </c>
      <c r="N2846" s="1" t="s">
        <v>13378</v>
      </c>
      <c r="S2846" s="1" t="s">
        <v>67</v>
      </c>
      <c r="T2846" s="1" t="s">
        <v>6597</v>
      </c>
      <c r="U2846" s="1" t="s">
        <v>391</v>
      </c>
      <c r="V2846" s="1" t="s">
        <v>6664</v>
      </c>
      <c r="Y2846" s="1" t="s">
        <v>5311</v>
      </c>
      <c r="Z2846" s="1" t="s">
        <v>11802</v>
      </c>
      <c r="AC2846" s="1">
        <v>14</v>
      </c>
      <c r="AD2846" s="1" t="s">
        <v>248</v>
      </c>
      <c r="AE2846" s="1" t="s">
        <v>8745</v>
      </c>
    </row>
    <row r="2847" spans="1:72" ht="13.5" customHeight="1">
      <c r="A2847" s="2" t="str">
        <f t="shared" si="80"/>
        <v>1687_각북면_385</v>
      </c>
      <c r="B2847" s="1">
        <v>1687</v>
      </c>
      <c r="C2847" s="1" t="s">
        <v>11423</v>
      </c>
      <c r="D2847" s="1" t="s">
        <v>11426</v>
      </c>
      <c r="E2847" s="1">
        <v>2846</v>
      </c>
      <c r="F2847" s="1">
        <v>19</v>
      </c>
      <c r="G2847" s="1" t="s">
        <v>4973</v>
      </c>
      <c r="H2847" s="1" t="s">
        <v>6459</v>
      </c>
      <c r="I2847" s="1">
        <v>14</v>
      </c>
      <c r="J2847" s="1" t="s">
        <v>5312</v>
      </c>
      <c r="K2847" s="1" t="s">
        <v>6498</v>
      </c>
      <c r="L2847" s="1">
        <v>1</v>
      </c>
      <c r="M2847" s="1" t="s">
        <v>13379</v>
      </c>
      <c r="N2847" s="1" t="s">
        <v>13380</v>
      </c>
      <c r="T2847" s="1" t="s">
        <v>11527</v>
      </c>
      <c r="U2847" s="1" t="s">
        <v>373</v>
      </c>
      <c r="V2847" s="1" t="s">
        <v>6687</v>
      </c>
      <c r="W2847" s="1" t="s">
        <v>1065</v>
      </c>
      <c r="X2847" s="1" t="s">
        <v>6987</v>
      </c>
      <c r="Y2847" s="1" t="s">
        <v>3337</v>
      </c>
      <c r="Z2847" s="1" t="s">
        <v>7549</v>
      </c>
      <c r="AC2847" s="1">
        <v>36</v>
      </c>
      <c r="AD2847" s="1" t="s">
        <v>52</v>
      </c>
      <c r="AE2847" s="1" t="s">
        <v>8766</v>
      </c>
      <c r="AJ2847" s="1" t="s">
        <v>17</v>
      </c>
      <c r="AK2847" s="1" t="s">
        <v>8918</v>
      </c>
      <c r="AL2847" s="1" t="s">
        <v>227</v>
      </c>
      <c r="AM2847" s="1" t="s">
        <v>8859</v>
      </c>
      <c r="AT2847" s="1" t="s">
        <v>373</v>
      </c>
      <c r="AU2847" s="1" t="s">
        <v>6687</v>
      </c>
      <c r="AV2847" s="1" t="s">
        <v>3038</v>
      </c>
      <c r="AW2847" s="1" t="s">
        <v>7627</v>
      </c>
      <c r="BG2847" s="1" t="s">
        <v>373</v>
      </c>
      <c r="BH2847" s="1" t="s">
        <v>6687</v>
      </c>
      <c r="BI2847" s="1" t="s">
        <v>4930</v>
      </c>
      <c r="BJ2847" s="1" t="s">
        <v>9398</v>
      </c>
      <c r="BK2847" s="1" t="s">
        <v>373</v>
      </c>
      <c r="BL2847" s="1" t="s">
        <v>6687</v>
      </c>
      <c r="BM2847" s="1" t="s">
        <v>5100</v>
      </c>
      <c r="BN2847" s="1" t="s">
        <v>9404</v>
      </c>
      <c r="BO2847" s="1" t="s">
        <v>44</v>
      </c>
      <c r="BP2847" s="1" t="s">
        <v>6728</v>
      </c>
      <c r="BQ2847" s="1" t="s">
        <v>5313</v>
      </c>
      <c r="BR2847" s="1" t="s">
        <v>10900</v>
      </c>
      <c r="BS2847" s="1" t="s">
        <v>1233</v>
      </c>
      <c r="BT2847" s="1" t="s">
        <v>8935</v>
      </c>
    </row>
    <row r="2848" spans="1:72" ht="13.5" customHeight="1">
      <c r="A2848" s="2" t="str">
        <f t="shared" si="80"/>
        <v>1687_각북면_385</v>
      </c>
      <c r="B2848" s="1">
        <v>1687</v>
      </c>
      <c r="C2848" s="1" t="s">
        <v>11423</v>
      </c>
      <c r="D2848" s="1" t="s">
        <v>11426</v>
      </c>
      <c r="E2848" s="1">
        <v>2847</v>
      </c>
      <c r="F2848" s="1">
        <v>19</v>
      </c>
      <c r="G2848" s="1" t="s">
        <v>4973</v>
      </c>
      <c r="H2848" s="1" t="s">
        <v>6459</v>
      </c>
      <c r="I2848" s="1">
        <v>14</v>
      </c>
      <c r="L2848" s="1">
        <v>1</v>
      </c>
      <c r="M2848" s="1" t="s">
        <v>13379</v>
      </c>
      <c r="N2848" s="1" t="s">
        <v>13380</v>
      </c>
      <c r="S2848" s="1" t="s">
        <v>49</v>
      </c>
      <c r="T2848" s="1" t="s">
        <v>4842</v>
      </c>
      <c r="U2848" s="1" t="s">
        <v>50</v>
      </c>
      <c r="V2848" s="1" t="s">
        <v>11472</v>
      </c>
      <c r="W2848" s="1" t="s">
        <v>107</v>
      </c>
      <c r="X2848" s="1" t="s">
        <v>6975</v>
      </c>
      <c r="Y2848" s="1" t="s">
        <v>140</v>
      </c>
      <c r="Z2848" s="1" t="s">
        <v>7100</v>
      </c>
      <c r="AC2848" s="1">
        <v>36</v>
      </c>
      <c r="AD2848" s="1" t="s">
        <v>52</v>
      </c>
      <c r="AE2848" s="1" t="s">
        <v>8766</v>
      </c>
      <c r="AJ2848" s="1" t="s">
        <v>17</v>
      </c>
      <c r="AK2848" s="1" t="s">
        <v>8918</v>
      </c>
      <c r="AL2848" s="1" t="s">
        <v>227</v>
      </c>
      <c r="AM2848" s="1" t="s">
        <v>8859</v>
      </c>
      <c r="AT2848" s="1" t="s">
        <v>82</v>
      </c>
      <c r="AU2848" s="1" t="s">
        <v>9231</v>
      </c>
      <c r="AV2848" s="1" t="s">
        <v>2946</v>
      </c>
      <c r="AW2848" s="1" t="s">
        <v>11852</v>
      </c>
      <c r="BG2848" s="1" t="s">
        <v>44</v>
      </c>
      <c r="BH2848" s="1" t="s">
        <v>6728</v>
      </c>
      <c r="BI2848" s="1" t="s">
        <v>425</v>
      </c>
      <c r="BJ2848" s="1" t="s">
        <v>9490</v>
      </c>
      <c r="BK2848" s="1" t="s">
        <v>44</v>
      </c>
      <c r="BL2848" s="1" t="s">
        <v>6728</v>
      </c>
      <c r="BM2848" s="1" t="s">
        <v>5314</v>
      </c>
      <c r="BN2848" s="1" t="s">
        <v>10543</v>
      </c>
      <c r="BO2848" s="1" t="s">
        <v>44</v>
      </c>
      <c r="BP2848" s="1" t="s">
        <v>6728</v>
      </c>
      <c r="BQ2848" s="1" t="s">
        <v>5315</v>
      </c>
      <c r="BR2848" s="1" t="s">
        <v>10899</v>
      </c>
      <c r="BS2848" s="1" t="s">
        <v>59</v>
      </c>
      <c r="BT2848" s="1" t="s">
        <v>8921</v>
      </c>
    </row>
    <row r="2849" spans="1:72" ht="13.5" customHeight="1">
      <c r="A2849" s="2" t="str">
        <f t="shared" si="80"/>
        <v>1687_각북면_385</v>
      </c>
      <c r="B2849" s="1">
        <v>1687</v>
      </c>
      <c r="C2849" s="1" t="s">
        <v>11423</v>
      </c>
      <c r="D2849" s="1" t="s">
        <v>11426</v>
      </c>
      <c r="E2849" s="1">
        <v>2848</v>
      </c>
      <c r="F2849" s="1">
        <v>19</v>
      </c>
      <c r="G2849" s="1" t="s">
        <v>4973</v>
      </c>
      <c r="H2849" s="1" t="s">
        <v>6459</v>
      </c>
      <c r="I2849" s="1">
        <v>14</v>
      </c>
      <c r="L2849" s="1">
        <v>1</v>
      </c>
      <c r="M2849" s="1" t="s">
        <v>13379</v>
      </c>
      <c r="N2849" s="1" t="s">
        <v>13380</v>
      </c>
      <c r="S2849" s="1" t="s">
        <v>67</v>
      </c>
      <c r="T2849" s="1" t="s">
        <v>6597</v>
      </c>
      <c r="Y2849" s="1" t="s">
        <v>5316</v>
      </c>
      <c r="Z2849" s="1" t="s">
        <v>7548</v>
      </c>
      <c r="AC2849" s="1">
        <v>8</v>
      </c>
      <c r="AD2849" s="1" t="s">
        <v>503</v>
      </c>
      <c r="AE2849" s="1" t="s">
        <v>8136</v>
      </c>
      <c r="AF2849" s="1" t="s">
        <v>156</v>
      </c>
      <c r="AG2849" s="1" t="s">
        <v>8798</v>
      </c>
    </row>
    <row r="2850" spans="1:72" ht="13.5" customHeight="1">
      <c r="A2850" s="2" t="str">
        <f t="shared" si="80"/>
        <v>1687_각북면_385</v>
      </c>
      <c r="B2850" s="1">
        <v>1687</v>
      </c>
      <c r="C2850" s="1" t="s">
        <v>11423</v>
      </c>
      <c r="D2850" s="1" t="s">
        <v>11426</v>
      </c>
      <c r="E2850" s="1">
        <v>2849</v>
      </c>
      <c r="F2850" s="1">
        <v>19</v>
      </c>
      <c r="G2850" s="1" t="s">
        <v>4973</v>
      </c>
      <c r="H2850" s="1" t="s">
        <v>6459</v>
      </c>
      <c r="I2850" s="1">
        <v>14</v>
      </c>
      <c r="L2850" s="1">
        <v>1</v>
      </c>
      <c r="M2850" s="1" t="s">
        <v>13379</v>
      </c>
      <c r="N2850" s="1" t="s">
        <v>13380</v>
      </c>
      <c r="S2850" s="1" t="s">
        <v>72</v>
      </c>
      <c r="T2850" s="1" t="s">
        <v>6595</v>
      </c>
      <c r="Y2850" s="1" t="s">
        <v>5317</v>
      </c>
      <c r="Z2850" s="1" t="s">
        <v>7547</v>
      </c>
      <c r="AC2850" s="1">
        <v>1</v>
      </c>
      <c r="AD2850" s="1" t="s">
        <v>274</v>
      </c>
      <c r="AE2850" s="1" t="s">
        <v>8770</v>
      </c>
      <c r="AF2850" s="1" t="s">
        <v>156</v>
      </c>
      <c r="AG2850" s="1" t="s">
        <v>8798</v>
      </c>
    </row>
    <row r="2851" spans="1:72" ht="13.5" customHeight="1">
      <c r="A2851" s="2" t="str">
        <f t="shared" si="80"/>
        <v>1687_각북면_385</v>
      </c>
      <c r="B2851" s="1">
        <v>1687</v>
      </c>
      <c r="C2851" s="1" t="s">
        <v>11423</v>
      </c>
      <c r="D2851" s="1" t="s">
        <v>11426</v>
      </c>
      <c r="E2851" s="1">
        <v>2850</v>
      </c>
      <c r="F2851" s="1">
        <v>19</v>
      </c>
      <c r="G2851" s="1" t="s">
        <v>4973</v>
      </c>
      <c r="H2851" s="1" t="s">
        <v>6459</v>
      </c>
      <c r="I2851" s="1">
        <v>14</v>
      </c>
      <c r="L2851" s="1">
        <v>2</v>
      </c>
      <c r="M2851" s="1" t="s">
        <v>13381</v>
      </c>
      <c r="N2851" s="1" t="s">
        <v>13382</v>
      </c>
      <c r="T2851" s="1" t="s">
        <v>11527</v>
      </c>
      <c r="U2851" s="1" t="s">
        <v>373</v>
      </c>
      <c r="V2851" s="1" t="s">
        <v>6687</v>
      </c>
      <c r="W2851" s="1" t="s">
        <v>38</v>
      </c>
      <c r="X2851" s="1" t="s">
        <v>11733</v>
      </c>
      <c r="Y2851" s="1" t="s">
        <v>5318</v>
      </c>
      <c r="Z2851" s="1" t="s">
        <v>7546</v>
      </c>
      <c r="AC2851" s="1">
        <v>35</v>
      </c>
      <c r="AD2851" s="1" t="s">
        <v>340</v>
      </c>
      <c r="AE2851" s="1" t="s">
        <v>8753</v>
      </c>
      <c r="AJ2851" s="1" t="s">
        <v>17</v>
      </c>
      <c r="AK2851" s="1" t="s">
        <v>8918</v>
      </c>
      <c r="AL2851" s="1" t="s">
        <v>227</v>
      </c>
      <c r="AM2851" s="1" t="s">
        <v>8859</v>
      </c>
      <c r="AT2851" s="1" t="s">
        <v>373</v>
      </c>
      <c r="AU2851" s="1" t="s">
        <v>6687</v>
      </c>
      <c r="AV2851" s="1" t="s">
        <v>2747</v>
      </c>
      <c r="AW2851" s="1" t="s">
        <v>9334</v>
      </c>
      <c r="BG2851" s="1" t="s">
        <v>144</v>
      </c>
      <c r="BH2851" s="1" t="s">
        <v>6759</v>
      </c>
      <c r="BI2851" s="1" t="s">
        <v>5319</v>
      </c>
      <c r="BJ2851" s="1" t="s">
        <v>10125</v>
      </c>
      <c r="BK2851" s="1" t="s">
        <v>373</v>
      </c>
      <c r="BL2851" s="1" t="s">
        <v>6687</v>
      </c>
      <c r="BM2851" s="1" t="s">
        <v>5014</v>
      </c>
      <c r="BN2851" s="1" t="s">
        <v>7264</v>
      </c>
      <c r="BO2851" s="1" t="s">
        <v>373</v>
      </c>
      <c r="BP2851" s="1" t="s">
        <v>6687</v>
      </c>
      <c r="BQ2851" s="1" t="s">
        <v>5089</v>
      </c>
      <c r="BR2851" s="1" t="s">
        <v>10854</v>
      </c>
      <c r="BS2851" s="1" t="s">
        <v>227</v>
      </c>
      <c r="BT2851" s="1" t="s">
        <v>8859</v>
      </c>
    </row>
    <row r="2852" spans="1:72" ht="13.5" customHeight="1">
      <c r="A2852" s="2" t="str">
        <f t="shared" si="80"/>
        <v>1687_각북면_385</v>
      </c>
      <c r="B2852" s="1">
        <v>1687</v>
      </c>
      <c r="C2852" s="1" t="s">
        <v>11423</v>
      </c>
      <c r="D2852" s="1" t="s">
        <v>11426</v>
      </c>
      <c r="E2852" s="1">
        <v>2851</v>
      </c>
      <c r="F2852" s="1">
        <v>19</v>
      </c>
      <c r="G2852" s="1" t="s">
        <v>4973</v>
      </c>
      <c r="H2852" s="1" t="s">
        <v>6459</v>
      </c>
      <c r="I2852" s="1">
        <v>14</v>
      </c>
      <c r="L2852" s="1">
        <v>2</v>
      </c>
      <c r="M2852" s="1" t="s">
        <v>13381</v>
      </c>
      <c r="N2852" s="1" t="s">
        <v>13382</v>
      </c>
      <c r="S2852" s="1" t="s">
        <v>49</v>
      </c>
      <c r="T2852" s="1" t="s">
        <v>4842</v>
      </c>
      <c r="U2852" s="1" t="s">
        <v>50</v>
      </c>
      <c r="V2852" s="1" t="s">
        <v>11472</v>
      </c>
      <c r="W2852" s="1" t="s">
        <v>152</v>
      </c>
      <c r="X2852" s="1" t="s">
        <v>6978</v>
      </c>
      <c r="Y2852" s="1" t="s">
        <v>140</v>
      </c>
      <c r="Z2852" s="1" t="s">
        <v>7100</v>
      </c>
      <c r="AC2852" s="1">
        <v>30</v>
      </c>
      <c r="AD2852" s="1" t="s">
        <v>606</v>
      </c>
      <c r="AE2852" s="1" t="s">
        <v>7034</v>
      </c>
      <c r="AJ2852" s="1" t="s">
        <v>17</v>
      </c>
      <c r="AK2852" s="1" t="s">
        <v>8918</v>
      </c>
      <c r="AL2852" s="1" t="s">
        <v>227</v>
      </c>
      <c r="AM2852" s="1" t="s">
        <v>8859</v>
      </c>
      <c r="AT2852" s="1" t="s">
        <v>373</v>
      </c>
      <c r="AU2852" s="1" t="s">
        <v>6687</v>
      </c>
      <c r="AV2852" s="1" t="s">
        <v>5226</v>
      </c>
      <c r="AW2852" s="1" t="s">
        <v>7589</v>
      </c>
      <c r="BG2852" s="1" t="s">
        <v>144</v>
      </c>
      <c r="BH2852" s="1" t="s">
        <v>6759</v>
      </c>
      <c r="BI2852" s="1" t="s">
        <v>5227</v>
      </c>
      <c r="BJ2852" s="1" t="s">
        <v>9403</v>
      </c>
      <c r="BK2852" s="1" t="s">
        <v>44</v>
      </c>
      <c r="BL2852" s="1" t="s">
        <v>6728</v>
      </c>
      <c r="BM2852" s="1" t="s">
        <v>5320</v>
      </c>
      <c r="BN2852" s="1" t="s">
        <v>10135</v>
      </c>
      <c r="BO2852" s="1" t="s">
        <v>44</v>
      </c>
      <c r="BP2852" s="1" t="s">
        <v>6728</v>
      </c>
      <c r="BQ2852" s="1" t="s">
        <v>919</v>
      </c>
      <c r="BR2852" s="1" t="s">
        <v>12417</v>
      </c>
      <c r="BS2852" s="1" t="s">
        <v>59</v>
      </c>
      <c r="BT2852" s="1" t="s">
        <v>8921</v>
      </c>
    </row>
    <row r="2853" spans="1:72" ht="13.5" customHeight="1">
      <c r="A2853" s="2" t="str">
        <f t="shared" si="80"/>
        <v>1687_각북면_385</v>
      </c>
      <c r="B2853" s="1">
        <v>1687</v>
      </c>
      <c r="C2853" s="1" t="s">
        <v>11423</v>
      </c>
      <c r="D2853" s="1" t="s">
        <v>11426</v>
      </c>
      <c r="E2853" s="1">
        <v>2852</v>
      </c>
      <c r="F2853" s="1">
        <v>19</v>
      </c>
      <c r="G2853" s="1" t="s">
        <v>4973</v>
      </c>
      <c r="H2853" s="1" t="s">
        <v>6459</v>
      </c>
      <c r="I2853" s="1">
        <v>14</v>
      </c>
      <c r="L2853" s="1">
        <v>3</v>
      </c>
      <c r="M2853" s="1" t="s">
        <v>13383</v>
      </c>
      <c r="N2853" s="1" t="s">
        <v>13384</v>
      </c>
      <c r="T2853" s="1" t="s">
        <v>11527</v>
      </c>
      <c r="U2853" s="1" t="s">
        <v>4876</v>
      </c>
      <c r="V2853" s="1" t="s">
        <v>6724</v>
      </c>
      <c r="W2853" s="1" t="s">
        <v>152</v>
      </c>
      <c r="X2853" s="1" t="s">
        <v>6978</v>
      </c>
      <c r="Y2853" s="1" t="s">
        <v>1210</v>
      </c>
      <c r="Z2853" s="1" t="s">
        <v>7545</v>
      </c>
      <c r="AC2853" s="1">
        <v>42</v>
      </c>
      <c r="AD2853" s="1" t="s">
        <v>618</v>
      </c>
      <c r="AE2853" s="1" t="s">
        <v>8771</v>
      </c>
      <c r="AJ2853" s="1" t="s">
        <v>17</v>
      </c>
      <c r="AK2853" s="1" t="s">
        <v>8918</v>
      </c>
      <c r="AL2853" s="1" t="s">
        <v>227</v>
      </c>
      <c r="AM2853" s="1" t="s">
        <v>8859</v>
      </c>
      <c r="AT2853" s="1" t="s">
        <v>373</v>
      </c>
      <c r="AU2853" s="1" t="s">
        <v>6687</v>
      </c>
      <c r="AV2853" s="1" t="s">
        <v>832</v>
      </c>
      <c r="AW2853" s="1" t="s">
        <v>8028</v>
      </c>
      <c r="BG2853" s="1" t="s">
        <v>373</v>
      </c>
      <c r="BH2853" s="1" t="s">
        <v>6687</v>
      </c>
      <c r="BI2853" s="1" t="s">
        <v>1922</v>
      </c>
      <c r="BJ2853" s="1" t="s">
        <v>7329</v>
      </c>
      <c r="BK2853" s="1" t="s">
        <v>373</v>
      </c>
      <c r="BL2853" s="1" t="s">
        <v>6687</v>
      </c>
      <c r="BM2853" s="1" t="s">
        <v>5060</v>
      </c>
      <c r="BN2853" s="1" t="s">
        <v>10476</v>
      </c>
      <c r="BO2853" s="1" t="s">
        <v>44</v>
      </c>
      <c r="BP2853" s="1" t="s">
        <v>6728</v>
      </c>
      <c r="BQ2853" s="1" t="s">
        <v>5321</v>
      </c>
      <c r="BR2853" s="1" t="s">
        <v>10898</v>
      </c>
      <c r="BS2853" s="1" t="s">
        <v>911</v>
      </c>
      <c r="BT2853" s="1" t="s">
        <v>8955</v>
      </c>
    </row>
    <row r="2854" spans="1:72" ht="13.5" customHeight="1">
      <c r="A2854" s="2" t="str">
        <f t="shared" si="80"/>
        <v>1687_각북면_385</v>
      </c>
      <c r="B2854" s="1">
        <v>1687</v>
      </c>
      <c r="C2854" s="1" t="s">
        <v>11423</v>
      </c>
      <c r="D2854" s="1" t="s">
        <v>11426</v>
      </c>
      <c r="E2854" s="1">
        <v>2853</v>
      </c>
      <c r="F2854" s="1">
        <v>19</v>
      </c>
      <c r="G2854" s="1" t="s">
        <v>4973</v>
      </c>
      <c r="H2854" s="1" t="s">
        <v>6459</v>
      </c>
      <c r="I2854" s="1">
        <v>14</v>
      </c>
      <c r="L2854" s="1">
        <v>3</v>
      </c>
      <c r="M2854" s="1" t="s">
        <v>13383</v>
      </c>
      <c r="N2854" s="1" t="s">
        <v>13384</v>
      </c>
      <c r="S2854" s="1" t="s">
        <v>49</v>
      </c>
      <c r="T2854" s="1" t="s">
        <v>4842</v>
      </c>
      <c r="U2854" s="1" t="s">
        <v>50</v>
      </c>
      <c r="V2854" s="1" t="s">
        <v>11472</v>
      </c>
      <c r="W2854" s="1" t="s">
        <v>2365</v>
      </c>
      <c r="X2854" s="1" t="s">
        <v>6979</v>
      </c>
      <c r="Y2854" s="1" t="s">
        <v>140</v>
      </c>
      <c r="Z2854" s="1" t="s">
        <v>7100</v>
      </c>
      <c r="AC2854" s="1">
        <v>43</v>
      </c>
      <c r="AD2854" s="1" t="s">
        <v>335</v>
      </c>
      <c r="AE2854" s="1" t="s">
        <v>8779</v>
      </c>
      <c r="AJ2854" s="1" t="s">
        <v>17</v>
      </c>
      <c r="AK2854" s="1" t="s">
        <v>8918</v>
      </c>
      <c r="AL2854" s="1" t="s">
        <v>227</v>
      </c>
      <c r="AM2854" s="1" t="s">
        <v>8859</v>
      </c>
      <c r="AT2854" s="1" t="s">
        <v>44</v>
      </c>
      <c r="AU2854" s="1" t="s">
        <v>6728</v>
      </c>
      <c r="AV2854" s="1" t="s">
        <v>1811</v>
      </c>
      <c r="AW2854" s="1" t="s">
        <v>7106</v>
      </c>
      <c r="BG2854" s="1" t="s">
        <v>44</v>
      </c>
      <c r="BH2854" s="1" t="s">
        <v>6728</v>
      </c>
      <c r="BI2854" s="1" t="s">
        <v>184</v>
      </c>
      <c r="BJ2854" s="1" t="s">
        <v>7296</v>
      </c>
      <c r="BK2854" s="1" t="s">
        <v>44</v>
      </c>
      <c r="BL2854" s="1" t="s">
        <v>6728</v>
      </c>
      <c r="BM2854" s="1" t="s">
        <v>5322</v>
      </c>
      <c r="BN2854" s="1" t="s">
        <v>10542</v>
      </c>
      <c r="BO2854" s="1" t="s">
        <v>44</v>
      </c>
      <c r="BP2854" s="1" t="s">
        <v>6728</v>
      </c>
      <c r="BQ2854" s="1" t="s">
        <v>5323</v>
      </c>
      <c r="BR2854" s="1" t="s">
        <v>10897</v>
      </c>
      <c r="BS2854" s="1" t="s">
        <v>227</v>
      </c>
      <c r="BT2854" s="1" t="s">
        <v>8859</v>
      </c>
    </row>
    <row r="2855" spans="1:72" ht="13.5" customHeight="1">
      <c r="A2855" s="2" t="str">
        <f t="shared" si="80"/>
        <v>1687_각북면_385</v>
      </c>
      <c r="B2855" s="1">
        <v>1687</v>
      </c>
      <c r="C2855" s="1" t="s">
        <v>11423</v>
      </c>
      <c r="D2855" s="1" t="s">
        <v>11426</v>
      </c>
      <c r="E2855" s="1">
        <v>2854</v>
      </c>
      <c r="F2855" s="1">
        <v>19</v>
      </c>
      <c r="G2855" s="1" t="s">
        <v>4973</v>
      </c>
      <c r="H2855" s="1" t="s">
        <v>6459</v>
      </c>
      <c r="I2855" s="1">
        <v>14</v>
      </c>
      <c r="L2855" s="1">
        <v>3</v>
      </c>
      <c r="M2855" s="1" t="s">
        <v>13383</v>
      </c>
      <c r="N2855" s="1" t="s">
        <v>13384</v>
      </c>
      <c r="S2855" s="1" t="s">
        <v>67</v>
      </c>
      <c r="T2855" s="1" t="s">
        <v>6597</v>
      </c>
      <c r="Y2855" s="1" t="s">
        <v>5324</v>
      </c>
      <c r="Z2855" s="1" t="s">
        <v>7544</v>
      </c>
      <c r="AC2855" s="1">
        <v>6</v>
      </c>
      <c r="AD2855" s="1" t="s">
        <v>217</v>
      </c>
      <c r="AE2855" s="1" t="s">
        <v>8765</v>
      </c>
    </row>
    <row r="2856" spans="1:72" ht="13.5" customHeight="1">
      <c r="A2856" s="2" t="str">
        <f t="shared" si="80"/>
        <v>1687_각북면_385</v>
      </c>
      <c r="B2856" s="1">
        <v>1687</v>
      </c>
      <c r="C2856" s="1" t="s">
        <v>11423</v>
      </c>
      <c r="D2856" s="1" t="s">
        <v>11426</v>
      </c>
      <c r="E2856" s="1">
        <v>2855</v>
      </c>
      <c r="F2856" s="1">
        <v>19</v>
      </c>
      <c r="G2856" s="1" t="s">
        <v>4973</v>
      </c>
      <c r="H2856" s="1" t="s">
        <v>6459</v>
      </c>
      <c r="I2856" s="1">
        <v>14</v>
      </c>
      <c r="L2856" s="1">
        <v>3</v>
      </c>
      <c r="M2856" s="1" t="s">
        <v>13383</v>
      </c>
      <c r="N2856" s="1" t="s">
        <v>13384</v>
      </c>
      <c r="S2856" s="1" t="s">
        <v>72</v>
      </c>
      <c r="T2856" s="1" t="s">
        <v>6595</v>
      </c>
      <c r="Y2856" s="1" t="s">
        <v>726</v>
      </c>
      <c r="Z2856" s="1" t="s">
        <v>7543</v>
      </c>
      <c r="AC2856" s="1">
        <v>2</v>
      </c>
      <c r="AD2856" s="1" t="s">
        <v>168</v>
      </c>
      <c r="AE2856" s="1" t="s">
        <v>6664</v>
      </c>
      <c r="AF2856" s="1" t="s">
        <v>156</v>
      </c>
      <c r="AG2856" s="1" t="s">
        <v>8798</v>
      </c>
    </row>
    <row r="2857" spans="1:72" ht="13.5" customHeight="1">
      <c r="A2857" s="2" t="str">
        <f t="shared" si="80"/>
        <v>1687_각북면_385</v>
      </c>
      <c r="B2857" s="1">
        <v>1687</v>
      </c>
      <c r="C2857" s="1" t="s">
        <v>11423</v>
      </c>
      <c r="D2857" s="1" t="s">
        <v>11426</v>
      </c>
      <c r="E2857" s="1">
        <v>2856</v>
      </c>
      <c r="F2857" s="1">
        <v>19</v>
      </c>
      <c r="G2857" s="1" t="s">
        <v>4973</v>
      </c>
      <c r="H2857" s="1" t="s">
        <v>6459</v>
      </c>
      <c r="I2857" s="1">
        <v>14</v>
      </c>
      <c r="L2857" s="1">
        <v>4</v>
      </c>
      <c r="M2857" s="1" t="s">
        <v>13662</v>
      </c>
      <c r="N2857" s="1" t="s">
        <v>13385</v>
      </c>
      <c r="T2857" s="1" t="s">
        <v>11527</v>
      </c>
      <c r="U2857" s="1" t="s">
        <v>4876</v>
      </c>
      <c r="V2857" s="1" t="s">
        <v>6724</v>
      </c>
      <c r="W2857" s="1" t="s">
        <v>1087</v>
      </c>
      <c r="X2857" s="1" t="s">
        <v>6974</v>
      </c>
      <c r="Y2857" s="1" t="s">
        <v>13663</v>
      </c>
      <c r="Z2857" s="1" t="s">
        <v>11811</v>
      </c>
      <c r="AC2857" s="1">
        <v>35</v>
      </c>
      <c r="AD2857" s="1" t="s">
        <v>340</v>
      </c>
      <c r="AE2857" s="1" t="s">
        <v>8753</v>
      </c>
      <c r="AJ2857" s="1" t="s">
        <v>17</v>
      </c>
      <c r="AK2857" s="1" t="s">
        <v>8918</v>
      </c>
      <c r="AL2857" s="1" t="s">
        <v>227</v>
      </c>
      <c r="AM2857" s="1" t="s">
        <v>8859</v>
      </c>
      <c r="AT2857" s="1" t="s">
        <v>4975</v>
      </c>
      <c r="AU2857" s="1" t="s">
        <v>9235</v>
      </c>
      <c r="AV2857" s="1" t="s">
        <v>5062</v>
      </c>
      <c r="AW2857" s="1" t="s">
        <v>7082</v>
      </c>
      <c r="BG2857" s="1" t="s">
        <v>373</v>
      </c>
      <c r="BH2857" s="1" t="s">
        <v>6687</v>
      </c>
      <c r="BI2857" s="1" t="s">
        <v>1811</v>
      </c>
      <c r="BJ2857" s="1" t="s">
        <v>7106</v>
      </c>
      <c r="BK2857" s="1" t="s">
        <v>44</v>
      </c>
      <c r="BL2857" s="1" t="s">
        <v>6728</v>
      </c>
      <c r="BM2857" s="1" t="s">
        <v>5032</v>
      </c>
      <c r="BN2857" s="1" t="s">
        <v>10146</v>
      </c>
      <c r="BO2857" s="1" t="s">
        <v>44</v>
      </c>
      <c r="BP2857" s="1" t="s">
        <v>6728</v>
      </c>
      <c r="BQ2857" s="1" t="s">
        <v>5325</v>
      </c>
      <c r="BR2857" s="1" t="s">
        <v>10896</v>
      </c>
      <c r="BS2857" s="1" t="s">
        <v>158</v>
      </c>
      <c r="BT2857" s="1" t="s">
        <v>8931</v>
      </c>
    </row>
    <row r="2858" spans="1:72" ht="13.5" customHeight="1">
      <c r="A2858" s="2" t="str">
        <f t="shared" si="80"/>
        <v>1687_각북면_385</v>
      </c>
      <c r="B2858" s="1">
        <v>1687</v>
      </c>
      <c r="C2858" s="1" t="s">
        <v>11423</v>
      </c>
      <c r="D2858" s="1" t="s">
        <v>11426</v>
      </c>
      <c r="E2858" s="1">
        <v>2857</v>
      </c>
      <c r="F2858" s="1">
        <v>19</v>
      </c>
      <c r="G2858" s="1" t="s">
        <v>4973</v>
      </c>
      <c r="H2858" s="1" t="s">
        <v>6459</v>
      </c>
      <c r="I2858" s="1">
        <v>14</v>
      </c>
      <c r="L2858" s="1">
        <v>4</v>
      </c>
      <c r="M2858" s="1" t="s">
        <v>13662</v>
      </c>
      <c r="N2858" s="1" t="s">
        <v>13385</v>
      </c>
      <c r="S2858" s="1" t="s">
        <v>49</v>
      </c>
      <c r="T2858" s="1" t="s">
        <v>4842</v>
      </c>
      <c r="U2858" s="1" t="s">
        <v>50</v>
      </c>
      <c r="V2858" s="1" t="s">
        <v>11472</v>
      </c>
      <c r="W2858" s="1" t="s">
        <v>38</v>
      </c>
      <c r="X2858" s="1" t="s">
        <v>11733</v>
      </c>
      <c r="Y2858" s="1" t="s">
        <v>2685</v>
      </c>
      <c r="Z2858" s="1" t="s">
        <v>7542</v>
      </c>
      <c r="AC2858" s="1">
        <v>35</v>
      </c>
      <c r="AD2858" s="1" t="s">
        <v>340</v>
      </c>
      <c r="AE2858" s="1" t="s">
        <v>8753</v>
      </c>
      <c r="AJ2858" s="1" t="s">
        <v>17</v>
      </c>
      <c r="AK2858" s="1" t="s">
        <v>8918</v>
      </c>
      <c r="AL2858" s="1" t="s">
        <v>158</v>
      </c>
      <c r="AM2858" s="1" t="s">
        <v>8931</v>
      </c>
      <c r="AT2858" s="1" t="s">
        <v>44</v>
      </c>
      <c r="AU2858" s="1" t="s">
        <v>6728</v>
      </c>
      <c r="AV2858" s="1" t="s">
        <v>2973</v>
      </c>
      <c r="AW2858" s="1" t="s">
        <v>9394</v>
      </c>
      <c r="BG2858" s="1" t="s">
        <v>44</v>
      </c>
      <c r="BH2858" s="1" t="s">
        <v>6728</v>
      </c>
      <c r="BI2858" s="1" t="s">
        <v>288</v>
      </c>
      <c r="BJ2858" s="1" t="s">
        <v>8716</v>
      </c>
      <c r="BK2858" s="1" t="s">
        <v>44</v>
      </c>
      <c r="BL2858" s="1" t="s">
        <v>6728</v>
      </c>
      <c r="BM2858" s="1" t="s">
        <v>5326</v>
      </c>
      <c r="BN2858" s="1" t="s">
        <v>10541</v>
      </c>
      <c r="BO2858" s="1" t="s">
        <v>44</v>
      </c>
      <c r="BP2858" s="1" t="s">
        <v>6728</v>
      </c>
      <c r="BQ2858" s="1" t="s">
        <v>5327</v>
      </c>
      <c r="BR2858" s="1" t="s">
        <v>12539</v>
      </c>
      <c r="BS2858" s="1" t="s">
        <v>199</v>
      </c>
      <c r="BT2858" s="1" t="s">
        <v>8930</v>
      </c>
    </row>
    <row r="2859" spans="1:72" ht="13.5" customHeight="1">
      <c r="A2859" s="2" t="str">
        <f t="shared" si="80"/>
        <v>1687_각북면_385</v>
      </c>
      <c r="B2859" s="1">
        <v>1687</v>
      </c>
      <c r="C2859" s="1" t="s">
        <v>11423</v>
      </c>
      <c r="D2859" s="1" t="s">
        <v>11426</v>
      </c>
      <c r="E2859" s="1">
        <v>2858</v>
      </c>
      <c r="F2859" s="1">
        <v>19</v>
      </c>
      <c r="G2859" s="1" t="s">
        <v>4973</v>
      </c>
      <c r="H2859" s="1" t="s">
        <v>6459</v>
      </c>
      <c r="I2859" s="1">
        <v>14</v>
      </c>
      <c r="L2859" s="1">
        <v>5</v>
      </c>
      <c r="M2859" s="1" t="s">
        <v>4759</v>
      </c>
      <c r="N2859" s="1" t="s">
        <v>7541</v>
      </c>
      <c r="T2859" s="1" t="s">
        <v>11527</v>
      </c>
      <c r="U2859" s="1" t="s">
        <v>121</v>
      </c>
      <c r="V2859" s="1" t="s">
        <v>6667</v>
      </c>
      <c r="Y2859" s="1" t="s">
        <v>4759</v>
      </c>
      <c r="Z2859" s="1" t="s">
        <v>7541</v>
      </c>
      <c r="AC2859" s="1">
        <v>74</v>
      </c>
      <c r="AD2859" s="1" t="s">
        <v>248</v>
      </c>
      <c r="AE2859" s="1" t="s">
        <v>8745</v>
      </c>
      <c r="AJ2859" s="1" t="s">
        <v>17</v>
      </c>
      <c r="AK2859" s="1" t="s">
        <v>8918</v>
      </c>
      <c r="AL2859" s="1" t="s">
        <v>876</v>
      </c>
      <c r="AM2859" s="1" t="s">
        <v>8640</v>
      </c>
      <c r="AN2859" s="1" t="s">
        <v>422</v>
      </c>
      <c r="AO2859" s="1" t="s">
        <v>8924</v>
      </c>
      <c r="AR2859" s="1" t="s">
        <v>5328</v>
      </c>
      <c r="AS2859" s="1" t="s">
        <v>8803</v>
      </c>
      <c r="AT2859" s="1" t="s">
        <v>121</v>
      </c>
      <c r="AU2859" s="1" t="s">
        <v>6667</v>
      </c>
      <c r="AV2859" s="1" t="s">
        <v>124</v>
      </c>
      <c r="AW2859" s="1" t="s">
        <v>7056</v>
      </c>
      <c r="BB2859" s="1" t="s">
        <v>171</v>
      </c>
      <c r="BC2859" s="1" t="s">
        <v>6676</v>
      </c>
      <c r="BD2859" s="1" t="s">
        <v>1068</v>
      </c>
      <c r="BE2859" s="1" t="s">
        <v>9335</v>
      </c>
      <c r="BG2859" s="1" t="s">
        <v>44</v>
      </c>
      <c r="BH2859" s="1" t="s">
        <v>6728</v>
      </c>
      <c r="BI2859" s="1" t="s">
        <v>590</v>
      </c>
      <c r="BJ2859" s="1" t="s">
        <v>7306</v>
      </c>
      <c r="BK2859" s="1" t="s">
        <v>121</v>
      </c>
      <c r="BL2859" s="1" t="s">
        <v>6667</v>
      </c>
      <c r="BM2859" s="1" t="s">
        <v>305</v>
      </c>
      <c r="BN2859" s="1" t="s">
        <v>7466</v>
      </c>
      <c r="BO2859" s="1" t="s">
        <v>121</v>
      </c>
      <c r="BP2859" s="1" t="s">
        <v>6667</v>
      </c>
      <c r="BQ2859" s="1" t="s">
        <v>5329</v>
      </c>
      <c r="BR2859" s="1" t="s">
        <v>7137</v>
      </c>
      <c r="BS2859" s="1" t="s">
        <v>3818</v>
      </c>
      <c r="BT2859" s="1" t="s">
        <v>9009</v>
      </c>
    </row>
    <row r="2860" spans="1:72" ht="13.5" customHeight="1">
      <c r="A2860" s="2" t="str">
        <f t="shared" si="80"/>
        <v>1687_각북면_385</v>
      </c>
      <c r="B2860" s="1">
        <v>1687</v>
      </c>
      <c r="C2860" s="1" t="s">
        <v>11423</v>
      </c>
      <c r="D2860" s="1" t="s">
        <v>11426</v>
      </c>
      <c r="E2860" s="1">
        <v>2859</v>
      </c>
      <c r="F2860" s="1">
        <v>19</v>
      </c>
      <c r="G2860" s="1" t="s">
        <v>4973</v>
      </c>
      <c r="H2860" s="1" t="s">
        <v>6459</v>
      </c>
      <c r="I2860" s="1">
        <v>14</v>
      </c>
      <c r="L2860" s="1">
        <v>5</v>
      </c>
      <c r="M2860" s="1" t="s">
        <v>4759</v>
      </c>
      <c r="N2860" s="1" t="s">
        <v>7541</v>
      </c>
      <c r="S2860" s="1" t="s">
        <v>49</v>
      </c>
      <c r="T2860" s="1" t="s">
        <v>4842</v>
      </c>
      <c r="U2860" s="1" t="s">
        <v>50</v>
      </c>
      <c r="V2860" s="1" t="s">
        <v>11472</v>
      </c>
      <c r="W2860" s="1" t="s">
        <v>38</v>
      </c>
      <c r="X2860" s="1" t="s">
        <v>11733</v>
      </c>
      <c r="Y2860" s="1" t="s">
        <v>643</v>
      </c>
      <c r="Z2860" s="1" t="s">
        <v>7540</v>
      </c>
      <c r="AC2860" s="1">
        <v>73</v>
      </c>
      <c r="AD2860" s="1" t="s">
        <v>149</v>
      </c>
      <c r="AE2860" s="1" t="s">
        <v>8757</v>
      </c>
      <c r="AJ2860" s="1" t="s">
        <v>17</v>
      </c>
      <c r="AK2860" s="1" t="s">
        <v>8918</v>
      </c>
      <c r="AL2860" s="1" t="s">
        <v>5279</v>
      </c>
      <c r="AM2860" s="1" t="s">
        <v>8958</v>
      </c>
      <c r="AT2860" s="1" t="s">
        <v>44</v>
      </c>
      <c r="AU2860" s="1" t="s">
        <v>6728</v>
      </c>
      <c r="AV2860" s="1" t="s">
        <v>196</v>
      </c>
      <c r="AW2860" s="1" t="s">
        <v>9393</v>
      </c>
      <c r="BG2860" s="1" t="s">
        <v>44</v>
      </c>
      <c r="BH2860" s="1" t="s">
        <v>6728</v>
      </c>
      <c r="BI2860" s="1" t="s">
        <v>5330</v>
      </c>
      <c r="BJ2860" s="1" t="s">
        <v>8355</v>
      </c>
      <c r="BK2860" s="1" t="s">
        <v>44</v>
      </c>
      <c r="BL2860" s="1" t="s">
        <v>6728</v>
      </c>
      <c r="BM2860" s="1" t="s">
        <v>2001</v>
      </c>
      <c r="BN2860" s="1" t="s">
        <v>9707</v>
      </c>
      <c r="BO2860" s="1" t="s">
        <v>44</v>
      </c>
      <c r="BP2860" s="1" t="s">
        <v>6728</v>
      </c>
      <c r="BQ2860" s="1" t="s">
        <v>5331</v>
      </c>
      <c r="BR2860" s="1" t="s">
        <v>12400</v>
      </c>
      <c r="BS2860" s="1" t="s">
        <v>5279</v>
      </c>
      <c r="BT2860" s="1" t="s">
        <v>8958</v>
      </c>
    </row>
    <row r="2861" spans="1:72" ht="13.5" customHeight="1">
      <c r="A2861" s="2" t="str">
        <f t="shared" si="80"/>
        <v>1687_각북면_385</v>
      </c>
      <c r="B2861" s="1">
        <v>1687</v>
      </c>
      <c r="C2861" s="1" t="s">
        <v>11423</v>
      </c>
      <c r="D2861" s="1" t="s">
        <v>11426</v>
      </c>
      <c r="E2861" s="1">
        <v>2860</v>
      </c>
      <c r="F2861" s="1">
        <v>19</v>
      </c>
      <c r="G2861" s="1" t="s">
        <v>4973</v>
      </c>
      <c r="H2861" s="1" t="s">
        <v>6459</v>
      </c>
      <c r="I2861" s="1">
        <v>14</v>
      </c>
      <c r="L2861" s="1">
        <v>5</v>
      </c>
      <c r="M2861" s="1" t="s">
        <v>4759</v>
      </c>
      <c r="N2861" s="1" t="s">
        <v>7541</v>
      </c>
      <c r="S2861" s="1" t="s">
        <v>67</v>
      </c>
      <c r="T2861" s="1" t="s">
        <v>6597</v>
      </c>
      <c r="U2861" s="1" t="s">
        <v>121</v>
      </c>
      <c r="V2861" s="1" t="s">
        <v>6667</v>
      </c>
      <c r="Y2861" s="1" t="s">
        <v>553</v>
      </c>
      <c r="Z2861" s="1" t="s">
        <v>7539</v>
      </c>
      <c r="AC2861" s="1">
        <v>30</v>
      </c>
      <c r="AD2861" s="1" t="s">
        <v>606</v>
      </c>
      <c r="AE2861" s="1" t="s">
        <v>7034</v>
      </c>
    </row>
    <row r="2862" spans="1:72" ht="13.5" customHeight="1">
      <c r="A2862" s="2" t="str">
        <f t="shared" si="80"/>
        <v>1687_각북면_385</v>
      </c>
      <c r="B2862" s="1">
        <v>1687</v>
      </c>
      <c r="C2862" s="1" t="s">
        <v>11423</v>
      </c>
      <c r="D2862" s="1" t="s">
        <v>11426</v>
      </c>
      <c r="E2862" s="1">
        <v>2861</v>
      </c>
      <c r="F2862" s="1">
        <v>19</v>
      </c>
      <c r="G2862" s="1" t="s">
        <v>4973</v>
      </c>
      <c r="H2862" s="1" t="s">
        <v>6459</v>
      </c>
      <c r="I2862" s="1">
        <v>15</v>
      </c>
      <c r="J2862" s="1" t="s">
        <v>5332</v>
      </c>
      <c r="K2862" s="1" t="s">
        <v>6497</v>
      </c>
      <c r="L2862" s="1">
        <v>1</v>
      </c>
      <c r="M2862" s="1" t="s">
        <v>5332</v>
      </c>
      <c r="N2862" s="1" t="s">
        <v>6497</v>
      </c>
      <c r="T2862" s="1" t="s">
        <v>11527</v>
      </c>
      <c r="U2862" s="1" t="s">
        <v>373</v>
      </c>
      <c r="V2862" s="1" t="s">
        <v>6687</v>
      </c>
      <c r="W2862" s="1" t="s">
        <v>1065</v>
      </c>
      <c r="X2862" s="1" t="s">
        <v>6987</v>
      </c>
      <c r="Y2862" s="1" t="s">
        <v>5333</v>
      </c>
      <c r="Z2862" s="1" t="s">
        <v>7538</v>
      </c>
      <c r="AC2862" s="1">
        <v>28</v>
      </c>
      <c r="AD2862" s="1" t="s">
        <v>703</v>
      </c>
      <c r="AE2862" s="1" t="s">
        <v>8759</v>
      </c>
      <c r="AJ2862" s="1" t="s">
        <v>17</v>
      </c>
      <c r="AK2862" s="1" t="s">
        <v>8918</v>
      </c>
      <c r="AL2862" s="1" t="s">
        <v>227</v>
      </c>
      <c r="AM2862" s="1" t="s">
        <v>8859</v>
      </c>
      <c r="AT2862" s="1" t="s">
        <v>373</v>
      </c>
      <c r="AU2862" s="1" t="s">
        <v>6687</v>
      </c>
      <c r="AV2862" s="1" t="s">
        <v>13658</v>
      </c>
      <c r="AW2862" s="1" t="s">
        <v>12155</v>
      </c>
      <c r="BG2862" s="1" t="s">
        <v>373</v>
      </c>
      <c r="BH2862" s="1" t="s">
        <v>6687</v>
      </c>
      <c r="BI2862" s="1" t="s">
        <v>5100</v>
      </c>
      <c r="BJ2862" s="1" t="s">
        <v>9404</v>
      </c>
      <c r="BK2862" s="1" t="s">
        <v>373</v>
      </c>
      <c r="BL2862" s="1" t="s">
        <v>6687</v>
      </c>
      <c r="BM2862" s="1" t="s">
        <v>5123</v>
      </c>
      <c r="BN2862" s="1" t="s">
        <v>12323</v>
      </c>
      <c r="BO2862" s="1" t="s">
        <v>44</v>
      </c>
      <c r="BP2862" s="1" t="s">
        <v>6728</v>
      </c>
      <c r="BQ2862" s="1" t="s">
        <v>4063</v>
      </c>
      <c r="BR2862" s="1" t="s">
        <v>10100</v>
      </c>
      <c r="BS2862" s="1" t="s">
        <v>5334</v>
      </c>
      <c r="BT2862" s="1" t="s">
        <v>11242</v>
      </c>
    </row>
    <row r="2863" spans="1:72" ht="13.5" customHeight="1">
      <c r="A2863" s="2" t="str">
        <f t="shared" si="80"/>
        <v>1687_각북면_385</v>
      </c>
      <c r="B2863" s="1">
        <v>1687</v>
      </c>
      <c r="C2863" s="1" t="s">
        <v>11423</v>
      </c>
      <c r="D2863" s="1" t="s">
        <v>11426</v>
      </c>
      <c r="E2863" s="1">
        <v>2862</v>
      </c>
      <c r="F2863" s="1">
        <v>19</v>
      </c>
      <c r="G2863" s="1" t="s">
        <v>4973</v>
      </c>
      <c r="H2863" s="1" t="s">
        <v>6459</v>
      </c>
      <c r="I2863" s="1">
        <v>15</v>
      </c>
      <c r="L2863" s="1">
        <v>1</v>
      </c>
      <c r="M2863" s="1" t="s">
        <v>5332</v>
      </c>
      <c r="N2863" s="1" t="s">
        <v>6497</v>
      </c>
      <c r="S2863" s="1" t="s">
        <v>49</v>
      </c>
      <c r="T2863" s="1" t="s">
        <v>4842</v>
      </c>
      <c r="U2863" s="1" t="s">
        <v>50</v>
      </c>
      <c r="V2863" s="1" t="s">
        <v>11472</v>
      </c>
      <c r="W2863" s="1" t="s">
        <v>51</v>
      </c>
      <c r="X2863" s="1" t="s">
        <v>6986</v>
      </c>
      <c r="Y2863" s="1" t="s">
        <v>140</v>
      </c>
      <c r="Z2863" s="1" t="s">
        <v>7100</v>
      </c>
      <c r="AC2863" s="1">
        <v>27</v>
      </c>
      <c r="AD2863" s="1" t="s">
        <v>379</v>
      </c>
      <c r="AE2863" s="1" t="s">
        <v>8768</v>
      </c>
      <c r="AJ2863" s="1" t="s">
        <v>17</v>
      </c>
      <c r="AK2863" s="1" t="s">
        <v>8918</v>
      </c>
      <c r="AL2863" s="1" t="s">
        <v>53</v>
      </c>
      <c r="AM2863" s="1" t="s">
        <v>8954</v>
      </c>
      <c r="AT2863" s="1" t="s">
        <v>44</v>
      </c>
      <c r="AU2863" s="1" t="s">
        <v>6728</v>
      </c>
      <c r="AV2863" s="1" t="s">
        <v>5335</v>
      </c>
      <c r="AW2863" s="1" t="s">
        <v>9392</v>
      </c>
      <c r="BG2863" s="1" t="s">
        <v>44</v>
      </c>
      <c r="BH2863" s="1" t="s">
        <v>6728</v>
      </c>
      <c r="BI2863" s="1" t="s">
        <v>5336</v>
      </c>
      <c r="BJ2863" s="1" t="s">
        <v>10123</v>
      </c>
      <c r="BK2863" s="1" t="s">
        <v>44</v>
      </c>
      <c r="BL2863" s="1" t="s">
        <v>6728</v>
      </c>
      <c r="BM2863" s="1" t="s">
        <v>13572</v>
      </c>
      <c r="BN2863" s="1" t="s">
        <v>9299</v>
      </c>
      <c r="BO2863" s="1" t="s">
        <v>44</v>
      </c>
      <c r="BP2863" s="1" t="s">
        <v>6728</v>
      </c>
      <c r="BQ2863" s="1" t="s">
        <v>5337</v>
      </c>
      <c r="BR2863" s="1" t="s">
        <v>10895</v>
      </c>
      <c r="BS2863" s="1" t="s">
        <v>227</v>
      </c>
      <c r="BT2863" s="1" t="s">
        <v>8859</v>
      </c>
    </row>
    <row r="2864" spans="1:72" ht="13.5" customHeight="1">
      <c r="A2864" s="2" t="str">
        <f t="shared" si="80"/>
        <v>1687_각북면_385</v>
      </c>
      <c r="B2864" s="1">
        <v>1687</v>
      </c>
      <c r="C2864" s="1" t="s">
        <v>11423</v>
      </c>
      <c r="D2864" s="1" t="s">
        <v>11426</v>
      </c>
      <c r="E2864" s="1">
        <v>2863</v>
      </c>
      <c r="F2864" s="1">
        <v>19</v>
      </c>
      <c r="G2864" s="1" t="s">
        <v>4973</v>
      </c>
      <c r="H2864" s="1" t="s">
        <v>6459</v>
      </c>
      <c r="I2864" s="1">
        <v>15</v>
      </c>
      <c r="L2864" s="1">
        <v>1</v>
      </c>
      <c r="M2864" s="1" t="s">
        <v>5332</v>
      </c>
      <c r="N2864" s="1" t="s">
        <v>6497</v>
      </c>
      <c r="S2864" s="1" t="s">
        <v>261</v>
      </c>
      <c r="T2864" s="1" t="s">
        <v>6605</v>
      </c>
      <c r="W2864" s="1" t="s">
        <v>1065</v>
      </c>
      <c r="X2864" s="1" t="s">
        <v>6987</v>
      </c>
      <c r="Y2864" s="1" t="s">
        <v>140</v>
      </c>
      <c r="Z2864" s="1" t="s">
        <v>7100</v>
      </c>
      <c r="AC2864" s="1">
        <v>63</v>
      </c>
      <c r="AD2864" s="1" t="s">
        <v>138</v>
      </c>
      <c r="AE2864" s="1" t="s">
        <v>8754</v>
      </c>
    </row>
    <row r="2865" spans="1:72" ht="13.5" customHeight="1">
      <c r="A2865" s="2" t="str">
        <f t="shared" si="80"/>
        <v>1687_각북면_385</v>
      </c>
      <c r="B2865" s="1">
        <v>1687</v>
      </c>
      <c r="C2865" s="1" t="s">
        <v>11423</v>
      </c>
      <c r="D2865" s="1" t="s">
        <v>11426</v>
      </c>
      <c r="E2865" s="1">
        <v>2864</v>
      </c>
      <c r="F2865" s="1">
        <v>19</v>
      </c>
      <c r="G2865" s="1" t="s">
        <v>4973</v>
      </c>
      <c r="H2865" s="1" t="s">
        <v>6459</v>
      </c>
      <c r="I2865" s="1">
        <v>15</v>
      </c>
      <c r="L2865" s="1">
        <v>1</v>
      </c>
      <c r="M2865" s="1" t="s">
        <v>5332</v>
      </c>
      <c r="N2865" s="1" t="s">
        <v>6497</v>
      </c>
      <c r="S2865" s="1" t="s">
        <v>72</v>
      </c>
      <c r="T2865" s="1" t="s">
        <v>6595</v>
      </c>
      <c r="U2865" s="1" t="s">
        <v>373</v>
      </c>
      <c r="V2865" s="1" t="s">
        <v>6687</v>
      </c>
      <c r="Y2865" s="1" t="s">
        <v>5338</v>
      </c>
      <c r="Z2865" s="1" t="s">
        <v>7537</v>
      </c>
      <c r="AC2865" s="1">
        <v>2</v>
      </c>
      <c r="AD2865" s="1" t="s">
        <v>168</v>
      </c>
      <c r="AE2865" s="1" t="s">
        <v>6664</v>
      </c>
      <c r="AF2865" s="1" t="s">
        <v>156</v>
      </c>
      <c r="AG2865" s="1" t="s">
        <v>8798</v>
      </c>
    </row>
    <row r="2866" spans="1:72" ht="13.5" customHeight="1">
      <c r="A2866" s="2" t="str">
        <f t="shared" si="80"/>
        <v>1687_각북면_385</v>
      </c>
      <c r="B2866" s="1">
        <v>1687</v>
      </c>
      <c r="C2866" s="1" t="s">
        <v>11423</v>
      </c>
      <c r="D2866" s="1" t="s">
        <v>11426</v>
      </c>
      <c r="E2866" s="1">
        <v>2865</v>
      </c>
      <c r="F2866" s="1">
        <v>19</v>
      </c>
      <c r="G2866" s="1" t="s">
        <v>4973</v>
      </c>
      <c r="H2866" s="1" t="s">
        <v>6459</v>
      </c>
      <c r="I2866" s="1">
        <v>15</v>
      </c>
      <c r="L2866" s="1">
        <v>1</v>
      </c>
      <c r="M2866" s="1" t="s">
        <v>5332</v>
      </c>
      <c r="N2866" s="1" t="s">
        <v>6497</v>
      </c>
      <c r="S2866" s="1" t="s">
        <v>72</v>
      </c>
      <c r="T2866" s="1" t="s">
        <v>6595</v>
      </c>
      <c r="Y2866" s="1" t="s">
        <v>5339</v>
      </c>
      <c r="Z2866" s="1" t="s">
        <v>7536</v>
      </c>
      <c r="AC2866" s="1">
        <v>5</v>
      </c>
      <c r="AD2866" s="1" t="s">
        <v>76</v>
      </c>
      <c r="AE2866" s="1" t="s">
        <v>8744</v>
      </c>
    </row>
    <row r="2867" spans="1:72" ht="13.5" customHeight="1">
      <c r="A2867" s="2" t="str">
        <f t="shared" si="80"/>
        <v>1687_각북면_385</v>
      </c>
      <c r="B2867" s="1">
        <v>1687</v>
      </c>
      <c r="C2867" s="1" t="s">
        <v>11423</v>
      </c>
      <c r="D2867" s="1" t="s">
        <v>11426</v>
      </c>
      <c r="E2867" s="1">
        <v>2866</v>
      </c>
      <c r="F2867" s="1">
        <v>19</v>
      </c>
      <c r="G2867" s="1" t="s">
        <v>4973</v>
      </c>
      <c r="H2867" s="1" t="s">
        <v>6459</v>
      </c>
      <c r="I2867" s="1">
        <v>15</v>
      </c>
      <c r="L2867" s="1">
        <v>2</v>
      </c>
      <c r="M2867" s="1" t="s">
        <v>13386</v>
      </c>
      <c r="N2867" s="1" t="s">
        <v>13387</v>
      </c>
      <c r="T2867" s="1" t="s">
        <v>11527</v>
      </c>
      <c r="U2867" s="1" t="s">
        <v>2147</v>
      </c>
      <c r="V2867" s="1" t="s">
        <v>6673</v>
      </c>
      <c r="W2867" s="1" t="s">
        <v>38</v>
      </c>
      <c r="X2867" s="1" t="s">
        <v>11733</v>
      </c>
      <c r="Y2867" s="1" t="s">
        <v>5340</v>
      </c>
      <c r="Z2867" s="1" t="s">
        <v>7535</v>
      </c>
      <c r="AC2867" s="1">
        <v>44</v>
      </c>
      <c r="AD2867" s="1" t="s">
        <v>401</v>
      </c>
      <c r="AE2867" s="1" t="s">
        <v>8782</v>
      </c>
      <c r="AJ2867" s="1" t="s">
        <v>17</v>
      </c>
      <c r="AK2867" s="1" t="s">
        <v>8918</v>
      </c>
      <c r="AL2867" s="1" t="s">
        <v>41</v>
      </c>
      <c r="AM2867" s="1" t="s">
        <v>11911</v>
      </c>
      <c r="AT2867" s="1" t="s">
        <v>4992</v>
      </c>
      <c r="AU2867" s="1" t="s">
        <v>9234</v>
      </c>
      <c r="AV2867" s="1" t="s">
        <v>184</v>
      </c>
      <c r="AW2867" s="1" t="s">
        <v>7296</v>
      </c>
      <c r="BG2867" s="1" t="s">
        <v>4992</v>
      </c>
      <c r="BH2867" s="1" t="s">
        <v>9234</v>
      </c>
      <c r="BI2867" s="1" t="s">
        <v>5341</v>
      </c>
      <c r="BJ2867" s="1" t="s">
        <v>10122</v>
      </c>
      <c r="BK2867" s="1" t="s">
        <v>4992</v>
      </c>
      <c r="BL2867" s="1" t="s">
        <v>9234</v>
      </c>
      <c r="BM2867" s="1" t="s">
        <v>2279</v>
      </c>
      <c r="BN2867" s="1" t="s">
        <v>9689</v>
      </c>
      <c r="BO2867" s="1" t="s">
        <v>1024</v>
      </c>
      <c r="BP2867" s="1" t="s">
        <v>11511</v>
      </c>
      <c r="BQ2867" s="1" t="s">
        <v>5342</v>
      </c>
      <c r="BR2867" s="1" t="s">
        <v>12711</v>
      </c>
      <c r="BS2867" s="1" t="s">
        <v>158</v>
      </c>
      <c r="BT2867" s="1" t="s">
        <v>8931</v>
      </c>
    </row>
    <row r="2868" spans="1:72" ht="13.5" customHeight="1">
      <c r="A2868" s="2" t="str">
        <f t="shared" si="80"/>
        <v>1687_각북면_385</v>
      </c>
      <c r="B2868" s="1">
        <v>1687</v>
      </c>
      <c r="C2868" s="1" t="s">
        <v>11423</v>
      </c>
      <c r="D2868" s="1" t="s">
        <v>11426</v>
      </c>
      <c r="E2868" s="1">
        <v>2867</v>
      </c>
      <c r="F2868" s="1">
        <v>19</v>
      </c>
      <c r="G2868" s="1" t="s">
        <v>4973</v>
      </c>
      <c r="H2868" s="1" t="s">
        <v>6459</v>
      </c>
      <c r="I2868" s="1">
        <v>15</v>
      </c>
      <c r="L2868" s="1">
        <v>2</v>
      </c>
      <c r="M2868" s="1" t="s">
        <v>13386</v>
      </c>
      <c r="N2868" s="1" t="s">
        <v>13387</v>
      </c>
      <c r="S2868" s="1" t="s">
        <v>49</v>
      </c>
      <c r="T2868" s="1" t="s">
        <v>4842</v>
      </c>
      <c r="U2868" s="1" t="s">
        <v>115</v>
      </c>
      <c r="V2868" s="1" t="s">
        <v>6665</v>
      </c>
      <c r="Y2868" s="1" t="s">
        <v>6403</v>
      </c>
      <c r="Z2868" s="1" t="s">
        <v>7534</v>
      </c>
      <c r="AC2868" s="1">
        <v>43</v>
      </c>
      <c r="AD2868" s="1" t="s">
        <v>335</v>
      </c>
      <c r="AE2868" s="1" t="s">
        <v>8779</v>
      </c>
      <c r="AJ2868" s="1" t="s">
        <v>17</v>
      </c>
      <c r="AK2868" s="1" t="s">
        <v>8918</v>
      </c>
      <c r="AL2868" s="1" t="s">
        <v>41</v>
      </c>
      <c r="AM2868" s="1" t="s">
        <v>11911</v>
      </c>
      <c r="AN2868" s="1" t="s">
        <v>711</v>
      </c>
      <c r="AO2868" s="1" t="s">
        <v>8943</v>
      </c>
      <c r="AP2868" s="1" t="s">
        <v>44</v>
      </c>
      <c r="AQ2868" s="1" t="s">
        <v>6728</v>
      </c>
      <c r="AR2868" s="1" t="s">
        <v>5343</v>
      </c>
      <c r="AS2868" s="1" t="s">
        <v>9091</v>
      </c>
      <c r="AT2868" s="1" t="s">
        <v>121</v>
      </c>
      <c r="AU2868" s="1" t="s">
        <v>6667</v>
      </c>
      <c r="AV2868" s="1" t="s">
        <v>1748</v>
      </c>
      <c r="AW2868" s="1" t="s">
        <v>9391</v>
      </c>
      <c r="BB2868" s="1" t="s">
        <v>171</v>
      </c>
      <c r="BC2868" s="1" t="s">
        <v>6676</v>
      </c>
      <c r="BD2868" s="1" t="s">
        <v>2280</v>
      </c>
      <c r="BE2868" s="1" t="s">
        <v>7408</v>
      </c>
      <c r="BG2868" s="1" t="s">
        <v>121</v>
      </c>
      <c r="BH2868" s="1" t="s">
        <v>6667</v>
      </c>
      <c r="BI2868" s="1" t="s">
        <v>5344</v>
      </c>
      <c r="BJ2868" s="1" t="s">
        <v>10121</v>
      </c>
      <c r="BK2868" s="1" t="s">
        <v>121</v>
      </c>
      <c r="BL2868" s="1" t="s">
        <v>6667</v>
      </c>
      <c r="BM2868" s="1" t="s">
        <v>5345</v>
      </c>
      <c r="BN2868" s="1" t="s">
        <v>10540</v>
      </c>
      <c r="BO2868" s="1" t="s">
        <v>121</v>
      </c>
      <c r="BP2868" s="1" t="s">
        <v>6667</v>
      </c>
      <c r="BQ2868" s="1" t="s">
        <v>5136</v>
      </c>
      <c r="BR2868" s="1" t="s">
        <v>12210</v>
      </c>
      <c r="BS2868" s="1" t="s">
        <v>190</v>
      </c>
      <c r="BT2868" s="1" t="s">
        <v>8852</v>
      </c>
    </row>
    <row r="2869" spans="1:72" ht="13.5" customHeight="1">
      <c r="A2869" s="2" t="str">
        <f t="shared" si="80"/>
        <v>1687_각북면_385</v>
      </c>
      <c r="B2869" s="1">
        <v>1687</v>
      </c>
      <c r="C2869" s="1" t="s">
        <v>11423</v>
      </c>
      <c r="D2869" s="1" t="s">
        <v>11426</v>
      </c>
      <c r="E2869" s="1">
        <v>2868</v>
      </c>
      <c r="F2869" s="1">
        <v>19</v>
      </c>
      <c r="G2869" s="1" t="s">
        <v>4973</v>
      </c>
      <c r="H2869" s="1" t="s">
        <v>6459</v>
      </c>
      <c r="I2869" s="1">
        <v>15</v>
      </c>
      <c r="L2869" s="1">
        <v>2</v>
      </c>
      <c r="M2869" s="1" t="s">
        <v>13386</v>
      </c>
      <c r="N2869" s="1" t="s">
        <v>13387</v>
      </c>
      <c r="S2869" s="1" t="s">
        <v>67</v>
      </c>
      <c r="T2869" s="1" t="s">
        <v>6597</v>
      </c>
      <c r="Y2869" s="1" t="s">
        <v>5346</v>
      </c>
      <c r="Z2869" s="1" t="s">
        <v>7533</v>
      </c>
      <c r="AC2869" s="1">
        <v>4</v>
      </c>
      <c r="AD2869" s="1" t="s">
        <v>103</v>
      </c>
      <c r="AE2869" s="1" t="s">
        <v>8773</v>
      </c>
    </row>
    <row r="2870" spans="1:72" ht="13.5" customHeight="1">
      <c r="A2870" s="2" t="str">
        <f t="shared" si="80"/>
        <v>1687_각북면_385</v>
      </c>
      <c r="B2870" s="1">
        <v>1687</v>
      </c>
      <c r="C2870" s="1" t="s">
        <v>11423</v>
      </c>
      <c r="D2870" s="1" t="s">
        <v>11426</v>
      </c>
      <c r="E2870" s="1">
        <v>2869</v>
      </c>
      <c r="F2870" s="1">
        <v>19</v>
      </c>
      <c r="G2870" s="1" t="s">
        <v>4973</v>
      </c>
      <c r="H2870" s="1" t="s">
        <v>6459</v>
      </c>
      <c r="I2870" s="1">
        <v>15</v>
      </c>
      <c r="L2870" s="1">
        <v>2</v>
      </c>
      <c r="M2870" s="1" t="s">
        <v>13386</v>
      </c>
      <c r="N2870" s="1" t="s">
        <v>13387</v>
      </c>
      <c r="S2870" s="1" t="s">
        <v>72</v>
      </c>
      <c r="T2870" s="1" t="s">
        <v>6595</v>
      </c>
      <c r="U2870" s="1" t="s">
        <v>121</v>
      </c>
      <c r="V2870" s="1" t="s">
        <v>6667</v>
      </c>
      <c r="Y2870" s="1" t="s">
        <v>5286</v>
      </c>
      <c r="Z2870" s="1" t="s">
        <v>7532</v>
      </c>
      <c r="AC2870" s="1">
        <v>1</v>
      </c>
      <c r="AD2870" s="1" t="s">
        <v>274</v>
      </c>
      <c r="AE2870" s="1" t="s">
        <v>8770</v>
      </c>
      <c r="AF2870" s="1" t="s">
        <v>156</v>
      </c>
      <c r="AG2870" s="1" t="s">
        <v>8798</v>
      </c>
    </row>
    <row r="2871" spans="1:72" ht="13.5" customHeight="1">
      <c r="A2871" s="2" t="str">
        <f t="shared" si="80"/>
        <v>1687_각북면_385</v>
      </c>
      <c r="B2871" s="1">
        <v>1687</v>
      </c>
      <c r="C2871" s="1" t="s">
        <v>11423</v>
      </c>
      <c r="D2871" s="1" t="s">
        <v>11426</v>
      </c>
      <c r="E2871" s="1">
        <v>2870</v>
      </c>
      <c r="F2871" s="1">
        <v>19</v>
      </c>
      <c r="G2871" s="1" t="s">
        <v>4973</v>
      </c>
      <c r="H2871" s="1" t="s">
        <v>6459</v>
      </c>
      <c r="I2871" s="1">
        <v>15</v>
      </c>
      <c r="L2871" s="1">
        <v>2</v>
      </c>
      <c r="M2871" s="1" t="s">
        <v>13386</v>
      </c>
      <c r="N2871" s="1" t="s">
        <v>13387</v>
      </c>
      <c r="S2871" s="1" t="s">
        <v>60</v>
      </c>
      <c r="T2871" s="1" t="s">
        <v>6604</v>
      </c>
      <c r="U2871" s="1" t="s">
        <v>50</v>
      </c>
      <c r="V2871" s="1" t="s">
        <v>11472</v>
      </c>
      <c r="W2871" s="1" t="s">
        <v>330</v>
      </c>
      <c r="X2871" s="1" t="s">
        <v>6985</v>
      </c>
      <c r="Y2871" s="1" t="s">
        <v>490</v>
      </c>
      <c r="Z2871" s="1" t="s">
        <v>7056</v>
      </c>
      <c r="AC2871" s="1">
        <v>64</v>
      </c>
      <c r="AD2871" s="1" t="s">
        <v>103</v>
      </c>
      <c r="AE2871" s="1" t="s">
        <v>8773</v>
      </c>
    </row>
    <row r="2872" spans="1:72" ht="13.5" customHeight="1">
      <c r="A2872" s="2" t="str">
        <f t="shared" si="80"/>
        <v>1687_각북면_385</v>
      </c>
      <c r="B2872" s="1">
        <v>1687</v>
      </c>
      <c r="C2872" s="1" t="s">
        <v>11423</v>
      </c>
      <c r="D2872" s="1" t="s">
        <v>11426</v>
      </c>
      <c r="E2872" s="1">
        <v>2871</v>
      </c>
      <c r="F2872" s="1">
        <v>19</v>
      </c>
      <c r="G2872" s="1" t="s">
        <v>4973</v>
      </c>
      <c r="H2872" s="1" t="s">
        <v>6459</v>
      </c>
      <c r="I2872" s="1">
        <v>15</v>
      </c>
      <c r="L2872" s="1">
        <v>3</v>
      </c>
      <c r="M2872" s="1" t="s">
        <v>816</v>
      </c>
      <c r="N2872" s="1" t="s">
        <v>11481</v>
      </c>
      <c r="T2872" s="1" t="s">
        <v>11527</v>
      </c>
      <c r="U2872" s="1" t="s">
        <v>121</v>
      </c>
      <c r="V2872" s="1" t="s">
        <v>6667</v>
      </c>
      <c r="Y2872" s="1" t="s">
        <v>816</v>
      </c>
      <c r="Z2872" s="1" t="s">
        <v>11481</v>
      </c>
      <c r="AC2872" s="1">
        <v>34</v>
      </c>
      <c r="AD2872" s="1" t="s">
        <v>207</v>
      </c>
      <c r="AE2872" s="1" t="s">
        <v>8762</v>
      </c>
      <c r="AJ2872" s="1" t="s">
        <v>17</v>
      </c>
      <c r="AK2872" s="1" t="s">
        <v>8918</v>
      </c>
      <c r="AL2872" s="1" t="s">
        <v>41</v>
      </c>
      <c r="AM2872" s="1" t="s">
        <v>11911</v>
      </c>
      <c r="AN2872" s="1" t="s">
        <v>888</v>
      </c>
      <c r="AO2872" s="1" t="s">
        <v>8953</v>
      </c>
      <c r="AP2872" s="1" t="s">
        <v>180</v>
      </c>
      <c r="AQ2872" s="1" t="s">
        <v>11467</v>
      </c>
      <c r="AR2872" s="1" t="s">
        <v>5347</v>
      </c>
      <c r="AS2872" s="1" t="s">
        <v>11998</v>
      </c>
      <c r="AT2872" s="1" t="s">
        <v>121</v>
      </c>
      <c r="AU2872" s="1" t="s">
        <v>6667</v>
      </c>
      <c r="AV2872" s="1" t="s">
        <v>5348</v>
      </c>
      <c r="AW2872" s="1" t="s">
        <v>9390</v>
      </c>
      <c r="BB2872" s="1" t="s">
        <v>171</v>
      </c>
      <c r="BC2872" s="1" t="s">
        <v>6676</v>
      </c>
      <c r="BD2872" s="1" t="s">
        <v>5349</v>
      </c>
      <c r="BE2872" s="1" t="s">
        <v>9848</v>
      </c>
      <c r="BG2872" s="1" t="s">
        <v>121</v>
      </c>
      <c r="BH2872" s="1" t="s">
        <v>6667</v>
      </c>
      <c r="BI2872" s="1" t="s">
        <v>11372</v>
      </c>
      <c r="BJ2872" s="1" t="s">
        <v>11754</v>
      </c>
      <c r="BK2872" s="1" t="s">
        <v>121</v>
      </c>
      <c r="BL2872" s="1" t="s">
        <v>6667</v>
      </c>
      <c r="BM2872" s="1" t="s">
        <v>5350</v>
      </c>
      <c r="BN2872" s="1" t="s">
        <v>10539</v>
      </c>
      <c r="BO2872" s="1" t="s">
        <v>121</v>
      </c>
      <c r="BP2872" s="1" t="s">
        <v>6667</v>
      </c>
      <c r="BQ2872" s="1" t="s">
        <v>5351</v>
      </c>
      <c r="BR2872" s="1" t="s">
        <v>10894</v>
      </c>
      <c r="BS2872" s="1" t="s">
        <v>41</v>
      </c>
      <c r="BT2872" s="1" t="s">
        <v>11911</v>
      </c>
    </row>
    <row r="2873" spans="1:72" ht="13.5" customHeight="1">
      <c r="A2873" s="2" t="str">
        <f t="shared" si="80"/>
        <v>1687_각북면_385</v>
      </c>
      <c r="B2873" s="1">
        <v>1687</v>
      </c>
      <c r="C2873" s="1" t="s">
        <v>11423</v>
      </c>
      <c r="D2873" s="1" t="s">
        <v>11426</v>
      </c>
      <c r="E2873" s="1">
        <v>2872</v>
      </c>
      <c r="F2873" s="1">
        <v>19</v>
      </c>
      <c r="G2873" s="1" t="s">
        <v>4973</v>
      </c>
      <c r="H2873" s="1" t="s">
        <v>6459</v>
      </c>
      <c r="I2873" s="1">
        <v>15</v>
      </c>
      <c r="L2873" s="1">
        <v>3</v>
      </c>
      <c r="M2873" s="1" t="s">
        <v>816</v>
      </c>
      <c r="N2873" s="1" t="s">
        <v>11481</v>
      </c>
      <c r="S2873" s="1" t="s">
        <v>49</v>
      </c>
      <c r="T2873" s="1" t="s">
        <v>4842</v>
      </c>
      <c r="U2873" s="1" t="s">
        <v>50</v>
      </c>
      <c r="V2873" s="1" t="s">
        <v>11472</v>
      </c>
      <c r="W2873" s="1" t="s">
        <v>1061</v>
      </c>
      <c r="X2873" s="1" t="s">
        <v>6981</v>
      </c>
      <c r="Y2873" s="1" t="s">
        <v>4268</v>
      </c>
      <c r="Z2873" s="1" t="s">
        <v>11845</v>
      </c>
      <c r="AC2873" s="1">
        <v>31</v>
      </c>
      <c r="AD2873" s="1" t="s">
        <v>130</v>
      </c>
      <c r="AE2873" s="1" t="s">
        <v>8774</v>
      </c>
      <c r="AJ2873" s="1" t="s">
        <v>17</v>
      </c>
      <c r="AK2873" s="1" t="s">
        <v>8918</v>
      </c>
      <c r="AL2873" s="1" t="s">
        <v>199</v>
      </c>
      <c r="AM2873" s="1" t="s">
        <v>8930</v>
      </c>
      <c r="AT2873" s="1" t="s">
        <v>44</v>
      </c>
      <c r="AU2873" s="1" t="s">
        <v>6728</v>
      </c>
      <c r="AV2873" s="1" t="s">
        <v>5352</v>
      </c>
      <c r="AW2873" s="1" t="s">
        <v>9389</v>
      </c>
      <c r="BG2873" s="1" t="s">
        <v>44</v>
      </c>
      <c r="BH2873" s="1" t="s">
        <v>6728</v>
      </c>
      <c r="BI2873" s="1" t="s">
        <v>3430</v>
      </c>
      <c r="BJ2873" s="1" t="s">
        <v>7825</v>
      </c>
      <c r="BK2873" s="1" t="s">
        <v>44</v>
      </c>
      <c r="BL2873" s="1" t="s">
        <v>6728</v>
      </c>
      <c r="BM2873" s="1" t="s">
        <v>5353</v>
      </c>
      <c r="BN2873" s="1" t="s">
        <v>10538</v>
      </c>
      <c r="BO2873" s="1" t="s">
        <v>44</v>
      </c>
      <c r="BP2873" s="1" t="s">
        <v>6728</v>
      </c>
      <c r="BQ2873" s="1" t="s">
        <v>5354</v>
      </c>
      <c r="BR2873" s="1" t="s">
        <v>10893</v>
      </c>
      <c r="BS2873" s="1" t="s">
        <v>5355</v>
      </c>
      <c r="BT2873" s="1" t="s">
        <v>11947</v>
      </c>
    </row>
    <row r="2874" spans="1:72" ht="13.5" customHeight="1">
      <c r="A2874" s="2" t="str">
        <f t="shared" si="80"/>
        <v>1687_각북면_385</v>
      </c>
      <c r="B2874" s="1">
        <v>1687</v>
      </c>
      <c r="C2874" s="1" t="s">
        <v>11423</v>
      </c>
      <c r="D2874" s="1" t="s">
        <v>11426</v>
      </c>
      <c r="E2874" s="1">
        <v>2873</v>
      </c>
      <c r="F2874" s="1">
        <v>19</v>
      </c>
      <c r="G2874" s="1" t="s">
        <v>4973</v>
      </c>
      <c r="H2874" s="1" t="s">
        <v>6459</v>
      </c>
      <c r="I2874" s="1">
        <v>15</v>
      </c>
      <c r="L2874" s="1">
        <v>3</v>
      </c>
      <c r="M2874" s="1" t="s">
        <v>816</v>
      </c>
      <c r="N2874" s="1" t="s">
        <v>11481</v>
      </c>
      <c r="S2874" s="1" t="s">
        <v>67</v>
      </c>
      <c r="T2874" s="1" t="s">
        <v>6597</v>
      </c>
      <c r="Y2874" s="1" t="s">
        <v>5356</v>
      </c>
      <c r="Z2874" s="1" t="s">
        <v>7531</v>
      </c>
      <c r="AC2874" s="1">
        <v>8</v>
      </c>
      <c r="AD2874" s="1" t="s">
        <v>503</v>
      </c>
      <c r="AE2874" s="1" t="s">
        <v>8136</v>
      </c>
    </row>
    <row r="2875" spans="1:72" ht="13.5" customHeight="1">
      <c r="A2875" s="2" t="str">
        <f t="shared" si="80"/>
        <v>1687_각북면_385</v>
      </c>
      <c r="B2875" s="1">
        <v>1687</v>
      </c>
      <c r="C2875" s="1" t="s">
        <v>11423</v>
      </c>
      <c r="D2875" s="1" t="s">
        <v>11426</v>
      </c>
      <c r="E2875" s="1">
        <v>2874</v>
      </c>
      <c r="F2875" s="1">
        <v>19</v>
      </c>
      <c r="G2875" s="1" t="s">
        <v>4973</v>
      </c>
      <c r="H2875" s="1" t="s">
        <v>6459</v>
      </c>
      <c r="I2875" s="1">
        <v>15</v>
      </c>
      <c r="L2875" s="1">
        <v>3</v>
      </c>
      <c r="M2875" s="1" t="s">
        <v>816</v>
      </c>
      <c r="N2875" s="1" t="s">
        <v>11481</v>
      </c>
      <c r="S2875" s="1" t="s">
        <v>63</v>
      </c>
      <c r="T2875" s="1" t="s">
        <v>6596</v>
      </c>
      <c r="Y2875" s="1" t="s">
        <v>5357</v>
      </c>
      <c r="Z2875" s="1" t="s">
        <v>7530</v>
      </c>
      <c r="AC2875" s="1">
        <v>4</v>
      </c>
      <c r="AD2875" s="1" t="s">
        <v>103</v>
      </c>
      <c r="AE2875" s="1" t="s">
        <v>8773</v>
      </c>
    </row>
    <row r="2876" spans="1:72" ht="13.5" customHeight="1">
      <c r="A2876" s="2" t="str">
        <f t="shared" si="80"/>
        <v>1687_각북면_385</v>
      </c>
      <c r="B2876" s="1">
        <v>1687</v>
      </c>
      <c r="C2876" s="1" t="s">
        <v>11423</v>
      </c>
      <c r="D2876" s="1" t="s">
        <v>11426</v>
      </c>
      <c r="E2876" s="1">
        <v>2875</v>
      </c>
      <c r="F2876" s="1">
        <v>19</v>
      </c>
      <c r="G2876" s="1" t="s">
        <v>4973</v>
      </c>
      <c r="H2876" s="1" t="s">
        <v>6459</v>
      </c>
      <c r="I2876" s="1">
        <v>15</v>
      </c>
      <c r="L2876" s="1">
        <v>4</v>
      </c>
      <c r="M2876" s="1" t="s">
        <v>13388</v>
      </c>
      <c r="N2876" s="1" t="s">
        <v>13389</v>
      </c>
      <c r="T2876" s="1" t="s">
        <v>11527</v>
      </c>
      <c r="U2876" s="1" t="s">
        <v>373</v>
      </c>
      <c r="V2876" s="1" t="s">
        <v>6687</v>
      </c>
      <c r="W2876" s="1" t="s">
        <v>38</v>
      </c>
      <c r="X2876" s="1" t="s">
        <v>11733</v>
      </c>
      <c r="Y2876" s="1" t="s">
        <v>5358</v>
      </c>
      <c r="Z2876" s="1" t="s">
        <v>7529</v>
      </c>
      <c r="AC2876" s="1">
        <v>29</v>
      </c>
      <c r="AD2876" s="1" t="s">
        <v>238</v>
      </c>
      <c r="AE2876" s="1" t="s">
        <v>8751</v>
      </c>
      <c r="AJ2876" s="1" t="s">
        <v>17</v>
      </c>
      <c r="AK2876" s="1" t="s">
        <v>8918</v>
      </c>
      <c r="AL2876" s="1" t="s">
        <v>41</v>
      </c>
      <c r="AM2876" s="1" t="s">
        <v>11911</v>
      </c>
      <c r="AT2876" s="1" t="s">
        <v>373</v>
      </c>
      <c r="AU2876" s="1" t="s">
        <v>6687</v>
      </c>
      <c r="AV2876" s="1" t="s">
        <v>3876</v>
      </c>
      <c r="AW2876" s="1" t="s">
        <v>9388</v>
      </c>
      <c r="BG2876" s="1" t="s">
        <v>144</v>
      </c>
      <c r="BH2876" s="1" t="s">
        <v>6759</v>
      </c>
      <c r="BI2876" s="1" t="s">
        <v>5013</v>
      </c>
      <c r="BJ2876" s="1" t="s">
        <v>12318</v>
      </c>
      <c r="BK2876" s="1" t="s">
        <v>373</v>
      </c>
      <c r="BL2876" s="1" t="s">
        <v>6687</v>
      </c>
      <c r="BM2876" s="1" t="s">
        <v>5014</v>
      </c>
      <c r="BN2876" s="1" t="s">
        <v>7264</v>
      </c>
      <c r="BO2876" s="1" t="s">
        <v>44</v>
      </c>
      <c r="BP2876" s="1" t="s">
        <v>6728</v>
      </c>
      <c r="BQ2876" s="1" t="s">
        <v>5359</v>
      </c>
      <c r="BR2876" s="1" t="s">
        <v>12708</v>
      </c>
      <c r="BS2876" s="1" t="s">
        <v>239</v>
      </c>
      <c r="BT2876" s="1" t="s">
        <v>8877</v>
      </c>
    </row>
    <row r="2877" spans="1:72" ht="13.5" customHeight="1">
      <c r="A2877" s="2" t="str">
        <f t="shared" si="80"/>
        <v>1687_각북면_385</v>
      </c>
      <c r="B2877" s="1">
        <v>1687</v>
      </c>
      <c r="C2877" s="1" t="s">
        <v>11423</v>
      </c>
      <c r="D2877" s="1" t="s">
        <v>11426</v>
      </c>
      <c r="E2877" s="1">
        <v>2876</v>
      </c>
      <c r="F2877" s="1">
        <v>19</v>
      </c>
      <c r="G2877" s="1" t="s">
        <v>4973</v>
      </c>
      <c r="H2877" s="1" t="s">
        <v>6459</v>
      </c>
      <c r="I2877" s="1">
        <v>15</v>
      </c>
      <c r="L2877" s="1">
        <v>4</v>
      </c>
      <c r="M2877" s="1" t="s">
        <v>13388</v>
      </c>
      <c r="N2877" s="1" t="s">
        <v>13389</v>
      </c>
      <c r="S2877" s="1" t="s">
        <v>236</v>
      </c>
      <c r="T2877" s="1" t="s">
        <v>6602</v>
      </c>
      <c r="U2877" s="1" t="s">
        <v>50</v>
      </c>
      <c r="V2877" s="1" t="s">
        <v>11472</v>
      </c>
      <c r="W2877" s="1" t="s">
        <v>152</v>
      </c>
      <c r="X2877" s="1" t="s">
        <v>6978</v>
      </c>
      <c r="Y2877" s="1" t="s">
        <v>140</v>
      </c>
      <c r="Z2877" s="1" t="s">
        <v>7100</v>
      </c>
      <c r="AC2877" s="1">
        <v>34</v>
      </c>
      <c r="AD2877" s="1" t="s">
        <v>207</v>
      </c>
      <c r="AE2877" s="1" t="s">
        <v>8762</v>
      </c>
      <c r="AF2877" s="1" t="s">
        <v>156</v>
      </c>
      <c r="AG2877" s="1" t="s">
        <v>8798</v>
      </c>
      <c r="AJ2877" s="1" t="s">
        <v>17</v>
      </c>
      <c r="AK2877" s="1" t="s">
        <v>8918</v>
      </c>
      <c r="AL2877" s="1" t="s">
        <v>59</v>
      </c>
      <c r="AM2877" s="1" t="s">
        <v>8921</v>
      </c>
      <c r="AT2877" s="1" t="s">
        <v>768</v>
      </c>
      <c r="AU2877" s="1" t="s">
        <v>9233</v>
      </c>
      <c r="AV2877" s="1" t="s">
        <v>4252</v>
      </c>
      <c r="AW2877" s="1" t="s">
        <v>7946</v>
      </c>
      <c r="BG2877" s="1" t="s">
        <v>44</v>
      </c>
      <c r="BH2877" s="1" t="s">
        <v>6728</v>
      </c>
      <c r="BI2877" s="1" t="s">
        <v>1357</v>
      </c>
      <c r="BJ2877" s="1" t="s">
        <v>9293</v>
      </c>
      <c r="BK2877" s="1" t="s">
        <v>144</v>
      </c>
      <c r="BL2877" s="1" t="s">
        <v>6759</v>
      </c>
      <c r="BM2877" s="1" t="s">
        <v>5360</v>
      </c>
      <c r="BN2877" s="1" t="s">
        <v>12371</v>
      </c>
      <c r="BO2877" s="1" t="s">
        <v>44</v>
      </c>
      <c r="BP2877" s="1" t="s">
        <v>6728</v>
      </c>
      <c r="BQ2877" s="1" t="s">
        <v>5361</v>
      </c>
      <c r="BR2877" s="1" t="s">
        <v>10892</v>
      </c>
      <c r="BS2877" s="1" t="s">
        <v>244</v>
      </c>
      <c r="BT2877" s="1" t="s">
        <v>8945</v>
      </c>
    </row>
    <row r="2878" spans="1:72" ht="13.5" customHeight="1">
      <c r="A2878" s="2" t="str">
        <f t="shared" si="80"/>
        <v>1687_각북면_385</v>
      </c>
      <c r="B2878" s="1">
        <v>1687</v>
      </c>
      <c r="C2878" s="1" t="s">
        <v>11423</v>
      </c>
      <c r="D2878" s="1" t="s">
        <v>11426</v>
      </c>
      <c r="E2878" s="1">
        <v>2877</v>
      </c>
      <c r="F2878" s="1">
        <v>19</v>
      </c>
      <c r="G2878" s="1" t="s">
        <v>4973</v>
      </c>
      <c r="H2878" s="1" t="s">
        <v>6459</v>
      </c>
      <c r="I2878" s="1">
        <v>15</v>
      </c>
      <c r="L2878" s="1">
        <v>5</v>
      </c>
      <c r="M2878" s="1" t="s">
        <v>5363</v>
      </c>
      <c r="N2878" s="1" t="s">
        <v>7528</v>
      </c>
      <c r="T2878" s="1" t="s">
        <v>11527</v>
      </c>
      <c r="U2878" s="1" t="s">
        <v>5362</v>
      </c>
      <c r="V2878" s="1" t="s">
        <v>6748</v>
      </c>
      <c r="Y2878" s="1" t="s">
        <v>5363</v>
      </c>
      <c r="Z2878" s="1" t="s">
        <v>7528</v>
      </c>
      <c r="AC2878" s="1">
        <v>46</v>
      </c>
      <c r="AD2878" s="1" t="s">
        <v>550</v>
      </c>
      <c r="AE2878" s="1" t="s">
        <v>8787</v>
      </c>
      <c r="AJ2878" s="1" t="s">
        <v>17</v>
      </c>
      <c r="AK2878" s="1" t="s">
        <v>8918</v>
      </c>
      <c r="AL2878" s="1" t="s">
        <v>158</v>
      </c>
      <c r="AM2878" s="1" t="s">
        <v>8931</v>
      </c>
      <c r="AN2878" s="1" t="s">
        <v>158</v>
      </c>
      <c r="AO2878" s="1" t="s">
        <v>8931</v>
      </c>
      <c r="AP2878" s="1" t="s">
        <v>119</v>
      </c>
      <c r="AQ2878" s="1" t="s">
        <v>6694</v>
      </c>
      <c r="AR2878" s="1" t="s">
        <v>5364</v>
      </c>
      <c r="AS2878" s="1" t="s">
        <v>9090</v>
      </c>
      <c r="AT2878" s="1" t="s">
        <v>44</v>
      </c>
      <c r="AU2878" s="1" t="s">
        <v>6728</v>
      </c>
      <c r="AV2878" s="1" t="s">
        <v>5365</v>
      </c>
      <c r="AW2878" s="1" t="s">
        <v>12135</v>
      </c>
      <c r="BB2878" s="1" t="s">
        <v>171</v>
      </c>
      <c r="BC2878" s="1" t="s">
        <v>6676</v>
      </c>
      <c r="BD2878" s="1" t="s">
        <v>624</v>
      </c>
      <c r="BE2878" s="1" t="s">
        <v>9847</v>
      </c>
      <c r="BG2878" s="1" t="s">
        <v>579</v>
      </c>
      <c r="BH2878" s="1" t="s">
        <v>9216</v>
      </c>
      <c r="BI2878" s="1" t="s">
        <v>5366</v>
      </c>
      <c r="BJ2878" s="1" t="s">
        <v>7054</v>
      </c>
      <c r="BK2878" s="1" t="s">
        <v>5367</v>
      </c>
      <c r="BL2878" s="1" t="s">
        <v>10417</v>
      </c>
      <c r="BM2878" s="1" t="s">
        <v>5368</v>
      </c>
      <c r="BN2878" s="1" t="s">
        <v>10537</v>
      </c>
      <c r="BO2878" s="1" t="s">
        <v>44</v>
      </c>
      <c r="BP2878" s="1" t="s">
        <v>6728</v>
      </c>
      <c r="BQ2878" s="1" t="s">
        <v>5369</v>
      </c>
      <c r="BR2878" s="1" t="s">
        <v>10891</v>
      </c>
      <c r="BS2878" s="1" t="s">
        <v>646</v>
      </c>
      <c r="BT2878" s="1" t="s">
        <v>8944</v>
      </c>
    </row>
    <row r="2879" spans="1:72" ht="13.5" customHeight="1">
      <c r="A2879" s="2" t="str">
        <f t="shared" si="80"/>
        <v>1687_각북면_385</v>
      </c>
      <c r="B2879" s="1">
        <v>1687</v>
      </c>
      <c r="C2879" s="1" t="s">
        <v>11423</v>
      </c>
      <c r="D2879" s="1" t="s">
        <v>11426</v>
      </c>
      <c r="E2879" s="1">
        <v>2878</v>
      </c>
      <c r="F2879" s="1">
        <v>19</v>
      </c>
      <c r="G2879" s="1" t="s">
        <v>4973</v>
      </c>
      <c r="H2879" s="1" t="s">
        <v>6459</v>
      </c>
      <c r="I2879" s="1">
        <v>15</v>
      </c>
      <c r="L2879" s="1">
        <v>5</v>
      </c>
      <c r="M2879" s="1" t="s">
        <v>5363</v>
      </c>
      <c r="N2879" s="1" t="s">
        <v>7528</v>
      </c>
      <c r="S2879" s="1" t="s">
        <v>49</v>
      </c>
      <c r="T2879" s="1" t="s">
        <v>4842</v>
      </c>
      <c r="U2879" s="1" t="s">
        <v>50</v>
      </c>
      <c r="V2879" s="1" t="s">
        <v>11472</v>
      </c>
      <c r="W2879" s="1" t="s">
        <v>1585</v>
      </c>
      <c r="X2879" s="1" t="s">
        <v>6606</v>
      </c>
      <c r="Y2879" s="1" t="s">
        <v>2395</v>
      </c>
      <c r="Z2879" s="1" t="s">
        <v>7235</v>
      </c>
      <c r="AC2879" s="1">
        <v>34</v>
      </c>
      <c r="AD2879" s="1" t="s">
        <v>207</v>
      </c>
      <c r="AE2879" s="1" t="s">
        <v>8762</v>
      </c>
      <c r="AJ2879" s="1" t="s">
        <v>17</v>
      </c>
      <c r="AK2879" s="1" t="s">
        <v>8918</v>
      </c>
      <c r="AL2879" s="1" t="s">
        <v>59</v>
      </c>
      <c r="AM2879" s="1" t="s">
        <v>8921</v>
      </c>
      <c r="AT2879" s="1" t="s">
        <v>44</v>
      </c>
      <c r="AU2879" s="1" t="s">
        <v>6728</v>
      </c>
      <c r="AV2879" s="1" t="s">
        <v>145</v>
      </c>
      <c r="AW2879" s="1" t="s">
        <v>8518</v>
      </c>
      <c r="BG2879" s="1" t="s">
        <v>44</v>
      </c>
      <c r="BH2879" s="1" t="s">
        <v>6728</v>
      </c>
      <c r="BI2879" s="1" t="s">
        <v>366</v>
      </c>
      <c r="BJ2879" s="1" t="s">
        <v>7502</v>
      </c>
      <c r="BM2879" s="1" t="s">
        <v>164</v>
      </c>
      <c r="BN2879" s="1" t="s">
        <v>10510</v>
      </c>
      <c r="BO2879" s="1" t="s">
        <v>44</v>
      </c>
      <c r="BP2879" s="1" t="s">
        <v>6728</v>
      </c>
      <c r="BQ2879" s="1" t="s">
        <v>5370</v>
      </c>
      <c r="BR2879" s="1" t="s">
        <v>10824</v>
      </c>
      <c r="BS2879" s="1" t="s">
        <v>5371</v>
      </c>
      <c r="BT2879" s="1" t="s">
        <v>11239</v>
      </c>
    </row>
    <row r="2880" spans="1:72" ht="13.5" customHeight="1">
      <c r="A2880" s="2" t="str">
        <f t="shared" si="80"/>
        <v>1687_각북면_385</v>
      </c>
      <c r="B2880" s="1">
        <v>1687</v>
      </c>
      <c r="C2880" s="1" t="s">
        <v>11423</v>
      </c>
      <c r="D2880" s="1" t="s">
        <v>11426</v>
      </c>
      <c r="E2880" s="1">
        <v>2879</v>
      </c>
      <c r="F2880" s="1">
        <v>19</v>
      </c>
      <c r="G2880" s="1" t="s">
        <v>4973</v>
      </c>
      <c r="H2880" s="1" t="s">
        <v>6459</v>
      </c>
      <c r="I2880" s="1">
        <v>15</v>
      </c>
      <c r="L2880" s="1">
        <v>5</v>
      </c>
      <c r="M2880" s="1" t="s">
        <v>5363</v>
      </c>
      <c r="N2880" s="1" t="s">
        <v>7528</v>
      </c>
      <c r="S2880" s="1" t="s">
        <v>67</v>
      </c>
      <c r="T2880" s="1" t="s">
        <v>6597</v>
      </c>
      <c r="Y2880" s="1" t="s">
        <v>5372</v>
      </c>
      <c r="Z2880" s="1" t="s">
        <v>7527</v>
      </c>
      <c r="AC2880" s="1">
        <v>14</v>
      </c>
      <c r="AD2880" s="1" t="s">
        <v>248</v>
      </c>
      <c r="AE2880" s="1" t="s">
        <v>8745</v>
      </c>
    </row>
    <row r="2881" spans="1:73" ht="13.5" customHeight="1">
      <c r="A2881" s="2" t="str">
        <f t="shared" si="80"/>
        <v>1687_각북면_385</v>
      </c>
      <c r="B2881" s="1">
        <v>1687</v>
      </c>
      <c r="C2881" s="1" t="s">
        <v>11423</v>
      </c>
      <c r="D2881" s="1" t="s">
        <v>11426</v>
      </c>
      <c r="E2881" s="1">
        <v>2880</v>
      </c>
      <c r="F2881" s="1">
        <v>19</v>
      </c>
      <c r="G2881" s="1" t="s">
        <v>4973</v>
      </c>
      <c r="H2881" s="1" t="s">
        <v>6459</v>
      </c>
      <c r="I2881" s="1">
        <v>15</v>
      </c>
      <c r="L2881" s="1">
        <v>5</v>
      </c>
      <c r="M2881" s="1" t="s">
        <v>5363</v>
      </c>
      <c r="N2881" s="1" t="s">
        <v>7528</v>
      </c>
      <c r="S2881" s="1" t="s">
        <v>63</v>
      </c>
      <c r="T2881" s="1" t="s">
        <v>6596</v>
      </c>
      <c r="Y2881" s="1" t="s">
        <v>2053</v>
      </c>
      <c r="Z2881" s="1" t="s">
        <v>7152</v>
      </c>
      <c r="AC2881" s="1">
        <v>8</v>
      </c>
      <c r="AD2881" s="1" t="s">
        <v>503</v>
      </c>
      <c r="AE2881" s="1" t="s">
        <v>8136</v>
      </c>
    </row>
    <row r="2882" spans="1:73" ht="13.5" customHeight="1">
      <c r="A2882" s="2" t="str">
        <f t="shared" si="80"/>
        <v>1687_각북면_385</v>
      </c>
      <c r="B2882" s="1">
        <v>1687</v>
      </c>
      <c r="C2882" s="1" t="s">
        <v>11423</v>
      </c>
      <c r="D2882" s="1" t="s">
        <v>11426</v>
      </c>
      <c r="E2882" s="1">
        <v>2881</v>
      </c>
      <c r="F2882" s="1">
        <v>19</v>
      </c>
      <c r="G2882" s="1" t="s">
        <v>4973</v>
      </c>
      <c r="H2882" s="1" t="s">
        <v>6459</v>
      </c>
      <c r="I2882" s="1">
        <v>15</v>
      </c>
      <c r="L2882" s="1">
        <v>5</v>
      </c>
      <c r="M2882" s="1" t="s">
        <v>5363</v>
      </c>
      <c r="N2882" s="1" t="s">
        <v>7528</v>
      </c>
      <c r="S2882" s="1" t="s">
        <v>63</v>
      </c>
      <c r="T2882" s="1" t="s">
        <v>6596</v>
      </c>
      <c r="Y2882" s="1" t="s">
        <v>5373</v>
      </c>
      <c r="Z2882" s="1" t="s">
        <v>7526</v>
      </c>
      <c r="AC2882" s="1">
        <v>6</v>
      </c>
      <c r="AD2882" s="1" t="s">
        <v>217</v>
      </c>
      <c r="AE2882" s="1" t="s">
        <v>8765</v>
      </c>
    </row>
    <row r="2883" spans="1:73" ht="13.5" customHeight="1">
      <c r="A2883" s="2" t="str">
        <f t="shared" si="80"/>
        <v>1687_각북면_385</v>
      </c>
      <c r="B2883" s="1">
        <v>1687</v>
      </c>
      <c r="C2883" s="1" t="s">
        <v>11423</v>
      </c>
      <c r="D2883" s="1" t="s">
        <v>11426</v>
      </c>
      <c r="E2883" s="1">
        <v>2882</v>
      </c>
      <c r="F2883" s="1">
        <v>19</v>
      </c>
      <c r="G2883" s="1" t="s">
        <v>4973</v>
      </c>
      <c r="H2883" s="1" t="s">
        <v>6459</v>
      </c>
      <c r="I2883" s="1">
        <v>15</v>
      </c>
      <c r="L2883" s="1">
        <v>5</v>
      </c>
      <c r="M2883" s="1" t="s">
        <v>5363</v>
      </c>
      <c r="N2883" s="1" t="s">
        <v>7528</v>
      </c>
      <c r="S2883" s="1" t="s">
        <v>72</v>
      </c>
      <c r="T2883" s="1" t="s">
        <v>6595</v>
      </c>
      <c r="Y2883" s="1" t="s">
        <v>5374</v>
      </c>
      <c r="Z2883" s="1" t="s">
        <v>7525</v>
      </c>
      <c r="AC2883" s="1">
        <v>2</v>
      </c>
      <c r="AD2883" s="1" t="s">
        <v>168</v>
      </c>
      <c r="AE2883" s="1" t="s">
        <v>6664</v>
      </c>
      <c r="AF2883" s="1" t="s">
        <v>156</v>
      </c>
      <c r="AG2883" s="1" t="s">
        <v>8798</v>
      </c>
    </row>
    <row r="2884" spans="1:73" ht="13.5" customHeight="1">
      <c r="A2884" s="2" t="str">
        <f t="shared" ref="A2884:A2924" si="81">HYPERLINK("http://kyu.snu.ac.kr/sdhj/index.jsp?type=hj/GK14817_00IH_0001_0386.jpg","1687_각북면_386")</f>
        <v>1687_각북면_386</v>
      </c>
      <c r="B2884" s="1">
        <v>1687</v>
      </c>
      <c r="C2884" s="1" t="s">
        <v>11423</v>
      </c>
      <c r="D2884" s="1" t="s">
        <v>11426</v>
      </c>
      <c r="E2884" s="1">
        <v>2883</v>
      </c>
      <c r="F2884" s="1">
        <v>19</v>
      </c>
      <c r="G2884" s="1" t="s">
        <v>4973</v>
      </c>
      <c r="H2884" s="1" t="s">
        <v>6459</v>
      </c>
      <c r="I2884" s="1">
        <v>16</v>
      </c>
      <c r="J2884" s="1" t="s">
        <v>5375</v>
      </c>
      <c r="K2884" s="1" t="s">
        <v>11465</v>
      </c>
      <c r="L2884" s="1">
        <v>1</v>
      </c>
      <c r="M2884" s="1" t="s">
        <v>5522</v>
      </c>
      <c r="N2884" s="1" t="s">
        <v>9371</v>
      </c>
      <c r="T2884" s="1" t="s">
        <v>11527</v>
      </c>
      <c r="U2884" s="1" t="s">
        <v>201</v>
      </c>
      <c r="V2884" s="1" t="s">
        <v>11464</v>
      </c>
      <c r="W2884" s="1" t="s">
        <v>365</v>
      </c>
      <c r="X2884" s="1" t="s">
        <v>6999</v>
      </c>
      <c r="Y2884" s="1" t="s">
        <v>1255</v>
      </c>
      <c r="Z2884" s="1" t="s">
        <v>7524</v>
      </c>
      <c r="AC2884" s="1">
        <v>72</v>
      </c>
      <c r="AD2884" s="1" t="s">
        <v>135</v>
      </c>
      <c r="AE2884" s="1" t="s">
        <v>8742</v>
      </c>
      <c r="AJ2884" s="1" t="s">
        <v>17</v>
      </c>
      <c r="AK2884" s="1" t="s">
        <v>8918</v>
      </c>
      <c r="AL2884" s="1" t="s">
        <v>190</v>
      </c>
      <c r="AM2884" s="1" t="s">
        <v>8852</v>
      </c>
      <c r="AT2884" s="1" t="s">
        <v>44</v>
      </c>
      <c r="AU2884" s="1" t="s">
        <v>6728</v>
      </c>
      <c r="AV2884" s="1" t="s">
        <v>153</v>
      </c>
      <c r="AW2884" s="1" t="s">
        <v>7044</v>
      </c>
      <c r="BG2884" s="1" t="s">
        <v>44</v>
      </c>
      <c r="BH2884" s="1" t="s">
        <v>6728</v>
      </c>
      <c r="BI2884" s="1" t="s">
        <v>5376</v>
      </c>
      <c r="BJ2884" s="1" t="s">
        <v>10120</v>
      </c>
      <c r="BK2884" s="1" t="s">
        <v>44</v>
      </c>
      <c r="BL2884" s="1" t="s">
        <v>6728</v>
      </c>
      <c r="BM2884" s="1" t="s">
        <v>1068</v>
      </c>
      <c r="BN2884" s="1" t="s">
        <v>9335</v>
      </c>
      <c r="BO2884" s="1" t="s">
        <v>44</v>
      </c>
      <c r="BP2884" s="1" t="s">
        <v>6728</v>
      </c>
      <c r="BQ2884" s="1" t="s">
        <v>5377</v>
      </c>
      <c r="BR2884" s="1" t="s">
        <v>12545</v>
      </c>
      <c r="BS2884" s="1" t="s">
        <v>190</v>
      </c>
      <c r="BT2884" s="1" t="s">
        <v>8852</v>
      </c>
      <c r="BU2884" s="1" t="s">
        <v>13664</v>
      </c>
    </row>
    <row r="2885" spans="1:73" ht="13.5" customHeight="1">
      <c r="A2885" s="2" t="str">
        <f t="shared" si="81"/>
        <v>1687_각북면_386</v>
      </c>
      <c r="B2885" s="1">
        <v>1687</v>
      </c>
      <c r="C2885" s="1" t="s">
        <v>11423</v>
      </c>
      <c r="D2885" s="1" t="s">
        <v>11426</v>
      </c>
      <c r="E2885" s="1">
        <v>2884</v>
      </c>
      <c r="F2885" s="1">
        <v>19</v>
      </c>
      <c r="G2885" s="1" t="s">
        <v>4973</v>
      </c>
      <c r="H2885" s="1" t="s">
        <v>6459</v>
      </c>
      <c r="I2885" s="1">
        <v>16</v>
      </c>
      <c r="L2885" s="1">
        <v>1</v>
      </c>
      <c r="M2885" s="1" t="s">
        <v>5522</v>
      </c>
      <c r="N2885" s="1" t="s">
        <v>9371</v>
      </c>
      <c r="S2885" s="1" t="s">
        <v>49</v>
      </c>
      <c r="T2885" s="1" t="s">
        <v>4842</v>
      </c>
      <c r="U2885" s="1" t="s">
        <v>50</v>
      </c>
      <c r="V2885" s="1" t="s">
        <v>11472</v>
      </c>
      <c r="W2885" s="1" t="s">
        <v>3256</v>
      </c>
      <c r="X2885" s="1" t="s">
        <v>7000</v>
      </c>
      <c r="Y2885" s="1" t="s">
        <v>140</v>
      </c>
      <c r="Z2885" s="1" t="s">
        <v>7100</v>
      </c>
      <c r="AC2885" s="1">
        <v>64</v>
      </c>
      <c r="AD2885" s="1" t="s">
        <v>103</v>
      </c>
      <c r="AE2885" s="1" t="s">
        <v>8773</v>
      </c>
      <c r="AJ2885" s="1" t="s">
        <v>17</v>
      </c>
      <c r="AK2885" s="1" t="s">
        <v>8918</v>
      </c>
      <c r="AL2885" s="1" t="s">
        <v>190</v>
      </c>
      <c r="AM2885" s="1" t="s">
        <v>8852</v>
      </c>
      <c r="AT2885" s="1" t="s">
        <v>44</v>
      </c>
      <c r="AU2885" s="1" t="s">
        <v>6728</v>
      </c>
      <c r="AV2885" s="1" t="s">
        <v>1921</v>
      </c>
      <c r="AW2885" s="1" t="s">
        <v>7510</v>
      </c>
      <c r="BG2885" s="1" t="s">
        <v>44</v>
      </c>
      <c r="BH2885" s="1" t="s">
        <v>6728</v>
      </c>
      <c r="BI2885" s="1" t="s">
        <v>1435</v>
      </c>
      <c r="BJ2885" s="1" t="s">
        <v>10119</v>
      </c>
      <c r="BK2885" s="1" t="s">
        <v>44</v>
      </c>
      <c r="BL2885" s="1" t="s">
        <v>6728</v>
      </c>
      <c r="BM2885" s="1" t="s">
        <v>2158</v>
      </c>
      <c r="BN2885" s="1" t="s">
        <v>8455</v>
      </c>
      <c r="BO2885" s="1" t="s">
        <v>44</v>
      </c>
      <c r="BP2885" s="1" t="s">
        <v>6728</v>
      </c>
      <c r="BQ2885" s="1" t="s">
        <v>5378</v>
      </c>
      <c r="BR2885" s="1" t="s">
        <v>12489</v>
      </c>
      <c r="BS2885" s="1" t="s">
        <v>190</v>
      </c>
      <c r="BT2885" s="1" t="s">
        <v>8852</v>
      </c>
    </row>
    <row r="2886" spans="1:73" ht="13.5" customHeight="1">
      <c r="A2886" s="2" t="str">
        <f t="shared" si="81"/>
        <v>1687_각북면_386</v>
      </c>
      <c r="B2886" s="1">
        <v>1687</v>
      </c>
      <c r="C2886" s="1" t="s">
        <v>11423</v>
      </c>
      <c r="D2886" s="1" t="s">
        <v>11426</v>
      </c>
      <c r="E2886" s="1">
        <v>2885</v>
      </c>
      <c r="F2886" s="1">
        <v>19</v>
      </c>
      <c r="G2886" s="1" t="s">
        <v>4973</v>
      </c>
      <c r="H2886" s="1" t="s">
        <v>6459</v>
      </c>
      <c r="I2886" s="1">
        <v>16</v>
      </c>
      <c r="L2886" s="1">
        <v>1</v>
      </c>
      <c r="M2886" s="1" t="s">
        <v>5522</v>
      </c>
      <c r="N2886" s="1" t="s">
        <v>9371</v>
      </c>
      <c r="S2886" s="1" t="s">
        <v>67</v>
      </c>
      <c r="T2886" s="1" t="s">
        <v>6597</v>
      </c>
      <c r="W2886" s="1" t="s">
        <v>1398</v>
      </c>
      <c r="X2886" s="1" t="s">
        <v>7003</v>
      </c>
      <c r="Y2886" s="1" t="s">
        <v>11310</v>
      </c>
      <c r="Z2886" s="1" t="s">
        <v>11691</v>
      </c>
      <c r="AF2886" s="1" t="s">
        <v>290</v>
      </c>
      <c r="AG2886" s="1" t="s">
        <v>11872</v>
      </c>
    </row>
    <row r="2887" spans="1:73" ht="13.5" customHeight="1">
      <c r="A2887" s="2" t="str">
        <f t="shared" si="81"/>
        <v>1687_각북면_386</v>
      </c>
      <c r="B2887" s="1">
        <v>1687</v>
      </c>
      <c r="C2887" s="1" t="s">
        <v>11423</v>
      </c>
      <c r="D2887" s="1" t="s">
        <v>11426</v>
      </c>
      <c r="E2887" s="1">
        <v>2886</v>
      </c>
      <c r="F2887" s="1">
        <v>19</v>
      </c>
      <c r="G2887" s="1" t="s">
        <v>4973</v>
      </c>
      <c r="H2887" s="1" t="s">
        <v>6459</v>
      </c>
      <c r="I2887" s="1">
        <v>16</v>
      </c>
      <c r="L2887" s="1">
        <v>1</v>
      </c>
      <c r="M2887" s="1" t="s">
        <v>5522</v>
      </c>
      <c r="N2887" s="1" t="s">
        <v>9371</v>
      </c>
      <c r="S2887" s="1" t="s">
        <v>72</v>
      </c>
      <c r="T2887" s="1" t="s">
        <v>6595</v>
      </c>
      <c r="U2887" s="1" t="s">
        <v>2147</v>
      </c>
      <c r="V2887" s="1" t="s">
        <v>6673</v>
      </c>
      <c r="Y2887" s="1" t="s">
        <v>5379</v>
      </c>
      <c r="Z2887" s="1" t="s">
        <v>7463</v>
      </c>
      <c r="AC2887" s="1">
        <v>33</v>
      </c>
      <c r="AD2887" s="1" t="s">
        <v>353</v>
      </c>
      <c r="AE2887" s="1" t="s">
        <v>8775</v>
      </c>
    </row>
    <row r="2888" spans="1:73" ht="13.5" customHeight="1">
      <c r="A2888" s="2" t="str">
        <f t="shared" si="81"/>
        <v>1687_각북면_386</v>
      </c>
      <c r="B2888" s="1">
        <v>1687</v>
      </c>
      <c r="C2888" s="1" t="s">
        <v>11423</v>
      </c>
      <c r="D2888" s="1" t="s">
        <v>11426</v>
      </c>
      <c r="E2888" s="1">
        <v>2887</v>
      </c>
      <c r="F2888" s="1">
        <v>19</v>
      </c>
      <c r="G2888" s="1" t="s">
        <v>4973</v>
      </c>
      <c r="H2888" s="1" t="s">
        <v>6459</v>
      </c>
      <c r="I2888" s="1">
        <v>16</v>
      </c>
      <c r="L2888" s="1">
        <v>2</v>
      </c>
      <c r="M2888" s="1" t="s">
        <v>13390</v>
      </c>
      <c r="N2888" s="1" t="s">
        <v>13391</v>
      </c>
      <c r="T2888" s="1" t="s">
        <v>11527</v>
      </c>
      <c r="U2888" s="1" t="s">
        <v>5380</v>
      </c>
      <c r="V2888" s="1" t="s">
        <v>6747</v>
      </c>
      <c r="W2888" s="1" t="s">
        <v>1398</v>
      </c>
      <c r="X2888" s="1" t="s">
        <v>7003</v>
      </c>
      <c r="Y2888" s="1" t="s">
        <v>11310</v>
      </c>
      <c r="Z2888" s="1" t="s">
        <v>11691</v>
      </c>
      <c r="AC2888" s="1">
        <v>26</v>
      </c>
      <c r="AD2888" s="1" t="s">
        <v>552</v>
      </c>
      <c r="AE2888" s="1" t="s">
        <v>8104</v>
      </c>
      <c r="AJ2888" s="1" t="s">
        <v>17</v>
      </c>
      <c r="AK2888" s="1" t="s">
        <v>8918</v>
      </c>
      <c r="AL2888" s="1" t="s">
        <v>190</v>
      </c>
      <c r="AM2888" s="1" t="s">
        <v>8852</v>
      </c>
      <c r="AT2888" s="1" t="s">
        <v>44</v>
      </c>
      <c r="AU2888" s="1" t="s">
        <v>6728</v>
      </c>
      <c r="AV2888" s="1" t="s">
        <v>5017</v>
      </c>
      <c r="AW2888" s="1" t="s">
        <v>7667</v>
      </c>
      <c r="BG2888" s="1" t="s">
        <v>44</v>
      </c>
      <c r="BH2888" s="1" t="s">
        <v>6728</v>
      </c>
      <c r="BI2888" s="1" t="s">
        <v>4214</v>
      </c>
      <c r="BJ2888" s="1" t="s">
        <v>10103</v>
      </c>
      <c r="BK2888" s="1" t="s">
        <v>44</v>
      </c>
      <c r="BL2888" s="1" t="s">
        <v>6728</v>
      </c>
      <c r="BM2888" s="1" t="s">
        <v>1247</v>
      </c>
      <c r="BN2888" s="1" t="s">
        <v>8274</v>
      </c>
      <c r="BO2888" s="1" t="s">
        <v>44</v>
      </c>
      <c r="BP2888" s="1" t="s">
        <v>6728</v>
      </c>
      <c r="BQ2888" s="1" t="s">
        <v>5381</v>
      </c>
      <c r="BR2888" s="1" t="s">
        <v>12567</v>
      </c>
      <c r="BS2888" s="1" t="s">
        <v>190</v>
      </c>
      <c r="BT2888" s="1" t="s">
        <v>8852</v>
      </c>
    </row>
    <row r="2889" spans="1:73" ht="13.5" customHeight="1">
      <c r="A2889" s="2" t="str">
        <f t="shared" si="81"/>
        <v>1687_각북면_386</v>
      </c>
      <c r="B2889" s="1">
        <v>1687</v>
      </c>
      <c r="C2889" s="1" t="s">
        <v>11423</v>
      </c>
      <c r="D2889" s="1" t="s">
        <v>11426</v>
      </c>
      <c r="E2889" s="1">
        <v>2888</v>
      </c>
      <c r="F2889" s="1">
        <v>19</v>
      </c>
      <c r="G2889" s="1" t="s">
        <v>4973</v>
      </c>
      <c r="H2889" s="1" t="s">
        <v>6459</v>
      </c>
      <c r="I2889" s="1">
        <v>16</v>
      </c>
      <c r="L2889" s="1">
        <v>2</v>
      </c>
      <c r="M2889" s="1" t="s">
        <v>13390</v>
      </c>
      <c r="N2889" s="1" t="s">
        <v>13391</v>
      </c>
      <c r="S2889" s="1" t="s">
        <v>49</v>
      </c>
      <c r="T2889" s="1" t="s">
        <v>4842</v>
      </c>
      <c r="U2889" s="1" t="s">
        <v>115</v>
      </c>
      <c r="V2889" s="1" t="s">
        <v>6665</v>
      </c>
      <c r="Y2889" s="1" t="s">
        <v>6346</v>
      </c>
      <c r="Z2889" s="1" t="s">
        <v>7523</v>
      </c>
      <c r="AC2889" s="1">
        <v>33</v>
      </c>
      <c r="AD2889" s="1" t="s">
        <v>353</v>
      </c>
      <c r="AE2889" s="1" t="s">
        <v>8775</v>
      </c>
      <c r="AJ2889" s="1" t="s">
        <v>17</v>
      </c>
      <c r="AK2889" s="1" t="s">
        <v>8918</v>
      </c>
      <c r="AL2889" s="1" t="s">
        <v>227</v>
      </c>
      <c r="AM2889" s="1" t="s">
        <v>8859</v>
      </c>
      <c r="AN2889" s="1" t="s">
        <v>199</v>
      </c>
      <c r="AO2889" s="1" t="s">
        <v>8930</v>
      </c>
      <c r="AP2889" s="1" t="s">
        <v>119</v>
      </c>
      <c r="AQ2889" s="1" t="s">
        <v>6694</v>
      </c>
      <c r="AR2889" s="1" t="s">
        <v>4986</v>
      </c>
      <c r="AS2889" s="1" t="s">
        <v>9083</v>
      </c>
      <c r="AT2889" s="1" t="s">
        <v>4876</v>
      </c>
      <c r="AU2889" s="1" t="s">
        <v>6724</v>
      </c>
      <c r="AV2889" s="1" t="s">
        <v>2156</v>
      </c>
      <c r="AW2889" s="1" t="s">
        <v>7674</v>
      </c>
      <c r="BB2889" s="1" t="s">
        <v>171</v>
      </c>
      <c r="BC2889" s="1" t="s">
        <v>6676</v>
      </c>
      <c r="BD2889" s="1" t="s">
        <v>5382</v>
      </c>
      <c r="BE2889" s="1" t="s">
        <v>11761</v>
      </c>
      <c r="BG2889" s="1" t="s">
        <v>44</v>
      </c>
      <c r="BH2889" s="1" t="s">
        <v>6728</v>
      </c>
      <c r="BI2889" s="1" t="s">
        <v>1529</v>
      </c>
      <c r="BJ2889" s="1" t="s">
        <v>9300</v>
      </c>
      <c r="BK2889" s="1" t="s">
        <v>44</v>
      </c>
      <c r="BL2889" s="1" t="s">
        <v>6728</v>
      </c>
      <c r="BM2889" s="1" t="s">
        <v>2158</v>
      </c>
      <c r="BN2889" s="1" t="s">
        <v>8455</v>
      </c>
      <c r="BO2889" s="1" t="s">
        <v>186</v>
      </c>
      <c r="BP2889" s="1" t="s">
        <v>12273</v>
      </c>
      <c r="BQ2889" s="1" t="s">
        <v>3408</v>
      </c>
      <c r="BR2889" s="1" t="s">
        <v>9369</v>
      </c>
      <c r="BS2889" s="1" t="s">
        <v>227</v>
      </c>
      <c r="BT2889" s="1" t="s">
        <v>8859</v>
      </c>
    </row>
    <row r="2890" spans="1:73" ht="13.5" customHeight="1">
      <c r="A2890" s="2" t="str">
        <f t="shared" si="81"/>
        <v>1687_각북면_386</v>
      </c>
      <c r="B2890" s="1">
        <v>1687</v>
      </c>
      <c r="C2890" s="1" t="s">
        <v>11423</v>
      </c>
      <c r="D2890" s="1" t="s">
        <v>11426</v>
      </c>
      <c r="E2890" s="1">
        <v>2889</v>
      </c>
      <c r="F2890" s="1">
        <v>19</v>
      </c>
      <c r="G2890" s="1" t="s">
        <v>4973</v>
      </c>
      <c r="H2890" s="1" t="s">
        <v>6459</v>
      </c>
      <c r="I2890" s="1">
        <v>16</v>
      </c>
      <c r="L2890" s="1">
        <v>2</v>
      </c>
      <c r="M2890" s="1" t="s">
        <v>13390</v>
      </c>
      <c r="N2890" s="1" t="s">
        <v>13391</v>
      </c>
      <c r="S2890" s="1" t="s">
        <v>67</v>
      </c>
      <c r="T2890" s="1" t="s">
        <v>6597</v>
      </c>
      <c r="Y2890" s="1" t="s">
        <v>5383</v>
      </c>
      <c r="Z2890" s="1" t="s">
        <v>7522</v>
      </c>
      <c r="AC2890" s="1">
        <v>1</v>
      </c>
      <c r="AD2890" s="1" t="s">
        <v>274</v>
      </c>
      <c r="AE2890" s="1" t="s">
        <v>8770</v>
      </c>
      <c r="AF2890" s="1" t="s">
        <v>156</v>
      </c>
      <c r="AG2890" s="1" t="s">
        <v>8798</v>
      </c>
    </row>
    <row r="2891" spans="1:73" ht="13.5" customHeight="1">
      <c r="A2891" s="2" t="str">
        <f t="shared" si="81"/>
        <v>1687_각북면_386</v>
      </c>
      <c r="B2891" s="1">
        <v>1687</v>
      </c>
      <c r="C2891" s="1" t="s">
        <v>11423</v>
      </c>
      <c r="D2891" s="1" t="s">
        <v>11426</v>
      </c>
      <c r="E2891" s="1">
        <v>2890</v>
      </c>
      <c r="F2891" s="1">
        <v>19</v>
      </c>
      <c r="G2891" s="1" t="s">
        <v>4973</v>
      </c>
      <c r="H2891" s="1" t="s">
        <v>6459</v>
      </c>
      <c r="I2891" s="1">
        <v>16</v>
      </c>
      <c r="L2891" s="1">
        <v>3</v>
      </c>
      <c r="M2891" s="1" t="s">
        <v>13392</v>
      </c>
      <c r="N2891" s="1" t="s">
        <v>13393</v>
      </c>
      <c r="T2891" s="1" t="s">
        <v>11527</v>
      </c>
      <c r="U2891" s="1" t="s">
        <v>201</v>
      </c>
      <c r="V2891" s="1" t="s">
        <v>11464</v>
      </c>
      <c r="W2891" s="1" t="s">
        <v>2561</v>
      </c>
      <c r="X2891" s="1" t="s">
        <v>7002</v>
      </c>
      <c r="Y2891" s="1" t="s">
        <v>5384</v>
      </c>
      <c r="Z2891" s="1" t="s">
        <v>7521</v>
      </c>
      <c r="AC2891" s="1">
        <v>52</v>
      </c>
      <c r="AD2891" s="1" t="s">
        <v>230</v>
      </c>
      <c r="AE2891" s="1" t="s">
        <v>8790</v>
      </c>
      <c r="AJ2891" s="1" t="s">
        <v>17</v>
      </c>
      <c r="AK2891" s="1" t="s">
        <v>8918</v>
      </c>
      <c r="AL2891" s="1" t="s">
        <v>4328</v>
      </c>
      <c r="AM2891" s="1" t="s">
        <v>11949</v>
      </c>
      <c r="AT2891" s="1" t="s">
        <v>44</v>
      </c>
      <c r="AU2891" s="1" t="s">
        <v>6728</v>
      </c>
      <c r="AV2891" s="1" t="s">
        <v>3167</v>
      </c>
      <c r="AW2891" s="1" t="s">
        <v>8219</v>
      </c>
      <c r="BG2891" s="1" t="s">
        <v>44</v>
      </c>
      <c r="BH2891" s="1" t="s">
        <v>6728</v>
      </c>
      <c r="BI2891" s="1" t="s">
        <v>232</v>
      </c>
      <c r="BJ2891" s="1" t="s">
        <v>12296</v>
      </c>
      <c r="BK2891" s="1" t="s">
        <v>44</v>
      </c>
      <c r="BL2891" s="1" t="s">
        <v>6728</v>
      </c>
      <c r="BM2891" s="1" t="s">
        <v>5385</v>
      </c>
      <c r="BN2891" s="1" t="s">
        <v>10536</v>
      </c>
      <c r="BO2891" s="1" t="s">
        <v>44</v>
      </c>
      <c r="BP2891" s="1" t="s">
        <v>6728</v>
      </c>
      <c r="BQ2891" s="1" t="s">
        <v>5386</v>
      </c>
      <c r="BR2891" s="1" t="s">
        <v>10890</v>
      </c>
      <c r="BS2891" s="1" t="s">
        <v>5387</v>
      </c>
      <c r="BT2891" s="1" t="s">
        <v>8952</v>
      </c>
    </row>
    <row r="2892" spans="1:73" ht="13.5" customHeight="1">
      <c r="A2892" s="2" t="str">
        <f t="shared" si="81"/>
        <v>1687_각북면_386</v>
      </c>
      <c r="B2892" s="1">
        <v>1687</v>
      </c>
      <c r="C2892" s="1" t="s">
        <v>11423</v>
      </c>
      <c r="D2892" s="1" t="s">
        <v>11426</v>
      </c>
      <c r="E2892" s="1">
        <v>2891</v>
      </c>
      <c r="F2892" s="1">
        <v>19</v>
      </c>
      <c r="G2892" s="1" t="s">
        <v>4973</v>
      </c>
      <c r="H2892" s="1" t="s">
        <v>6459</v>
      </c>
      <c r="I2892" s="1">
        <v>16</v>
      </c>
      <c r="L2892" s="1">
        <v>3</v>
      </c>
      <c r="M2892" s="1" t="s">
        <v>13392</v>
      </c>
      <c r="N2892" s="1" t="s">
        <v>13393</v>
      </c>
      <c r="S2892" s="1" t="s">
        <v>49</v>
      </c>
      <c r="T2892" s="1" t="s">
        <v>4842</v>
      </c>
      <c r="U2892" s="1" t="s">
        <v>50</v>
      </c>
      <c r="V2892" s="1" t="s">
        <v>11472</v>
      </c>
      <c r="W2892" s="1" t="s">
        <v>38</v>
      </c>
      <c r="X2892" s="1" t="s">
        <v>11733</v>
      </c>
      <c r="Y2892" s="1" t="s">
        <v>1412</v>
      </c>
      <c r="Z2892" s="1" t="s">
        <v>7520</v>
      </c>
      <c r="AC2892" s="1">
        <v>47</v>
      </c>
      <c r="AD2892" s="1" t="s">
        <v>89</v>
      </c>
      <c r="AE2892" s="1" t="s">
        <v>8784</v>
      </c>
      <c r="AJ2892" s="1" t="s">
        <v>17</v>
      </c>
      <c r="AK2892" s="1" t="s">
        <v>8918</v>
      </c>
      <c r="AL2892" s="1" t="s">
        <v>41</v>
      </c>
      <c r="AM2892" s="1" t="s">
        <v>11911</v>
      </c>
      <c r="AT2892" s="1" t="s">
        <v>44</v>
      </c>
      <c r="AU2892" s="1" t="s">
        <v>6728</v>
      </c>
      <c r="AV2892" s="1" t="s">
        <v>1506</v>
      </c>
      <c r="AW2892" s="1" t="s">
        <v>8573</v>
      </c>
      <c r="BG2892" s="1" t="s">
        <v>44</v>
      </c>
      <c r="BH2892" s="1" t="s">
        <v>6728</v>
      </c>
      <c r="BI2892" s="1" t="s">
        <v>5388</v>
      </c>
      <c r="BJ2892" s="1" t="s">
        <v>10118</v>
      </c>
      <c r="BM2892" s="1" t="s">
        <v>5389</v>
      </c>
      <c r="BN2892" s="1" t="s">
        <v>10535</v>
      </c>
      <c r="BO2892" s="1" t="s">
        <v>44</v>
      </c>
      <c r="BP2892" s="1" t="s">
        <v>6728</v>
      </c>
      <c r="BQ2892" s="1" t="s">
        <v>5390</v>
      </c>
      <c r="BR2892" s="1" t="s">
        <v>12429</v>
      </c>
      <c r="BS2892" s="1" t="s">
        <v>41</v>
      </c>
      <c r="BT2892" s="1" t="s">
        <v>11911</v>
      </c>
    </row>
    <row r="2893" spans="1:73" ht="13.5" customHeight="1">
      <c r="A2893" s="2" t="str">
        <f t="shared" si="81"/>
        <v>1687_각북면_386</v>
      </c>
      <c r="B2893" s="1">
        <v>1687</v>
      </c>
      <c r="C2893" s="1" t="s">
        <v>11423</v>
      </c>
      <c r="D2893" s="1" t="s">
        <v>11426</v>
      </c>
      <c r="E2893" s="1">
        <v>2892</v>
      </c>
      <c r="F2893" s="1">
        <v>19</v>
      </c>
      <c r="G2893" s="1" t="s">
        <v>4973</v>
      </c>
      <c r="H2893" s="1" t="s">
        <v>6459</v>
      </c>
      <c r="I2893" s="1">
        <v>16</v>
      </c>
      <c r="L2893" s="1">
        <v>3</v>
      </c>
      <c r="M2893" s="1" t="s">
        <v>13392</v>
      </c>
      <c r="N2893" s="1" t="s">
        <v>13393</v>
      </c>
      <c r="S2893" s="1" t="s">
        <v>67</v>
      </c>
      <c r="T2893" s="1" t="s">
        <v>6597</v>
      </c>
      <c r="U2893" s="1" t="s">
        <v>5391</v>
      </c>
      <c r="V2893" s="1" t="s">
        <v>6746</v>
      </c>
      <c r="Y2893" s="1" t="s">
        <v>5392</v>
      </c>
      <c r="Z2893" s="1" t="s">
        <v>7500</v>
      </c>
      <c r="AF2893" s="1" t="s">
        <v>290</v>
      </c>
      <c r="AG2893" s="1" t="s">
        <v>11872</v>
      </c>
    </row>
    <row r="2894" spans="1:73" ht="13.5" customHeight="1">
      <c r="A2894" s="2" t="str">
        <f t="shared" si="81"/>
        <v>1687_각북면_386</v>
      </c>
      <c r="B2894" s="1">
        <v>1687</v>
      </c>
      <c r="C2894" s="1" t="s">
        <v>11423</v>
      </c>
      <c r="D2894" s="1" t="s">
        <v>11426</v>
      </c>
      <c r="E2894" s="1">
        <v>2893</v>
      </c>
      <c r="F2894" s="1">
        <v>19</v>
      </c>
      <c r="G2894" s="1" t="s">
        <v>4973</v>
      </c>
      <c r="H2894" s="1" t="s">
        <v>6459</v>
      </c>
      <c r="I2894" s="1">
        <v>16</v>
      </c>
      <c r="L2894" s="1">
        <v>3</v>
      </c>
      <c r="M2894" s="1" t="s">
        <v>13392</v>
      </c>
      <c r="N2894" s="1" t="s">
        <v>13393</v>
      </c>
      <c r="S2894" s="1" t="s">
        <v>63</v>
      </c>
      <c r="T2894" s="1" t="s">
        <v>6596</v>
      </c>
      <c r="Y2894" s="1" t="s">
        <v>5393</v>
      </c>
      <c r="Z2894" s="1" t="s">
        <v>7519</v>
      </c>
      <c r="AF2894" s="1" t="s">
        <v>1034</v>
      </c>
      <c r="AG2894" s="1" t="s">
        <v>8803</v>
      </c>
      <c r="AH2894" s="1" t="s">
        <v>5394</v>
      </c>
      <c r="AI2894" s="1" t="s">
        <v>8868</v>
      </c>
    </row>
    <row r="2895" spans="1:73" ht="13.5" customHeight="1">
      <c r="A2895" s="2" t="str">
        <f t="shared" si="81"/>
        <v>1687_각북면_386</v>
      </c>
      <c r="B2895" s="1">
        <v>1687</v>
      </c>
      <c r="C2895" s="1" t="s">
        <v>11423</v>
      </c>
      <c r="D2895" s="1" t="s">
        <v>11426</v>
      </c>
      <c r="E2895" s="1">
        <v>2894</v>
      </c>
      <c r="F2895" s="1">
        <v>19</v>
      </c>
      <c r="G2895" s="1" t="s">
        <v>4973</v>
      </c>
      <c r="H2895" s="1" t="s">
        <v>6459</v>
      </c>
      <c r="I2895" s="1">
        <v>16</v>
      </c>
      <c r="L2895" s="1">
        <v>3</v>
      </c>
      <c r="M2895" s="1" t="s">
        <v>13392</v>
      </c>
      <c r="N2895" s="1" t="s">
        <v>13393</v>
      </c>
      <c r="S2895" s="1" t="s">
        <v>63</v>
      </c>
      <c r="T2895" s="1" t="s">
        <v>6596</v>
      </c>
      <c r="Y2895" s="1" t="s">
        <v>5395</v>
      </c>
      <c r="Z2895" s="1" t="s">
        <v>7518</v>
      </c>
      <c r="AF2895" s="1" t="s">
        <v>1034</v>
      </c>
      <c r="AG2895" s="1" t="s">
        <v>8803</v>
      </c>
      <c r="AH2895" s="1" t="s">
        <v>5396</v>
      </c>
      <c r="AI2895" s="1" t="s">
        <v>8867</v>
      </c>
    </row>
    <row r="2896" spans="1:73" ht="13.5" customHeight="1">
      <c r="A2896" s="2" t="str">
        <f t="shared" si="81"/>
        <v>1687_각북면_386</v>
      </c>
      <c r="B2896" s="1">
        <v>1687</v>
      </c>
      <c r="C2896" s="1" t="s">
        <v>11423</v>
      </c>
      <c r="D2896" s="1" t="s">
        <v>11426</v>
      </c>
      <c r="E2896" s="1">
        <v>2895</v>
      </c>
      <c r="F2896" s="1">
        <v>19</v>
      </c>
      <c r="G2896" s="1" t="s">
        <v>4973</v>
      </c>
      <c r="H2896" s="1" t="s">
        <v>6459</v>
      </c>
      <c r="I2896" s="1">
        <v>16</v>
      </c>
      <c r="L2896" s="1">
        <v>3</v>
      </c>
      <c r="M2896" s="1" t="s">
        <v>13392</v>
      </c>
      <c r="N2896" s="1" t="s">
        <v>13393</v>
      </c>
      <c r="S2896" s="1" t="s">
        <v>72</v>
      </c>
      <c r="T2896" s="1" t="s">
        <v>6595</v>
      </c>
      <c r="U2896" s="1" t="s">
        <v>4405</v>
      </c>
      <c r="V2896" s="1" t="s">
        <v>6745</v>
      </c>
      <c r="Y2896" s="1" t="s">
        <v>5397</v>
      </c>
      <c r="Z2896" s="1" t="s">
        <v>7405</v>
      </c>
      <c r="AC2896" s="1">
        <v>13</v>
      </c>
      <c r="AD2896" s="1" t="s">
        <v>149</v>
      </c>
      <c r="AE2896" s="1" t="s">
        <v>8757</v>
      </c>
    </row>
    <row r="2897" spans="1:73" ht="13.5" customHeight="1">
      <c r="A2897" s="2" t="str">
        <f t="shared" si="81"/>
        <v>1687_각북면_386</v>
      </c>
      <c r="B2897" s="1">
        <v>1687</v>
      </c>
      <c r="C2897" s="1" t="s">
        <v>11423</v>
      </c>
      <c r="D2897" s="1" t="s">
        <v>11426</v>
      </c>
      <c r="E2897" s="1">
        <v>2896</v>
      </c>
      <c r="F2897" s="1">
        <v>19</v>
      </c>
      <c r="G2897" s="1" t="s">
        <v>4973</v>
      </c>
      <c r="H2897" s="1" t="s">
        <v>6459</v>
      </c>
      <c r="I2897" s="1">
        <v>16</v>
      </c>
      <c r="L2897" s="1">
        <v>3</v>
      </c>
      <c r="M2897" s="1" t="s">
        <v>13392</v>
      </c>
      <c r="N2897" s="1" t="s">
        <v>13393</v>
      </c>
      <c r="S2897" s="1" t="s">
        <v>63</v>
      </c>
      <c r="T2897" s="1" t="s">
        <v>6596</v>
      </c>
      <c r="Y2897" s="1" t="s">
        <v>5398</v>
      </c>
      <c r="Z2897" s="1" t="s">
        <v>7517</v>
      </c>
      <c r="AC2897" s="1">
        <v>11</v>
      </c>
      <c r="AD2897" s="1" t="s">
        <v>71</v>
      </c>
      <c r="AE2897" s="1" t="s">
        <v>8756</v>
      </c>
    </row>
    <row r="2898" spans="1:73" ht="13.5" customHeight="1">
      <c r="A2898" s="2" t="str">
        <f t="shared" si="81"/>
        <v>1687_각북면_386</v>
      </c>
      <c r="B2898" s="1">
        <v>1687</v>
      </c>
      <c r="C2898" s="1" t="s">
        <v>11423</v>
      </c>
      <c r="D2898" s="1" t="s">
        <v>11426</v>
      </c>
      <c r="E2898" s="1">
        <v>2897</v>
      </c>
      <c r="F2898" s="1">
        <v>19</v>
      </c>
      <c r="G2898" s="1" t="s">
        <v>4973</v>
      </c>
      <c r="H2898" s="1" t="s">
        <v>6459</v>
      </c>
      <c r="I2898" s="1">
        <v>16</v>
      </c>
      <c r="L2898" s="1">
        <v>4</v>
      </c>
      <c r="M2898" s="1" t="s">
        <v>5399</v>
      </c>
      <c r="N2898" s="1" t="s">
        <v>7427</v>
      </c>
      <c r="T2898" s="1" t="s">
        <v>11527</v>
      </c>
      <c r="U2898" s="1" t="s">
        <v>121</v>
      </c>
      <c r="V2898" s="1" t="s">
        <v>6667</v>
      </c>
      <c r="Y2898" s="1" t="s">
        <v>5399</v>
      </c>
      <c r="Z2898" s="1" t="s">
        <v>7427</v>
      </c>
      <c r="AC2898" s="1">
        <v>62</v>
      </c>
      <c r="AD2898" s="1" t="s">
        <v>168</v>
      </c>
      <c r="AE2898" s="1" t="s">
        <v>6664</v>
      </c>
      <c r="AJ2898" s="1" t="s">
        <v>17</v>
      </c>
      <c r="AK2898" s="1" t="s">
        <v>8918</v>
      </c>
      <c r="AL2898" s="1" t="s">
        <v>41</v>
      </c>
      <c r="AM2898" s="1" t="s">
        <v>11911</v>
      </c>
      <c r="AN2898" s="1" t="s">
        <v>422</v>
      </c>
      <c r="AO2898" s="1" t="s">
        <v>8924</v>
      </c>
      <c r="AR2898" s="1" t="s">
        <v>5400</v>
      </c>
      <c r="AS2898" s="1" t="s">
        <v>9089</v>
      </c>
      <c r="AT2898" s="1" t="s">
        <v>44</v>
      </c>
      <c r="AU2898" s="1" t="s">
        <v>6728</v>
      </c>
      <c r="AV2898" s="1" t="s">
        <v>1358</v>
      </c>
      <c r="AW2898" s="1" t="s">
        <v>7235</v>
      </c>
      <c r="BB2898" s="1" t="s">
        <v>171</v>
      </c>
      <c r="BC2898" s="1" t="s">
        <v>6676</v>
      </c>
      <c r="BD2898" s="1" t="s">
        <v>751</v>
      </c>
      <c r="BE2898" s="1" t="s">
        <v>7403</v>
      </c>
      <c r="BI2898" s="1" t="s">
        <v>164</v>
      </c>
      <c r="BJ2898" s="1" t="s">
        <v>10510</v>
      </c>
      <c r="BM2898" s="1" t="s">
        <v>164</v>
      </c>
      <c r="BN2898" s="1" t="s">
        <v>10510</v>
      </c>
      <c r="BO2898" s="1" t="s">
        <v>44</v>
      </c>
      <c r="BP2898" s="1" t="s">
        <v>6728</v>
      </c>
      <c r="BQ2898" s="1" t="s">
        <v>5401</v>
      </c>
      <c r="BR2898" s="1" t="s">
        <v>10889</v>
      </c>
      <c r="BS2898" s="1" t="s">
        <v>422</v>
      </c>
      <c r="BT2898" s="1" t="s">
        <v>8924</v>
      </c>
      <c r="BU2898" s="1" t="s">
        <v>174</v>
      </c>
    </row>
    <row r="2899" spans="1:73" ht="13.5" customHeight="1">
      <c r="A2899" s="2" t="str">
        <f t="shared" si="81"/>
        <v>1687_각북면_386</v>
      </c>
      <c r="B2899" s="1">
        <v>1687</v>
      </c>
      <c r="C2899" s="1" t="s">
        <v>11423</v>
      </c>
      <c r="D2899" s="1" t="s">
        <v>11426</v>
      </c>
      <c r="E2899" s="1">
        <v>2898</v>
      </c>
      <c r="F2899" s="1">
        <v>19</v>
      </c>
      <c r="G2899" s="1" t="s">
        <v>4973</v>
      </c>
      <c r="H2899" s="1" t="s">
        <v>6459</v>
      </c>
      <c r="I2899" s="1">
        <v>16</v>
      </c>
      <c r="L2899" s="1">
        <v>4</v>
      </c>
      <c r="M2899" s="1" t="s">
        <v>5399</v>
      </c>
      <c r="N2899" s="1" t="s">
        <v>7427</v>
      </c>
      <c r="S2899" s="1" t="s">
        <v>49</v>
      </c>
      <c r="T2899" s="1" t="s">
        <v>4842</v>
      </c>
      <c r="U2899" s="1" t="s">
        <v>171</v>
      </c>
      <c r="V2899" s="1" t="s">
        <v>6676</v>
      </c>
      <c r="Y2899" s="1" t="s">
        <v>694</v>
      </c>
      <c r="Z2899" s="1" t="s">
        <v>7516</v>
      </c>
      <c r="AC2899" s="1">
        <v>55</v>
      </c>
      <c r="AD2899" s="1" t="s">
        <v>653</v>
      </c>
      <c r="AE2899" s="1" t="s">
        <v>8780</v>
      </c>
      <c r="AJ2899" s="1" t="s">
        <v>17</v>
      </c>
      <c r="AK2899" s="1" t="s">
        <v>8918</v>
      </c>
      <c r="AL2899" s="1" t="s">
        <v>422</v>
      </c>
      <c r="AM2899" s="1" t="s">
        <v>8924</v>
      </c>
      <c r="AN2899" s="1" t="s">
        <v>422</v>
      </c>
      <c r="AO2899" s="1" t="s">
        <v>8924</v>
      </c>
      <c r="AR2899" s="1" t="s">
        <v>5400</v>
      </c>
      <c r="AS2899" s="1" t="s">
        <v>9089</v>
      </c>
      <c r="AT2899" s="1" t="s">
        <v>121</v>
      </c>
      <c r="AU2899" s="1" t="s">
        <v>6667</v>
      </c>
      <c r="AV2899" s="1" t="s">
        <v>2210</v>
      </c>
      <c r="AW2899" s="1" t="s">
        <v>8425</v>
      </c>
      <c r="BB2899" s="1" t="s">
        <v>171</v>
      </c>
      <c r="BC2899" s="1" t="s">
        <v>6676</v>
      </c>
      <c r="BD2899" s="1" t="s">
        <v>13566</v>
      </c>
      <c r="BE2899" s="1" t="s">
        <v>11790</v>
      </c>
      <c r="BG2899" s="1" t="s">
        <v>121</v>
      </c>
      <c r="BH2899" s="1" t="s">
        <v>6667</v>
      </c>
      <c r="BI2899" s="1" t="s">
        <v>5402</v>
      </c>
      <c r="BJ2899" s="1" t="s">
        <v>7935</v>
      </c>
      <c r="BM2899" s="1" t="s">
        <v>164</v>
      </c>
      <c r="BN2899" s="1" t="s">
        <v>10510</v>
      </c>
      <c r="BQ2899" s="1" t="s">
        <v>164</v>
      </c>
      <c r="BR2899" s="1" t="s">
        <v>10510</v>
      </c>
      <c r="BU2899" s="1" t="s">
        <v>12722</v>
      </c>
    </row>
    <row r="2900" spans="1:73" ht="13.5" customHeight="1">
      <c r="A2900" s="2" t="str">
        <f t="shared" si="81"/>
        <v>1687_각북면_386</v>
      </c>
      <c r="B2900" s="1">
        <v>1687</v>
      </c>
      <c r="C2900" s="1" t="s">
        <v>11423</v>
      </c>
      <c r="D2900" s="1" t="s">
        <v>11426</v>
      </c>
      <c r="E2900" s="1">
        <v>2899</v>
      </c>
      <c r="F2900" s="1">
        <v>19</v>
      </c>
      <c r="G2900" s="1" t="s">
        <v>4973</v>
      </c>
      <c r="H2900" s="1" t="s">
        <v>6459</v>
      </c>
      <c r="I2900" s="1">
        <v>16</v>
      </c>
      <c r="L2900" s="1">
        <v>4</v>
      </c>
      <c r="M2900" s="1" t="s">
        <v>5399</v>
      </c>
      <c r="N2900" s="1" t="s">
        <v>7427</v>
      </c>
      <c r="S2900" s="1" t="s">
        <v>134</v>
      </c>
      <c r="T2900" s="1" t="s">
        <v>6598</v>
      </c>
      <c r="Y2900" s="1" t="s">
        <v>116</v>
      </c>
      <c r="Z2900" s="1" t="s">
        <v>7515</v>
      </c>
      <c r="AC2900" s="1">
        <v>19</v>
      </c>
      <c r="AD2900" s="1" t="s">
        <v>331</v>
      </c>
      <c r="AE2900" s="1" t="s">
        <v>8743</v>
      </c>
    </row>
    <row r="2901" spans="1:73" ht="13.5" customHeight="1">
      <c r="A2901" s="2" t="str">
        <f t="shared" si="81"/>
        <v>1687_각북면_386</v>
      </c>
      <c r="B2901" s="1">
        <v>1687</v>
      </c>
      <c r="C2901" s="1" t="s">
        <v>11423</v>
      </c>
      <c r="D2901" s="1" t="s">
        <v>11426</v>
      </c>
      <c r="E2901" s="1">
        <v>2900</v>
      </c>
      <c r="F2901" s="1">
        <v>19</v>
      </c>
      <c r="G2901" s="1" t="s">
        <v>4973</v>
      </c>
      <c r="H2901" s="1" t="s">
        <v>6459</v>
      </c>
      <c r="I2901" s="1">
        <v>16</v>
      </c>
      <c r="L2901" s="1">
        <v>4</v>
      </c>
      <c r="M2901" s="1" t="s">
        <v>5399</v>
      </c>
      <c r="N2901" s="1" t="s">
        <v>7427</v>
      </c>
      <c r="S2901" s="1" t="s">
        <v>72</v>
      </c>
      <c r="T2901" s="1" t="s">
        <v>6595</v>
      </c>
      <c r="Y2901" s="1" t="s">
        <v>3095</v>
      </c>
      <c r="Z2901" s="1" t="s">
        <v>7153</v>
      </c>
      <c r="AC2901" s="1">
        <v>23</v>
      </c>
      <c r="AD2901" s="1" t="s">
        <v>251</v>
      </c>
      <c r="AE2901" s="1" t="s">
        <v>8777</v>
      </c>
    </row>
    <row r="2902" spans="1:73" ht="13.5" customHeight="1">
      <c r="A2902" s="2" t="str">
        <f t="shared" si="81"/>
        <v>1687_각북면_386</v>
      </c>
      <c r="B2902" s="1">
        <v>1687</v>
      </c>
      <c r="C2902" s="1" t="s">
        <v>11423</v>
      </c>
      <c r="D2902" s="1" t="s">
        <v>11426</v>
      </c>
      <c r="E2902" s="1">
        <v>2901</v>
      </c>
      <c r="F2902" s="1">
        <v>19</v>
      </c>
      <c r="G2902" s="1" t="s">
        <v>4973</v>
      </c>
      <c r="H2902" s="1" t="s">
        <v>6459</v>
      </c>
      <c r="I2902" s="1">
        <v>16</v>
      </c>
      <c r="L2902" s="1">
        <v>5</v>
      </c>
      <c r="M2902" s="1" t="s">
        <v>13394</v>
      </c>
      <c r="N2902" s="1" t="s">
        <v>13395</v>
      </c>
      <c r="T2902" s="1" t="s">
        <v>11527</v>
      </c>
      <c r="U2902" s="1" t="s">
        <v>373</v>
      </c>
      <c r="V2902" s="1" t="s">
        <v>6687</v>
      </c>
      <c r="W2902" s="1" t="s">
        <v>202</v>
      </c>
      <c r="X2902" s="1" t="s">
        <v>7000</v>
      </c>
      <c r="Y2902" s="1" t="s">
        <v>3683</v>
      </c>
      <c r="Z2902" s="1" t="s">
        <v>7514</v>
      </c>
      <c r="AC2902" s="1">
        <v>54</v>
      </c>
      <c r="AD2902" s="1" t="s">
        <v>80</v>
      </c>
      <c r="AE2902" s="1" t="s">
        <v>8749</v>
      </c>
      <c r="AJ2902" s="1" t="s">
        <v>17</v>
      </c>
      <c r="AK2902" s="1" t="s">
        <v>8918</v>
      </c>
      <c r="AL2902" s="1" t="s">
        <v>158</v>
      </c>
      <c r="AM2902" s="1" t="s">
        <v>8931</v>
      </c>
      <c r="AT2902" s="1" t="s">
        <v>144</v>
      </c>
      <c r="AU2902" s="1" t="s">
        <v>6759</v>
      </c>
      <c r="AV2902" s="1" t="s">
        <v>5403</v>
      </c>
      <c r="AW2902" s="1" t="s">
        <v>9384</v>
      </c>
      <c r="BG2902" s="1" t="s">
        <v>144</v>
      </c>
      <c r="BH2902" s="1" t="s">
        <v>6759</v>
      </c>
      <c r="BI2902" s="1" t="s">
        <v>5404</v>
      </c>
      <c r="BJ2902" s="1" t="s">
        <v>10115</v>
      </c>
      <c r="BK2902" s="1" t="s">
        <v>373</v>
      </c>
      <c r="BL2902" s="1" t="s">
        <v>6687</v>
      </c>
      <c r="BM2902" s="1" t="s">
        <v>1319</v>
      </c>
      <c r="BN2902" s="1" t="s">
        <v>7015</v>
      </c>
      <c r="BO2902" s="1" t="s">
        <v>373</v>
      </c>
      <c r="BP2902" s="1" t="s">
        <v>6687</v>
      </c>
      <c r="BQ2902" s="1" t="s">
        <v>5405</v>
      </c>
      <c r="BR2902" s="1" t="s">
        <v>12434</v>
      </c>
      <c r="BS2902" s="1" t="s">
        <v>41</v>
      </c>
      <c r="BT2902" s="1" t="s">
        <v>11911</v>
      </c>
    </row>
    <row r="2903" spans="1:73" ht="13.5" customHeight="1">
      <c r="A2903" s="2" t="str">
        <f t="shared" si="81"/>
        <v>1687_각북면_386</v>
      </c>
      <c r="B2903" s="1">
        <v>1687</v>
      </c>
      <c r="C2903" s="1" t="s">
        <v>11423</v>
      </c>
      <c r="D2903" s="1" t="s">
        <v>11426</v>
      </c>
      <c r="E2903" s="1">
        <v>2902</v>
      </c>
      <c r="F2903" s="1">
        <v>19</v>
      </c>
      <c r="G2903" s="1" t="s">
        <v>4973</v>
      </c>
      <c r="H2903" s="1" t="s">
        <v>6459</v>
      </c>
      <c r="I2903" s="1">
        <v>16</v>
      </c>
      <c r="L2903" s="1">
        <v>5</v>
      </c>
      <c r="M2903" s="1" t="s">
        <v>13394</v>
      </c>
      <c r="N2903" s="1" t="s">
        <v>13395</v>
      </c>
      <c r="S2903" s="1" t="s">
        <v>49</v>
      </c>
      <c r="T2903" s="1" t="s">
        <v>4842</v>
      </c>
      <c r="U2903" s="1" t="s">
        <v>50</v>
      </c>
      <c r="V2903" s="1" t="s">
        <v>11472</v>
      </c>
      <c r="W2903" s="1" t="s">
        <v>152</v>
      </c>
      <c r="X2903" s="1" t="s">
        <v>6978</v>
      </c>
      <c r="Y2903" s="1" t="s">
        <v>140</v>
      </c>
      <c r="Z2903" s="1" t="s">
        <v>7100</v>
      </c>
      <c r="AC2903" s="1">
        <v>52</v>
      </c>
      <c r="AD2903" s="1" t="s">
        <v>230</v>
      </c>
      <c r="AE2903" s="1" t="s">
        <v>8790</v>
      </c>
      <c r="AJ2903" s="1" t="s">
        <v>17</v>
      </c>
      <c r="AK2903" s="1" t="s">
        <v>8918</v>
      </c>
      <c r="AL2903" s="1" t="s">
        <v>227</v>
      </c>
      <c r="AM2903" s="1" t="s">
        <v>8859</v>
      </c>
      <c r="AT2903" s="1" t="s">
        <v>44</v>
      </c>
      <c r="AU2903" s="1" t="s">
        <v>6728</v>
      </c>
      <c r="AV2903" s="1" t="s">
        <v>5406</v>
      </c>
      <c r="AW2903" s="1" t="s">
        <v>9387</v>
      </c>
      <c r="BG2903" s="1" t="s">
        <v>44</v>
      </c>
      <c r="BH2903" s="1" t="s">
        <v>6728</v>
      </c>
      <c r="BI2903" s="1" t="s">
        <v>2711</v>
      </c>
      <c r="BJ2903" s="1" t="s">
        <v>10097</v>
      </c>
      <c r="BK2903" s="1" t="s">
        <v>1752</v>
      </c>
      <c r="BL2903" s="1" t="s">
        <v>6808</v>
      </c>
      <c r="BM2903" s="1" t="s">
        <v>5407</v>
      </c>
      <c r="BN2903" s="1" t="s">
        <v>9944</v>
      </c>
      <c r="BO2903" s="1" t="s">
        <v>759</v>
      </c>
      <c r="BP2903" s="1" t="s">
        <v>9026</v>
      </c>
      <c r="BQ2903" s="1" t="s">
        <v>3260</v>
      </c>
      <c r="BR2903" s="1" t="s">
        <v>10856</v>
      </c>
      <c r="BS2903" s="1" t="s">
        <v>53</v>
      </c>
      <c r="BT2903" s="1" t="s">
        <v>8954</v>
      </c>
    </row>
    <row r="2904" spans="1:73" ht="13.5" customHeight="1">
      <c r="A2904" s="2" t="str">
        <f t="shared" si="81"/>
        <v>1687_각북면_386</v>
      </c>
      <c r="B2904" s="1">
        <v>1687</v>
      </c>
      <c r="C2904" s="1" t="s">
        <v>11423</v>
      </c>
      <c r="D2904" s="1" t="s">
        <v>11426</v>
      </c>
      <c r="E2904" s="1">
        <v>2903</v>
      </c>
      <c r="F2904" s="1">
        <v>19</v>
      </c>
      <c r="G2904" s="1" t="s">
        <v>4973</v>
      </c>
      <c r="H2904" s="1" t="s">
        <v>6459</v>
      </c>
      <c r="I2904" s="1">
        <v>16</v>
      </c>
      <c r="L2904" s="1">
        <v>5</v>
      </c>
      <c r="M2904" s="1" t="s">
        <v>13394</v>
      </c>
      <c r="N2904" s="1" t="s">
        <v>13395</v>
      </c>
      <c r="S2904" s="1" t="s">
        <v>67</v>
      </c>
      <c r="T2904" s="1" t="s">
        <v>6597</v>
      </c>
      <c r="U2904" s="1" t="s">
        <v>373</v>
      </c>
      <c r="V2904" s="1" t="s">
        <v>6687</v>
      </c>
      <c r="W2904" s="1" t="s">
        <v>202</v>
      </c>
      <c r="X2904" s="1" t="s">
        <v>7000</v>
      </c>
      <c r="Y2904" s="1" t="s">
        <v>5408</v>
      </c>
      <c r="Z2904" s="1" t="s">
        <v>7513</v>
      </c>
      <c r="AC2904" s="1">
        <v>11</v>
      </c>
      <c r="AD2904" s="1" t="s">
        <v>71</v>
      </c>
      <c r="AE2904" s="1" t="s">
        <v>8756</v>
      </c>
    </row>
    <row r="2905" spans="1:73" ht="13.5" customHeight="1">
      <c r="A2905" s="2" t="str">
        <f t="shared" si="81"/>
        <v>1687_각북면_386</v>
      </c>
      <c r="B2905" s="1">
        <v>1687</v>
      </c>
      <c r="C2905" s="1" t="s">
        <v>11423</v>
      </c>
      <c r="D2905" s="1" t="s">
        <v>11426</v>
      </c>
      <c r="E2905" s="1">
        <v>2904</v>
      </c>
      <c r="F2905" s="1">
        <v>19</v>
      </c>
      <c r="G2905" s="1" t="s">
        <v>4973</v>
      </c>
      <c r="H2905" s="1" t="s">
        <v>6459</v>
      </c>
      <c r="I2905" s="1">
        <v>16</v>
      </c>
      <c r="L2905" s="1">
        <v>5</v>
      </c>
      <c r="M2905" s="1" t="s">
        <v>13394</v>
      </c>
      <c r="N2905" s="1" t="s">
        <v>13395</v>
      </c>
      <c r="S2905" s="1" t="s">
        <v>329</v>
      </c>
      <c r="T2905" s="1" t="s">
        <v>6594</v>
      </c>
      <c r="U2905" s="1" t="s">
        <v>50</v>
      </c>
      <c r="V2905" s="1" t="s">
        <v>11472</v>
      </c>
      <c r="W2905" s="1" t="s">
        <v>843</v>
      </c>
      <c r="X2905" s="1" t="s">
        <v>6988</v>
      </c>
      <c r="Y2905" s="1" t="s">
        <v>140</v>
      </c>
      <c r="Z2905" s="1" t="s">
        <v>7100</v>
      </c>
      <c r="AC2905" s="1">
        <v>18</v>
      </c>
      <c r="AD2905" s="1" t="s">
        <v>302</v>
      </c>
      <c r="AE2905" s="1" t="s">
        <v>8785</v>
      </c>
      <c r="AF2905" s="1" t="s">
        <v>156</v>
      </c>
      <c r="AG2905" s="1" t="s">
        <v>8798</v>
      </c>
      <c r="AJ2905" s="1" t="s">
        <v>17</v>
      </c>
      <c r="AK2905" s="1" t="s">
        <v>8918</v>
      </c>
      <c r="AL2905" s="1" t="s">
        <v>41</v>
      </c>
      <c r="AM2905" s="1" t="s">
        <v>11911</v>
      </c>
      <c r="AT2905" s="1" t="s">
        <v>759</v>
      </c>
      <c r="AU2905" s="1" t="s">
        <v>9026</v>
      </c>
      <c r="AV2905" s="1" t="s">
        <v>5409</v>
      </c>
      <c r="AW2905" s="1" t="s">
        <v>9386</v>
      </c>
      <c r="BG2905" s="1" t="s">
        <v>759</v>
      </c>
      <c r="BH2905" s="1" t="s">
        <v>9026</v>
      </c>
      <c r="BI2905" s="1" t="s">
        <v>105</v>
      </c>
      <c r="BJ2905" s="1" t="s">
        <v>10117</v>
      </c>
      <c r="BK2905" s="1" t="s">
        <v>44</v>
      </c>
      <c r="BL2905" s="1" t="s">
        <v>6728</v>
      </c>
      <c r="BM2905" s="1" t="s">
        <v>5410</v>
      </c>
      <c r="BN2905" s="1" t="s">
        <v>10534</v>
      </c>
      <c r="BO2905" s="1" t="s">
        <v>44</v>
      </c>
      <c r="BP2905" s="1" t="s">
        <v>6728</v>
      </c>
      <c r="BQ2905" s="1" t="s">
        <v>5411</v>
      </c>
      <c r="BR2905" s="1" t="s">
        <v>10888</v>
      </c>
      <c r="BS2905" s="1" t="s">
        <v>2075</v>
      </c>
      <c r="BT2905" s="1" t="s">
        <v>8949</v>
      </c>
    </row>
    <row r="2906" spans="1:73" ht="13.5" customHeight="1">
      <c r="A2906" s="2" t="str">
        <f t="shared" si="81"/>
        <v>1687_각북면_386</v>
      </c>
      <c r="B2906" s="1">
        <v>1687</v>
      </c>
      <c r="C2906" s="1" t="s">
        <v>11423</v>
      </c>
      <c r="D2906" s="1" t="s">
        <v>11426</v>
      </c>
      <c r="E2906" s="1">
        <v>2905</v>
      </c>
      <c r="F2906" s="1">
        <v>19</v>
      </c>
      <c r="G2906" s="1" t="s">
        <v>4973</v>
      </c>
      <c r="H2906" s="1" t="s">
        <v>6459</v>
      </c>
      <c r="I2906" s="1">
        <v>16</v>
      </c>
      <c r="L2906" s="1">
        <v>5</v>
      </c>
      <c r="M2906" s="1" t="s">
        <v>13394</v>
      </c>
      <c r="N2906" s="1" t="s">
        <v>13395</v>
      </c>
      <c r="S2906" s="1" t="s">
        <v>72</v>
      </c>
      <c r="T2906" s="1" t="s">
        <v>6595</v>
      </c>
      <c r="U2906" s="1" t="s">
        <v>373</v>
      </c>
      <c r="V2906" s="1" t="s">
        <v>6687</v>
      </c>
      <c r="W2906" s="1" t="s">
        <v>202</v>
      </c>
      <c r="X2906" s="1" t="s">
        <v>7000</v>
      </c>
      <c r="Y2906" s="1" t="s">
        <v>556</v>
      </c>
      <c r="Z2906" s="1" t="s">
        <v>7512</v>
      </c>
      <c r="AC2906" s="1">
        <v>15</v>
      </c>
      <c r="AD2906" s="1" t="s">
        <v>210</v>
      </c>
      <c r="AE2906" s="1" t="s">
        <v>7181</v>
      </c>
    </row>
    <row r="2907" spans="1:73" ht="13.5" customHeight="1">
      <c r="A2907" s="2" t="str">
        <f t="shared" si="81"/>
        <v>1687_각북면_386</v>
      </c>
      <c r="B2907" s="1">
        <v>1687</v>
      </c>
      <c r="C2907" s="1" t="s">
        <v>11423</v>
      </c>
      <c r="D2907" s="1" t="s">
        <v>11426</v>
      </c>
      <c r="E2907" s="1">
        <v>2906</v>
      </c>
      <c r="F2907" s="1">
        <v>19</v>
      </c>
      <c r="G2907" s="1" t="s">
        <v>4973</v>
      </c>
      <c r="H2907" s="1" t="s">
        <v>6459</v>
      </c>
      <c r="I2907" s="1">
        <v>17</v>
      </c>
      <c r="J2907" s="1" t="s">
        <v>5412</v>
      </c>
      <c r="K2907" s="1" t="s">
        <v>6496</v>
      </c>
      <c r="L2907" s="1">
        <v>1</v>
      </c>
      <c r="M2907" s="1" t="s">
        <v>13396</v>
      </c>
      <c r="N2907" s="1" t="s">
        <v>13397</v>
      </c>
      <c r="T2907" s="1" t="s">
        <v>11527</v>
      </c>
      <c r="U2907" s="1" t="s">
        <v>373</v>
      </c>
      <c r="V2907" s="1" t="s">
        <v>6687</v>
      </c>
      <c r="W2907" s="1" t="s">
        <v>202</v>
      </c>
      <c r="X2907" s="1" t="s">
        <v>7000</v>
      </c>
      <c r="Y2907" s="1" t="s">
        <v>1257</v>
      </c>
      <c r="Z2907" s="1" t="s">
        <v>7242</v>
      </c>
      <c r="AC2907" s="1">
        <v>28</v>
      </c>
      <c r="AD2907" s="1" t="s">
        <v>703</v>
      </c>
      <c r="AE2907" s="1" t="s">
        <v>8759</v>
      </c>
      <c r="AJ2907" s="1" t="s">
        <v>17</v>
      </c>
      <c r="AK2907" s="1" t="s">
        <v>8918</v>
      </c>
      <c r="AL2907" s="1" t="s">
        <v>158</v>
      </c>
      <c r="AM2907" s="1" t="s">
        <v>8931</v>
      </c>
      <c r="AT2907" s="1" t="s">
        <v>373</v>
      </c>
      <c r="AU2907" s="1" t="s">
        <v>6687</v>
      </c>
      <c r="AV2907" s="1" t="s">
        <v>3683</v>
      </c>
      <c r="AW2907" s="1" t="s">
        <v>7514</v>
      </c>
      <c r="BG2907" s="1" t="s">
        <v>144</v>
      </c>
      <c r="BH2907" s="1" t="s">
        <v>6759</v>
      </c>
      <c r="BI2907" s="1" t="s">
        <v>5403</v>
      </c>
      <c r="BJ2907" s="1" t="s">
        <v>9384</v>
      </c>
      <c r="BK2907" s="1" t="s">
        <v>144</v>
      </c>
      <c r="BL2907" s="1" t="s">
        <v>6759</v>
      </c>
      <c r="BM2907" s="1" t="s">
        <v>5404</v>
      </c>
      <c r="BN2907" s="1" t="s">
        <v>10115</v>
      </c>
      <c r="BO2907" s="1" t="s">
        <v>44</v>
      </c>
      <c r="BP2907" s="1" t="s">
        <v>6728</v>
      </c>
      <c r="BQ2907" s="1" t="s">
        <v>5413</v>
      </c>
      <c r="BR2907" s="1" t="s">
        <v>9357</v>
      </c>
      <c r="BS2907" s="1" t="s">
        <v>227</v>
      </c>
      <c r="BT2907" s="1" t="s">
        <v>8859</v>
      </c>
    </row>
    <row r="2908" spans="1:73" ht="13.5" customHeight="1">
      <c r="A2908" s="2" t="str">
        <f t="shared" si="81"/>
        <v>1687_각북면_386</v>
      </c>
      <c r="B2908" s="1">
        <v>1687</v>
      </c>
      <c r="C2908" s="1" t="s">
        <v>11423</v>
      </c>
      <c r="D2908" s="1" t="s">
        <v>11426</v>
      </c>
      <c r="E2908" s="1">
        <v>2907</v>
      </c>
      <c r="F2908" s="1">
        <v>19</v>
      </c>
      <c r="G2908" s="1" t="s">
        <v>4973</v>
      </c>
      <c r="H2908" s="1" t="s">
        <v>6459</v>
      </c>
      <c r="I2908" s="1">
        <v>17</v>
      </c>
      <c r="L2908" s="1">
        <v>1</v>
      </c>
      <c r="M2908" s="1" t="s">
        <v>13396</v>
      </c>
      <c r="N2908" s="1" t="s">
        <v>13397</v>
      </c>
      <c r="S2908" s="1" t="s">
        <v>49</v>
      </c>
      <c r="T2908" s="1" t="s">
        <v>4842</v>
      </c>
      <c r="U2908" s="1" t="s">
        <v>50</v>
      </c>
      <c r="V2908" s="1" t="s">
        <v>11472</v>
      </c>
      <c r="W2908" s="1" t="s">
        <v>167</v>
      </c>
      <c r="X2908" s="1" t="s">
        <v>8644</v>
      </c>
      <c r="Y2908" s="1" t="s">
        <v>140</v>
      </c>
      <c r="Z2908" s="1" t="s">
        <v>7100</v>
      </c>
      <c r="AC2908" s="1">
        <v>28</v>
      </c>
      <c r="AD2908" s="1" t="s">
        <v>703</v>
      </c>
      <c r="AE2908" s="1" t="s">
        <v>8759</v>
      </c>
      <c r="AJ2908" s="1" t="s">
        <v>17</v>
      </c>
      <c r="AK2908" s="1" t="s">
        <v>8918</v>
      </c>
      <c r="AL2908" s="1" t="s">
        <v>158</v>
      </c>
      <c r="AM2908" s="1" t="s">
        <v>8931</v>
      </c>
      <c r="AT2908" s="1" t="s">
        <v>44</v>
      </c>
      <c r="AU2908" s="1" t="s">
        <v>6728</v>
      </c>
      <c r="AV2908" s="1" t="s">
        <v>5414</v>
      </c>
      <c r="AW2908" s="1" t="s">
        <v>9385</v>
      </c>
      <c r="BG2908" s="1" t="s">
        <v>44</v>
      </c>
      <c r="BH2908" s="1" t="s">
        <v>6728</v>
      </c>
      <c r="BI2908" s="1" t="s">
        <v>5415</v>
      </c>
      <c r="BJ2908" s="1" t="s">
        <v>12309</v>
      </c>
      <c r="BK2908" s="1" t="s">
        <v>44</v>
      </c>
      <c r="BL2908" s="1" t="s">
        <v>6728</v>
      </c>
      <c r="BM2908" s="1" t="s">
        <v>1658</v>
      </c>
      <c r="BN2908" s="1" t="s">
        <v>8229</v>
      </c>
      <c r="BO2908" s="1" t="s">
        <v>44</v>
      </c>
      <c r="BP2908" s="1" t="s">
        <v>6728</v>
      </c>
      <c r="BQ2908" s="1" t="s">
        <v>2089</v>
      </c>
      <c r="BR2908" s="1" t="s">
        <v>12693</v>
      </c>
      <c r="BS2908" s="1" t="s">
        <v>227</v>
      </c>
      <c r="BT2908" s="1" t="s">
        <v>8859</v>
      </c>
    </row>
    <row r="2909" spans="1:73" ht="13.5" customHeight="1">
      <c r="A2909" s="2" t="str">
        <f t="shared" si="81"/>
        <v>1687_각북면_386</v>
      </c>
      <c r="B2909" s="1">
        <v>1687</v>
      </c>
      <c r="C2909" s="1" t="s">
        <v>11423</v>
      </c>
      <c r="D2909" s="1" t="s">
        <v>11426</v>
      </c>
      <c r="E2909" s="1">
        <v>2908</v>
      </c>
      <c r="F2909" s="1">
        <v>19</v>
      </c>
      <c r="G2909" s="1" t="s">
        <v>4973</v>
      </c>
      <c r="H2909" s="1" t="s">
        <v>6459</v>
      </c>
      <c r="I2909" s="1">
        <v>17</v>
      </c>
      <c r="L2909" s="1">
        <v>1</v>
      </c>
      <c r="M2909" s="1" t="s">
        <v>13396</v>
      </c>
      <c r="N2909" s="1" t="s">
        <v>13397</v>
      </c>
      <c r="S2909" s="1" t="s">
        <v>67</v>
      </c>
      <c r="T2909" s="1" t="s">
        <v>6597</v>
      </c>
      <c r="Y2909" s="1" t="s">
        <v>5416</v>
      </c>
      <c r="Z2909" s="1" t="s">
        <v>7511</v>
      </c>
      <c r="AC2909" s="1">
        <v>6</v>
      </c>
      <c r="AD2909" s="1" t="s">
        <v>217</v>
      </c>
      <c r="AE2909" s="1" t="s">
        <v>8765</v>
      </c>
    </row>
    <row r="2910" spans="1:73" ht="13.5" customHeight="1">
      <c r="A2910" s="2" t="str">
        <f t="shared" si="81"/>
        <v>1687_각북면_386</v>
      </c>
      <c r="B2910" s="1">
        <v>1687</v>
      </c>
      <c r="C2910" s="1" t="s">
        <v>11423</v>
      </c>
      <c r="D2910" s="1" t="s">
        <v>11426</v>
      </c>
      <c r="E2910" s="1">
        <v>2909</v>
      </c>
      <c r="F2910" s="1">
        <v>19</v>
      </c>
      <c r="G2910" s="1" t="s">
        <v>4973</v>
      </c>
      <c r="H2910" s="1" t="s">
        <v>6459</v>
      </c>
      <c r="I2910" s="1">
        <v>17</v>
      </c>
      <c r="L2910" s="1">
        <v>1</v>
      </c>
      <c r="M2910" s="1" t="s">
        <v>13396</v>
      </c>
      <c r="N2910" s="1" t="s">
        <v>13397</v>
      </c>
      <c r="S2910" s="1" t="s">
        <v>72</v>
      </c>
      <c r="T2910" s="1" t="s">
        <v>6595</v>
      </c>
      <c r="U2910" s="1" t="s">
        <v>373</v>
      </c>
      <c r="V2910" s="1" t="s">
        <v>6687</v>
      </c>
      <c r="Y2910" s="1" t="s">
        <v>5417</v>
      </c>
      <c r="Z2910" s="1" t="s">
        <v>7365</v>
      </c>
      <c r="AC2910" s="1">
        <v>4</v>
      </c>
      <c r="AD2910" s="1" t="s">
        <v>103</v>
      </c>
      <c r="AE2910" s="1" t="s">
        <v>8773</v>
      </c>
      <c r="AF2910" s="1" t="s">
        <v>156</v>
      </c>
      <c r="AG2910" s="1" t="s">
        <v>8798</v>
      </c>
    </row>
    <row r="2911" spans="1:73" ht="13.5" customHeight="1">
      <c r="A2911" s="2" t="str">
        <f t="shared" si="81"/>
        <v>1687_각북면_386</v>
      </c>
      <c r="B2911" s="1">
        <v>1687</v>
      </c>
      <c r="C2911" s="1" t="s">
        <v>11423</v>
      </c>
      <c r="D2911" s="1" t="s">
        <v>11426</v>
      </c>
      <c r="E2911" s="1">
        <v>2910</v>
      </c>
      <c r="F2911" s="1">
        <v>19</v>
      </c>
      <c r="G2911" s="1" t="s">
        <v>4973</v>
      </c>
      <c r="H2911" s="1" t="s">
        <v>6459</v>
      </c>
      <c r="I2911" s="1">
        <v>17</v>
      </c>
      <c r="L2911" s="1">
        <v>2</v>
      </c>
      <c r="M2911" s="1" t="s">
        <v>13398</v>
      </c>
      <c r="N2911" s="1" t="s">
        <v>13399</v>
      </c>
      <c r="T2911" s="1" t="s">
        <v>11527</v>
      </c>
      <c r="U2911" s="1" t="s">
        <v>373</v>
      </c>
      <c r="V2911" s="1" t="s">
        <v>6687</v>
      </c>
      <c r="W2911" s="1" t="s">
        <v>202</v>
      </c>
      <c r="X2911" s="1" t="s">
        <v>7000</v>
      </c>
      <c r="Y2911" s="1" t="s">
        <v>2366</v>
      </c>
      <c r="Z2911" s="1" t="s">
        <v>7415</v>
      </c>
      <c r="AC2911" s="1">
        <v>43</v>
      </c>
      <c r="AD2911" s="1" t="s">
        <v>335</v>
      </c>
      <c r="AE2911" s="1" t="s">
        <v>8779</v>
      </c>
      <c r="AJ2911" s="1" t="s">
        <v>17</v>
      </c>
      <c r="AK2911" s="1" t="s">
        <v>8918</v>
      </c>
      <c r="AL2911" s="1" t="s">
        <v>158</v>
      </c>
      <c r="AM2911" s="1" t="s">
        <v>8931</v>
      </c>
      <c r="AT2911" s="1" t="s">
        <v>144</v>
      </c>
      <c r="AU2911" s="1" t="s">
        <v>6759</v>
      </c>
      <c r="AV2911" s="1" t="s">
        <v>5403</v>
      </c>
      <c r="AW2911" s="1" t="s">
        <v>9384</v>
      </c>
      <c r="BG2911" s="1" t="s">
        <v>144</v>
      </c>
      <c r="BH2911" s="1" t="s">
        <v>6759</v>
      </c>
      <c r="BI2911" s="1" t="s">
        <v>5404</v>
      </c>
      <c r="BJ2911" s="1" t="s">
        <v>10115</v>
      </c>
      <c r="BK2911" s="1" t="s">
        <v>373</v>
      </c>
      <c r="BL2911" s="1" t="s">
        <v>6687</v>
      </c>
      <c r="BM2911" s="1" t="s">
        <v>1319</v>
      </c>
      <c r="BN2911" s="1" t="s">
        <v>7015</v>
      </c>
      <c r="BO2911" s="1" t="s">
        <v>373</v>
      </c>
      <c r="BP2911" s="1" t="s">
        <v>6687</v>
      </c>
      <c r="BQ2911" s="1" t="s">
        <v>5405</v>
      </c>
      <c r="BR2911" s="1" t="s">
        <v>12434</v>
      </c>
      <c r="BS2911" s="1" t="s">
        <v>41</v>
      </c>
      <c r="BT2911" s="1" t="s">
        <v>11911</v>
      </c>
    </row>
    <row r="2912" spans="1:73" ht="13.5" customHeight="1">
      <c r="A2912" s="2" t="str">
        <f t="shared" si="81"/>
        <v>1687_각북면_386</v>
      </c>
      <c r="B2912" s="1">
        <v>1687</v>
      </c>
      <c r="C2912" s="1" t="s">
        <v>11423</v>
      </c>
      <c r="D2912" s="1" t="s">
        <v>11426</v>
      </c>
      <c r="E2912" s="1">
        <v>2911</v>
      </c>
      <c r="F2912" s="1">
        <v>19</v>
      </c>
      <c r="G2912" s="1" t="s">
        <v>4973</v>
      </c>
      <c r="H2912" s="1" t="s">
        <v>6459</v>
      </c>
      <c r="I2912" s="1">
        <v>17</v>
      </c>
      <c r="L2912" s="1">
        <v>2</v>
      </c>
      <c r="M2912" s="1" t="s">
        <v>13398</v>
      </c>
      <c r="N2912" s="1" t="s">
        <v>13399</v>
      </c>
      <c r="S2912" s="1" t="s">
        <v>49</v>
      </c>
      <c r="T2912" s="1" t="s">
        <v>4842</v>
      </c>
      <c r="U2912" s="1" t="s">
        <v>50</v>
      </c>
      <c r="V2912" s="1" t="s">
        <v>11472</v>
      </c>
      <c r="W2912" s="1" t="s">
        <v>365</v>
      </c>
      <c r="X2912" s="1" t="s">
        <v>6999</v>
      </c>
      <c r="Y2912" s="1" t="s">
        <v>140</v>
      </c>
      <c r="Z2912" s="1" t="s">
        <v>7100</v>
      </c>
      <c r="AC2912" s="1">
        <v>42</v>
      </c>
      <c r="AD2912" s="1" t="s">
        <v>618</v>
      </c>
      <c r="AE2912" s="1" t="s">
        <v>8771</v>
      </c>
      <c r="AJ2912" s="1" t="s">
        <v>17</v>
      </c>
      <c r="AK2912" s="1" t="s">
        <v>8918</v>
      </c>
      <c r="AL2912" s="1" t="s">
        <v>2075</v>
      </c>
      <c r="AM2912" s="1" t="s">
        <v>8949</v>
      </c>
      <c r="AT2912" s="1" t="s">
        <v>44</v>
      </c>
      <c r="AU2912" s="1" t="s">
        <v>6728</v>
      </c>
      <c r="AV2912" s="1" t="s">
        <v>3243</v>
      </c>
      <c r="AW2912" s="1" t="s">
        <v>9383</v>
      </c>
      <c r="BG2912" s="1" t="s">
        <v>44</v>
      </c>
      <c r="BH2912" s="1" t="s">
        <v>6728</v>
      </c>
      <c r="BI2912" s="1" t="s">
        <v>3244</v>
      </c>
      <c r="BJ2912" s="1" t="s">
        <v>10116</v>
      </c>
      <c r="BK2912" s="1" t="s">
        <v>44</v>
      </c>
      <c r="BL2912" s="1" t="s">
        <v>6728</v>
      </c>
      <c r="BM2912" s="1" t="s">
        <v>3245</v>
      </c>
      <c r="BN2912" s="1" t="s">
        <v>10260</v>
      </c>
      <c r="BO2912" s="1" t="s">
        <v>44</v>
      </c>
      <c r="BP2912" s="1" t="s">
        <v>6728</v>
      </c>
      <c r="BQ2912" s="1" t="s">
        <v>3246</v>
      </c>
      <c r="BR2912" s="1" t="s">
        <v>12669</v>
      </c>
      <c r="BS2912" s="1" t="s">
        <v>239</v>
      </c>
      <c r="BT2912" s="1" t="s">
        <v>8877</v>
      </c>
    </row>
    <row r="2913" spans="1:72" ht="13.5" customHeight="1">
      <c r="A2913" s="2" t="str">
        <f t="shared" si="81"/>
        <v>1687_각북면_386</v>
      </c>
      <c r="B2913" s="1">
        <v>1687</v>
      </c>
      <c r="C2913" s="1" t="s">
        <v>11423</v>
      </c>
      <c r="D2913" s="1" t="s">
        <v>11426</v>
      </c>
      <c r="E2913" s="1">
        <v>2912</v>
      </c>
      <c r="F2913" s="1">
        <v>19</v>
      </c>
      <c r="G2913" s="1" t="s">
        <v>4973</v>
      </c>
      <c r="H2913" s="1" t="s">
        <v>6459</v>
      </c>
      <c r="I2913" s="1">
        <v>17</v>
      </c>
      <c r="L2913" s="1">
        <v>2</v>
      </c>
      <c r="M2913" s="1" t="s">
        <v>13398</v>
      </c>
      <c r="N2913" s="1" t="s">
        <v>13399</v>
      </c>
      <c r="S2913" s="1" t="s">
        <v>72</v>
      </c>
      <c r="T2913" s="1" t="s">
        <v>6595</v>
      </c>
      <c r="U2913" s="1" t="s">
        <v>373</v>
      </c>
      <c r="V2913" s="1" t="s">
        <v>6687</v>
      </c>
      <c r="Y2913" s="1" t="s">
        <v>1921</v>
      </c>
      <c r="Z2913" s="1" t="s">
        <v>7510</v>
      </c>
      <c r="AC2913" s="1">
        <v>20</v>
      </c>
      <c r="AD2913" s="1" t="s">
        <v>96</v>
      </c>
      <c r="AE2913" s="1" t="s">
        <v>8792</v>
      </c>
    </row>
    <row r="2914" spans="1:72" ht="13.5" customHeight="1">
      <c r="A2914" s="2" t="str">
        <f t="shared" si="81"/>
        <v>1687_각북면_386</v>
      </c>
      <c r="B2914" s="1">
        <v>1687</v>
      </c>
      <c r="C2914" s="1" t="s">
        <v>11423</v>
      </c>
      <c r="D2914" s="1" t="s">
        <v>11426</v>
      </c>
      <c r="E2914" s="1">
        <v>2913</v>
      </c>
      <c r="F2914" s="1">
        <v>19</v>
      </c>
      <c r="G2914" s="1" t="s">
        <v>4973</v>
      </c>
      <c r="H2914" s="1" t="s">
        <v>6459</v>
      </c>
      <c r="I2914" s="1">
        <v>17</v>
      </c>
      <c r="L2914" s="1">
        <v>2</v>
      </c>
      <c r="M2914" s="1" t="s">
        <v>13398</v>
      </c>
      <c r="N2914" s="1" t="s">
        <v>13399</v>
      </c>
      <c r="S2914" s="1" t="s">
        <v>329</v>
      </c>
      <c r="T2914" s="1" t="s">
        <v>6594</v>
      </c>
      <c r="U2914" s="1" t="s">
        <v>50</v>
      </c>
      <c r="V2914" s="1" t="s">
        <v>11472</v>
      </c>
      <c r="W2914" s="1" t="s">
        <v>152</v>
      </c>
      <c r="X2914" s="1" t="s">
        <v>6978</v>
      </c>
      <c r="Y2914" s="1" t="s">
        <v>140</v>
      </c>
      <c r="Z2914" s="1" t="s">
        <v>7100</v>
      </c>
      <c r="AC2914" s="1">
        <v>23</v>
      </c>
      <c r="AD2914" s="1" t="s">
        <v>251</v>
      </c>
      <c r="AE2914" s="1" t="s">
        <v>8777</v>
      </c>
      <c r="AJ2914" s="1" t="s">
        <v>17</v>
      </c>
      <c r="AK2914" s="1" t="s">
        <v>8918</v>
      </c>
      <c r="AL2914" s="1" t="s">
        <v>227</v>
      </c>
      <c r="AM2914" s="1" t="s">
        <v>8859</v>
      </c>
    </row>
    <row r="2915" spans="1:72" ht="13.5" customHeight="1">
      <c r="A2915" s="2" t="str">
        <f t="shared" si="81"/>
        <v>1687_각북면_386</v>
      </c>
      <c r="B2915" s="1">
        <v>1687</v>
      </c>
      <c r="C2915" s="1" t="s">
        <v>11423</v>
      </c>
      <c r="D2915" s="1" t="s">
        <v>11426</v>
      </c>
      <c r="E2915" s="1">
        <v>2914</v>
      </c>
      <c r="F2915" s="1">
        <v>19</v>
      </c>
      <c r="G2915" s="1" t="s">
        <v>4973</v>
      </c>
      <c r="H2915" s="1" t="s">
        <v>6459</v>
      </c>
      <c r="I2915" s="1">
        <v>17</v>
      </c>
      <c r="L2915" s="1">
        <v>3</v>
      </c>
      <c r="M2915" s="1" t="s">
        <v>13400</v>
      </c>
      <c r="N2915" s="1" t="s">
        <v>6694</v>
      </c>
      <c r="T2915" s="1" t="s">
        <v>11527</v>
      </c>
      <c r="U2915" s="1" t="s">
        <v>373</v>
      </c>
      <c r="V2915" s="1" t="s">
        <v>6687</v>
      </c>
      <c r="W2915" s="1" t="s">
        <v>202</v>
      </c>
      <c r="X2915" s="1" t="s">
        <v>7000</v>
      </c>
      <c r="Y2915" s="1" t="s">
        <v>1540</v>
      </c>
      <c r="Z2915" s="1" t="s">
        <v>7509</v>
      </c>
      <c r="AC2915" s="1">
        <v>41</v>
      </c>
      <c r="AD2915" s="1" t="s">
        <v>40</v>
      </c>
      <c r="AE2915" s="1" t="s">
        <v>8772</v>
      </c>
      <c r="AJ2915" s="1" t="s">
        <v>17</v>
      </c>
      <c r="AK2915" s="1" t="s">
        <v>8918</v>
      </c>
      <c r="AL2915" s="1" t="s">
        <v>158</v>
      </c>
      <c r="AM2915" s="1" t="s">
        <v>8931</v>
      </c>
      <c r="AT2915" s="1" t="s">
        <v>373</v>
      </c>
      <c r="AU2915" s="1" t="s">
        <v>6687</v>
      </c>
      <c r="AV2915" s="1" t="s">
        <v>5257</v>
      </c>
      <c r="AW2915" s="1" t="s">
        <v>9057</v>
      </c>
      <c r="BG2915" s="1" t="s">
        <v>144</v>
      </c>
      <c r="BH2915" s="1" t="s">
        <v>6759</v>
      </c>
      <c r="BI2915" s="1" t="s">
        <v>5403</v>
      </c>
      <c r="BJ2915" s="1" t="s">
        <v>9384</v>
      </c>
      <c r="BK2915" s="1" t="s">
        <v>144</v>
      </c>
      <c r="BL2915" s="1" t="s">
        <v>6759</v>
      </c>
      <c r="BM2915" s="1" t="s">
        <v>5404</v>
      </c>
      <c r="BN2915" s="1" t="s">
        <v>10115</v>
      </c>
      <c r="BO2915" s="1" t="s">
        <v>1752</v>
      </c>
      <c r="BP2915" s="1" t="s">
        <v>6808</v>
      </c>
      <c r="BQ2915" s="1" t="s">
        <v>5258</v>
      </c>
      <c r="BR2915" s="1" t="s">
        <v>10860</v>
      </c>
      <c r="BS2915" s="1" t="s">
        <v>227</v>
      </c>
      <c r="BT2915" s="1" t="s">
        <v>8859</v>
      </c>
    </row>
    <row r="2916" spans="1:72" ht="13.5" customHeight="1">
      <c r="A2916" s="2" t="str">
        <f t="shared" si="81"/>
        <v>1687_각북면_386</v>
      </c>
      <c r="B2916" s="1">
        <v>1687</v>
      </c>
      <c r="C2916" s="1" t="s">
        <v>11423</v>
      </c>
      <c r="D2916" s="1" t="s">
        <v>11426</v>
      </c>
      <c r="E2916" s="1">
        <v>2915</v>
      </c>
      <c r="F2916" s="1">
        <v>19</v>
      </c>
      <c r="G2916" s="1" t="s">
        <v>4973</v>
      </c>
      <c r="H2916" s="1" t="s">
        <v>6459</v>
      </c>
      <c r="I2916" s="1">
        <v>17</v>
      </c>
      <c r="L2916" s="1">
        <v>3</v>
      </c>
      <c r="M2916" s="1" t="s">
        <v>13400</v>
      </c>
      <c r="N2916" s="1" t="s">
        <v>6694</v>
      </c>
      <c r="S2916" s="1" t="s">
        <v>49</v>
      </c>
      <c r="T2916" s="1" t="s">
        <v>4842</v>
      </c>
      <c r="U2916" s="1" t="s">
        <v>50</v>
      </c>
      <c r="V2916" s="1" t="s">
        <v>11472</v>
      </c>
      <c r="W2916" s="1" t="s">
        <v>1065</v>
      </c>
      <c r="X2916" s="1" t="s">
        <v>6987</v>
      </c>
      <c r="Y2916" s="1" t="s">
        <v>140</v>
      </c>
      <c r="Z2916" s="1" t="s">
        <v>7100</v>
      </c>
      <c r="AC2916" s="1">
        <v>44</v>
      </c>
      <c r="AD2916" s="1" t="s">
        <v>401</v>
      </c>
      <c r="AE2916" s="1" t="s">
        <v>8782</v>
      </c>
      <c r="AJ2916" s="1" t="s">
        <v>17</v>
      </c>
      <c r="AK2916" s="1" t="s">
        <v>8918</v>
      </c>
      <c r="AL2916" s="1" t="s">
        <v>448</v>
      </c>
      <c r="AM2916" s="1" t="s">
        <v>8932</v>
      </c>
      <c r="AT2916" s="1" t="s">
        <v>373</v>
      </c>
      <c r="AU2916" s="1" t="s">
        <v>6687</v>
      </c>
      <c r="AV2916" s="1" t="s">
        <v>5418</v>
      </c>
      <c r="AW2916" s="1" t="s">
        <v>12155</v>
      </c>
      <c r="BG2916" s="1" t="s">
        <v>373</v>
      </c>
      <c r="BH2916" s="1" t="s">
        <v>6687</v>
      </c>
      <c r="BI2916" s="1" t="s">
        <v>5100</v>
      </c>
      <c r="BJ2916" s="1" t="s">
        <v>9404</v>
      </c>
      <c r="BK2916" s="1" t="s">
        <v>373</v>
      </c>
      <c r="BL2916" s="1" t="s">
        <v>6687</v>
      </c>
      <c r="BM2916" s="1" t="s">
        <v>5123</v>
      </c>
      <c r="BN2916" s="1" t="s">
        <v>12323</v>
      </c>
      <c r="BO2916" s="1" t="s">
        <v>44</v>
      </c>
      <c r="BP2916" s="1" t="s">
        <v>6728</v>
      </c>
      <c r="BQ2916" s="1" t="s">
        <v>4063</v>
      </c>
      <c r="BR2916" s="1" t="s">
        <v>10100</v>
      </c>
      <c r="BS2916" s="1" t="s">
        <v>448</v>
      </c>
      <c r="BT2916" s="1" t="s">
        <v>8932</v>
      </c>
    </row>
    <row r="2917" spans="1:72" ht="13.5" customHeight="1">
      <c r="A2917" s="2" t="str">
        <f t="shared" si="81"/>
        <v>1687_각북면_386</v>
      </c>
      <c r="B2917" s="1">
        <v>1687</v>
      </c>
      <c r="C2917" s="1" t="s">
        <v>11423</v>
      </c>
      <c r="D2917" s="1" t="s">
        <v>11426</v>
      </c>
      <c r="E2917" s="1">
        <v>2916</v>
      </c>
      <c r="F2917" s="1">
        <v>19</v>
      </c>
      <c r="G2917" s="1" t="s">
        <v>4973</v>
      </c>
      <c r="H2917" s="1" t="s">
        <v>6459</v>
      </c>
      <c r="I2917" s="1">
        <v>17</v>
      </c>
      <c r="L2917" s="1">
        <v>3</v>
      </c>
      <c r="M2917" s="1" t="s">
        <v>13400</v>
      </c>
      <c r="N2917" s="1" t="s">
        <v>6694</v>
      </c>
      <c r="S2917" s="1" t="s">
        <v>134</v>
      </c>
      <c r="T2917" s="1" t="s">
        <v>6598</v>
      </c>
      <c r="Y2917" s="1" t="s">
        <v>3270</v>
      </c>
      <c r="Z2917" s="1" t="s">
        <v>7314</v>
      </c>
      <c r="AC2917" s="1">
        <v>6</v>
      </c>
      <c r="AD2917" s="1" t="s">
        <v>217</v>
      </c>
      <c r="AE2917" s="1" t="s">
        <v>8765</v>
      </c>
    </row>
    <row r="2918" spans="1:72" ht="13.5" customHeight="1">
      <c r="A2918" s="2" t="str">
        <f t="shared" si="81"/>
        <v>1687_각북면_386</v>
      </c>
      <c r="B2918" s="1">
        <v>1687</v>
      </c>
      <c r="C2918" s="1" t="s">
        <v>11423</v>
      </c>
      <c r="D2918" s="1" t="s">
        <v>11426</v>
      </c>
      <c r="E2918" s="1">
        <v>2917</v>
      </c>
      <c r="F2918" s="1">
        <v>19</v>
      </c>
      <c r="G2918" s="1" t="s">
        <v>4973</v>
      </c>
      <c r="H2918" s="1" t="s">
        <v>6459</v>
      </c>
      <c r="I2918" s="1">
        <v>17</v>
      </c>
      <c r="L2918" s="1">
        <v>4</v>
      </c>
      <c r="M2918" s="1" t="s">
        <v>13401</v>
      </c>
      <c r="N2918" s="1" t="s">
        <v>13402</v>
      </c>
      <c r="T2918" s="1" t="s">
        <v>11527</v>
      </c>
      <c r="U2918" s="1" t="s">
        <v>373</v>
      </c>
      <c r="V2918" s="1" t="s">
        <v>6687</v>
      </c>
      <c r="W2918" s="1" t="s">
        <v>202</v>
      </c>
      <c r="X2918" s="1" t="s">
        <v>7000</v>
      </c>
      <c r="Y2918" s="1" t="s">
        <v>5419</v>
      </c>
      <c r="Z2918" s="1" t="s">
        <v>7188</v>
      </c>
      <c r="AC2918" s="1">
        <v>35</v>
      </c>
      <c r="AD2918" s="1" t="s">
        <v>340</v>
      </c>
      <c r="AE2918" s="1" t="s">
        <v>8753</v>
      </c>
      <c r="AJ2918" s="1" t="s">
        <v>17</v>
      </c>
      <c r="AK2918" s="1" t="s">
        <v>8918</v>
      </c>
      <c r="AL2918" s="1" t="s">
        <v>158</v>
      </c>
      <c r="AM2918" s="1" t="s">
        <v>8931</v>
      </c>
      <c r="AT2918" s="1" t="s">
        <v>373</v>
      </c>
      <c r="AU2918" s="1" t="s">
        <v>6687</v>
      </c>
      <c r="AV2918" s="1" t="s">
        <v>5257</v>
      </c>
      <c r="AW2918" s="1" t="s">
        <v>9057</v>
      </c>
      <c r="BG2918" s="1" t="s">
        <v>144</v>
      </c>
      <c r="BH2918" s="1" t="s">
        <v>6759</v>
      </c>
      <c r="BI2918" s="1" t="s">
        <v>5404</v>
      </c>
      <c r="BJ2918" s="1" t="s">
        <v>10115</v>
      </c>
      <c r="BK2918" s="1" t="s">
        <v>373</v>
      </c>
      <c r="BL2918" s="1" t="s">
        <v>6687</v>
      </c>
      <c r="BM2918" s="1" t="s">
        <v>1319</v>
      </c>
      <c r="BN2918" s="1" t="s">
        <v>7015</v>
      </c>
      <c r="BO2918" s="1" t="s">
        <v>1752</v>
      </c>
      <c r="BP2918" s="1" t="s">
        <v>6808</v>
      </c>
      <c r="BQ2918" s="1" t="s">
        <v>5258</v>
      </c>
      <c r="BR2918" s="1" t="s">
        <v>10860</v>
      </c>
      <c r="BS2918" s="1" t="s">
        <v>227</v>
      </c>
      <c r="BT2918" s="1" t="s">
        <v>8859</v>
      </c>
    </row>
    <row r="2919" spans="1:72" ht="13.5" customHeight="1">
      <c r="A2919" s="2" t="str">
        <f t="shared" si="81"/>
        <v>1687_각북면_386</v>
      </c>
      <c r="B2919" s="1">
        <v>1687</v>
      </c>
      <c r="C2919" s="1" t="s">
        <v>11423</v>
      </c>
      <c r="D2919" s="1" t="s">
        <v>11426</v>
      </c>
      <c r="E2919" s="1">
        <v>2918</v>
      </c>
      <c r="F2919" s="1">
        <v>19</v>
      </c>
      <c r="G2919" s="1" t="s">
        <v>4973</v>
      </c>
      <c r="H2919" s="1" t="s">
        <v>6459</v>
      </c>
      <c r="I2919" s="1">
        <v>17</v>
      </c>
      <c r="L2919" s="1">
        <v>4</v>
      </c>
      <c r="M2919" s="1" t="s">
        <v>13401</v>
      </c>
      <c r="N2919" s="1" t="s">
        <v>13402</v>
      </c>
      <c r="S2919" s="1" t="s">
        <v>49</v>
      </c>
      <c r="T2919" s="1" t="s">
        <v>4842</v>
      </c>
      <c r="W2919" s="1" t="s">
        <v>38</v>
      </c>
      <c r="X2919" s="1" t="s">
        <v>11733</v>
      </c>
      <c r="Y2919" s="1" t="s">
        <v>140</v>
      </c>
      <c r="Z2919" s="1" t="s">
        <v>7100</v>
      </c>
      <c r="AC2919" s="1">
        <v>33</v>
      </c>
      <c r="AD2919" s="1" t="s">
        <v>353</v>
      </c>
      <c r="AE2919" s="1" t="s">
        <v>8775</v>
      </c>
      <c r="AJ2919" s="1" t="s">
        <v>17</v>
      </c>
      <c r="AK2919" s="1" t="s">
        <v>8918</v>
      </c>
      <c r="AL2919" s="1" t="s">
        <v>41</v>
      </c>
      <c r="AM2919" s="1" t="s">
        <v>11911</v>
      </c>
      <c r="AT2919" s="1" t="s">
        <v>44</v>
      </c>
      <c r="AU2919" s="1" t="s">
        <v>6728</v>
      </c>
      <c r="AV2919" s="1" t="s">
        <v>5420</v>
      </c>
      <c r="AW2919" s="1" t="s">
        <v>8419</v>
      </c>
      <c r="BG2919" s="1" t="s">
        <v>44</v>
      </c>
      <c r="BH2919" s="1" t="s">
        <v>6728</v>
      </c>
      <c r="BI2919" s="1" t="s">
        <v>3185</v>
      </c>
      <c r="BJ2919" s="1" t="s">
        <v>7799</v>
      </c>
      <c r="BK2919" s="1" t="s">
        <v>44</v>
      </c>
      <c r="BL2919" s="1" t="s">
        <v>6728</v>
      </c>
      <c r="BM2919" s="1" t="s">
        <v>1088</v>
      </c>
      <c r="BN2919" s="1" t="s">
        <v>8325</v>
      </c>
      <c r="BO2919" s="1" t="s">
        <v>44</v>
      </c>
      <c r="BP2919" s="1" t="s">
        <v>6728</v>
      </c>
      <c r="BQ2919" s="1" t="s">
        <v>2496</v>
      </c>
      <c r="BR2919" s="1" t="s">
        <v>10307</v>
      </c>
      <c r="BS2919" s="1" t="s">
        <v>427</v>
      </c>
      <c r="BT2919" s="1" t="s">
        <v>8905</v>
      </c>
    </row>
    <row r="2920" spans="1:72" ht="13.5" customHeight="1">
      <c r="A2920" s="2" t="str">
        <f t="shared" si="81"/>
        <v>1687_각북면_386</v>
      </c>
      <c r="B2920" s="1">
        <v>1687</v>
      </c>
      <c r="C2920" s="1" t="s">
        <v>11423</v>
      </c>
      <c r="D2920" s="1" t="s">
        <v>11426</v>
      </c>
      <c r="E2920" s="1">
        <v>2919</v>
      </c>
      <c r="F2920" s="1">
        <v>19</v>
      </c>
      <c r="G2920" s="1" t="s">
        <v>4973</v>
      </c>
      <c r="H2920" s="1" t="s">
        <v>6459</v>
      </c>
      <c r="I2920" s="1">
        <v>17</v>
      </c>
      <c r="L2920" s="1">
        <v>4</v>
      </c>
      <c r="M2920" s="1" t="s">
        <v>13401</v>
      </c>
      <c r="N2920" s="1" t="s">
        <v>13402</v>
      </c>
      <c r="S2920" s="1" t="s">
        <v>134</v>
      </c>
      <c r="T2920" s="1" t="s">
        <v>6598</v>
      </c>
      <c r="Y2920" s="1" t="s">
        <v>1053</v>
      </c>
      <c r="Z2920" s="1" t="s">
        <v>7501</v>
      </c>
      <c r="AF2920" s="1" t="s">
        <v>74</v>
      </c>
      <c r="AG2920" s="1" t="s">
        <v>8800</v>
      </c>
    </row>
    <row r="2921" spans="1:72" ht="13.5" customHeight="1">
      <c r="A2921" s="2" t="str">
        <f t="shared" si="81"/>
        <v>1687_각북면_386</v>
      </c>
      <c r="B2921" s="1">
        <v>1687</v>
      </c>
      <c r="C2921" s="1" t="s">
        <v>11423</v>
      </c>
      <c r="D2921" s="1" t="s">
        <v>11426</v>
      </c>
      <c r="E2921" s="1">
        <v>2920</v>
      </c>
      <c r="F2921" s="1">
        <v>19</v>
      </c>
      <c r="G2921" s="1" t="s">
        <v>4973</v>
      </c>
      <c r="H2921" s="1" t="s">
        <v>6459</v>
      </c>
      <c r="I2921" s="1">
        <v>17</v>
      </c>
      <c r="L2921" s="1">
        <v>5</v>
      </c>
      <c r="M2921" s="1" t="s">
        <v>13403</v>
      </c>
      <c r="N2921" s="1" t="s">
        <v>13404</v>
      </c>
      <c r="T2921" s="1" t="s">
        <v>11527</v>
      </c>
      <c r="U2921" s="1" t="s">
        <v>373</v>
      </c>
      <c r="V2921" s="1" t="s">
        <v>6687</v>
      </c>
      <c r="W2921" s="1" t="s">
        <v>38</v>
      </c>
      <c r="X2921" s="1" t="s">
        <v>11733</v>
      </c>
      <c r="Y2921" s="1" t="s">
        <v>2525</v>
      </c>
      <c r="Z2921" s="1" t="s">
        <v>7508</v>
      </c>
      <c r="AC2921" s="1">
        <v>25</v>
      </c>
      <c r="AD2921" s="1" t="s">
        <v>529</v>
      </c>
      <c r="AE2921" s="1" t="s">
        <v>8769</v>
      </c>
      <c r="AJ2921" s="1" t="s">
        <v>17</v>
      </c>
      <c r="AK2921" s="1" t="s">
        <v>8918</v>
      </c>
      <c r="AL2921" s="1" t="s">
        <v>41</v>
      </c>
      <c r="AM2921" s="1" t="s">
        <v>11911</v>
      </c>
      <c r="AT2921" s="1" t="s">
        <v>44</v>
      </c>
      <c r="AU2921" s="1" t="s">
        <v>6728</v>
      </c>
      <c r="AV2921" s="1" t="s">
        <v>5421</v>
      </c>
      <c r="AW2921" s="1" t="s">
        <v>7524</v>
      </c>
      <c r="BG2921" s="1" t="s">
        <v>44</v>
      </c>
      <c r="BH2921" s="1" t="s">
        <v>6728</v>
      </c>
      <c r="BI2921" s="1" t="s">
        <v>13590</v>
      </c>
      <c r="BJ2921" s="1" t="s">
        <v>12312</v>
      </c>
      <c r="BK2921" s="1" t="s">
        <v>144</v>
      </c>
      <c r="BL2921" s="1" t="s">
        <v>6759</v>
      </c>
      <c r="BM2921" s="1" t="s">
        <v>5422</v>
      </c>
      <c r="BN2921" s="1" t="s">
        <v>10533</v>
      </c>
      <c r="BO2921" s="1" t="s">
        <v>144</v>
      </c>
      <c r="BP2921" s="1" t="s">
        <v>6759</v>
      </c>
      <c r="BQ2921" s="1" t="s">
        <v>5403</v>
      </c>
      <c r="BR2921" s="1" t="s">
        <v>9384</v>
      </c>
      <c r="BS2921" s="1" t="s">
        <v>158</v>
      </c>
      <c r="BT2921" s="1" t="s">
        <v>8931</v>
      </c>
    </row>
    <row r="2922" spans="1:72" ht="13.5" customHeight="1">
      <c r="A2922" s="2" t="str">
        <f t="shared" si="81"/>
        <v>1687_각북면_386</v>
      </c>
      <c r="B2922" s="1">
        <v>1687</v>
      </c>
      <c r="C2922" s="1" t="s">
        <v>11423</v>
      </c>
      <c r="D2922" s="1" t="s">
        <v>11426</v>
      </c>
      <c r="E2922" s="1">
        <v>2921</v>
      </c>
      <c r="F2922" s="1">
        <v>19</v>
      </c>
      <c r="G2922" s="1" t="s">
        <v>4973</v>
      </c>
      <c r="H2922" s="1" t="s">
        <v>6459</v>
      </c>
      <c r="I2922" s="1">
        <v>17</v>
      </c>
      <c r="L2922" s="1">
        <v>5</v>
      </c>
      <c r="M2922" s="1" t="s">
        <v>13403</v>
      </c>
      <c r="N2922" s="1" t="s">
        <v>13404</v>
      </c>
      <c r="S2922" s="1" t="s">
        <v>49</v>
      </c>
      <c r="T2922" s="1" t="s">
        <v>4842</v>
      </c>
      <c r="W2922" s="1" t="s">
        <v>167</v>
      </c>
      <c r="X2922" s="1" t="s">
        <v>8644</v>
      </c>
      <c r="Y2922" s="1" t="s">
        <v>140</v>
      </c>
      <c r="Z2922" s="1" t="s">
        <v>7100</v>
      </c>
      <c r="AC2922" s="1">
        <v>29</v>
      </c>
      <c r="AD2922" s="1" t="s">
        <v>238</v>
      </c>
      <c r="AE2922" s="1" t="s">
        <v>8751</v>
      </c>
      <c r="AJ2922" s="1" t="s">
        <v>17</v>
      </c>
      <c r="AK2922" s="1" t="s">
        <v>8918</v>
      </c>
      <c r="AL2922" s="1" t="s">
        <v>239</v>
      </c>
      <c r="AM2922" s="1" t="s">
        <v>8877</v>
      </c>
      <c r="AT2922" s="1" t="s">
        <v>2070</v>
      </c>
      <c r="AU2922" s="1" t="s">
        <v>9232</v>
      </c>
      <c r="AV2922" s="1" t="s">
        <v>2045</v>
      </c>
      <c r="AW2922" s="1" t="s">
        <v>7205</v>
      </c>
      <c r="BG2922" s="1" t="s">
        <v>631</v>
      </c>
      <c r="BH2922" s="1" t="s">
        <v>10000</v>
      </c>
      <c r="BI2922" s="1" t="s">
        <v>1495</v>
      </c>
      <c r="BJ2922" s="1" t="s">
        <v>9501</v>
      </c>
      <c r="BK2922" s="1" t="s">
        <v>631</v>
      </c>
      <c r="BL2922" s="1" t="s">
        <v>10000</v>
      </c>
      <c r="BM2922" s="1" t="s">
        <v>5423</v>
      </c>
      <c r="BN2922" s="1" t="s">
        <v>10532</v>
      </c>
      <c r="BO2922" s="1" t="s">
        <v>144</v>
      </c>
      <c r="BP2922" s="1" t="s">
        <v>6759</v>
      </c>
      <c r="BQ2922" s="1" t="s">
        <v>5424</v>
      </c>
      <c r="BR2922" s="1" t="s">
        <v>12576</v>
      </c>
      <c r="BS2922" s="1" t="s">
        <v>2360</v>
      </c>
      <c r="BT2922" s="1" t="s">
        <v>8928</v>
      </c>
    </row>
    <row r="2923" spans="1:72" ht="13.5" customHeight="1">
      <c r="A2923" s="2" t="str">
        <f t="shared" si="81"/>
        <v>1687_각북면_386</v>
      </c>
      <c r="B2923" s="1">
        <v>1687</v>
      </c>
      <c r="C2923" s="1" t="s">
        <v>11423</v>
      </c>
      <c r="D2923" s="1" t="s">
        <v>11426</v>
      </c>
      <c r="E2923" s="1">
        <v>2922</v>
      </c>
      <c r="F2923" s="1">
        <v>19</v>
      </c>
      <c r="G2923" s="1" t="s">
        <v>4973</v>
      </c>
      <c r="H2923" s="1" t="s">
        <v>6459</v>
      </c>
      <c r="I2923" s="1">
        <v>17</v>
      </c>
      <c r="L2923" s="1">
        <v>5</v>
      </c>
      <c r="M2923" s="1" t="s">
        <v>13403</v>
      </c>
      <c r="N2923" s="1" t="s">
        <v>13404</v>
      </c>
      <c r="S2923" s="1" t="s">
        <v>261</v>
      </c>
      <c r="T2923" s="1" t="s">
        <v>6605</v>
      </c>
      <c r="U2923" s="1" t="s">
        <v>50</v>
      </c>
      <c r="V2923" s="1" t="s">
        <v>11472</v>
      </c>
      <c r="W2923" s="1" t="s">
        <v>202</v>
      </c>
      <c r="X2923" s="1" t="s">
        <v>7000</v>
      </c>
      <c r="Y2923" s="1" t="s">
        <v>140</v>
      </c>
      <c r="Z2923" s="1" t="s">
        <v>7100</v>
      </c>
      <c r="AC2923" s="1">
        <v>61</v>
      </c>
      <c r="AD2923" s="1" t="s">
        <v>71</v>
      </c>
      <c r="AE2923" s="1" t="s">
        <v>8756</v>
      </c>
    </row>
    <row r="2924" spans="1:72" ht="13.5" customHeight="1">
      <c r="A2924" s="2" t="str">
        <f t="shared" si="81"/>
        <v>1687_각북면_386</v>
      </c>
      <c r="B2924" s="1">
        <v>1687</v>
      </c>
      <c r="C2924" s="1" t="s">
        <v>11423</v>
      </c>
      <c r="D2924" s="1" t="s">
        <v>11426</v>
      </c>
      <c r="E2924" s="1">
        <v>2923</v>
      </c>
      <c r="F2924" s="1">
        <v>19</v>
      </c>
      <c r="G2924" s="1" t="s">
        <v>4973</v>
      </c>
      <c r="H2924" s="1" t="s">
        <v>6459</v>
      </c>
      <c r="I2924" s="1">
        <v>18</v>
      </c>
      <c r="J2924" s="1" t="s">
        <v>5425</v>
      </c>
      <c r="K2924" s="1" t="s">
        <v>6495</v>
      </c>
      <c r="L2924" s="1">
        <v>1</v>
      </c>
      <c r="M2924" s="1" t="s">
        <v>13405</v>
      </c>
      <c r="N2924" s="1" t="s">
        <v>13406</v>
      </c>
      <c r="O2924" s="1" t="s">
        <v>6</v>
      </c>
      <c r="P2924" s="1" t="s">
        <v>6577</v>
      </c>
      <c r="T2924" s="1" t="s">
        <v>11527</v>
      </c>
      <c r="U2924" s="1" t="s">
        <v>2456</v>
      </c>
      <c r="V2924" s="1" t="s">
        <v>6744</v>
      </c>
      <c r="W2924" s="1" t="s">
        <v>237</v>
      </c>
      <c r="X2924" s="1" t="s">
        <v>6977</v>
      </c>
      <c r="Y2924" s="1" t="s">
        <v>5283</v>
      </c>
      <c r="Z2924" s="1" t="s">
        <v>7507</v>
      </c>
      <c r="AC2924" s="1">
        <v>30</v>
      </c>
      <c r="AD2924" s="1" t="s">
        <v>606</v>
      </c>
      <c r="AE2924" s="1" t="s">
        <v>7034</v>
      </c>
      <c r="AJ2924" s="1" t="s">
        <v>17</v>
      </c>
      <c r="AK2924" s="1" t="s">
        <v>8918</v>
      </c>
      <c r="AL2924" s="1" t="s">
        <v>239</v>
      </c>
      <c r="AM2924" s="1" t="s">
        <v>8877</v>
      </c>
      <c r="AT2924" s="1" t="s">
        <v>82</v>
      </c>
      <c r="AU2924" s="1" t="s">
        <v>9231</v>
      </c>
      <c r="AV2924" s="1" t="s">
        <v>708</v>
      </c>
      <c r="AW2924" s="1" t="s">
        <v>7345</v>
      </c>
      <c r="BG2924" s="1" t="s">
        <v>144</v>
      </c>
      <c r="BH2924" s="1" t="s">
        <v>6759</v>
      </c>
      <c r="BI2924" s="1" t="s">
        <v>538</v>
      </c>
      <c r="BJ2924" s="1" t="s">
        <v>7176</v>
      </c>
      <c r="BK2924" s="1" t="s">
        <v>144</v>
      </c>
      <c r="BL2924" s="1" t="s">
        <v>6759</v>
      </c>
      <c r="BM2924" s="1" t="s">
        <v>389</v>
      </c>
      <c r="BN2924" s="1" t="s">
        <v>9472</v>
      </c>
      <c r="BO2924" s="1" t="s">
        <v>144</v>
      </c>
      <c r="BP2924" s="1" t="s">
        <v>6759</v>
      </c>
      <c r="BQ2924" s="1" t="s">
        <v>5426</v>
      </c>
      <c r="BR2924" s="1" t="s">
        <v>10886</v>
      </c>
      <c r="BS2924" s="1" t="s">
        <v>239</v>
      </c>
      <c r="BT2924" s="1" t="s">
        <v>8877</v>
      </c>
    </row>
    <row r="2925" spans="1:72" ht="13.5" customHeight="1">
      <c r="A2925" s="2" t="str">
        <f t="shared" ref="A2925:A2955" si="82">HYPERLINK("http://kyu.snu.ac.kr/sdhj/index.jsp?type=hj/GK14817_00IH_0001_0387.jpg","1687_각북면_387")</f>
        <v>1687_각북면_387</v>
      </c>
      <c r="B2925" s="1">
        <v>1687</v>
      </c>
      <c r="C2925" s="1" t="s">
        <v>11423</v>
      </c>
      <c r="D2925" s="1" t="s">
        <v>11426</v>
      </c>
      <c r="E2925" s="1">
        <v>2924</v>
      </c>
      <c r="F2925" s="1">
        <v>19</v>
      </c>
      <c r="G2925" s="1" t="s">
        <v>4973</v>
      </c>
      <c r="H2925" s="1" t="s">
        <v>6459</v>
      </c>
      <c r="I2925" s="1">
        <v>18</v>
      </c>
      <c r="L2925" s="1">
        <v>1</v>
      </c>
      <c r="M2925" s="1" t="s">
        <v>13405</v>
      </c>
      <c r="N2925" s="1" t="s">
        <v>13406</v>
      </c>
      <c r="S2925" s="1" t="s">
        <v>49</v>
      </c>
      <c r="T2925" s="1" t="s">
        <v>4842</v>
      </c>
      <c r="U2925" s="1" t="s">
        <v>50</v>
      </c>
      <c r="V2925" s="1" t="s">
        <v>11472</v>
      </c>
      <c r="W2925" s="1" t="s">
        <v>1065</v>
      </c>
      <c r="X2925" s="1" t="s">
        <v>6987</v>
      </c>
      <c r="Y2925" s="1" t="s">
        <v>140</v>
      </c>
      <c r="Z2925" s="1" t="s">
        <v>7100</v>
      </c>
      <c r="AC2925" s="1">
        <v>34</v>
      </c>
      <c r="AD2925" s="1" t="s">
        <v>207</v>
      </c>
      <c r="AE2925" s="1" t="s">
        <v>8762</v>
      </c>
      <c r="AJ2925" s="1" t="s">
        <v>17</v>
      </c>
      <c r="AK2925" s="1" t="s">
        <v>8918</v>
      </c>
      <c r="AL2925" s="1" t="s">
        <v>227</v>
      </c>
      <c r="AM2925" s="1" t="s">
        <v>8859</v>
      </c>
      <c r="AT2925" s="1" t="s">
        <v>373</v>
      </c>
      <c r="AU2925" s="1" t="s">
        <v>6687</v>
      </c>
      <c r="AV2925" s="1" t="s">
        <v>5212</v>
      </c>
      <c r="AW2925" s="1" t="s">
        <v>7594</v>
      </c>
      <c r="BG2925" s="1" t="s">
        <v>373</v>
      </c>
      <c r="BH2925" s="1" t="s">
        <v>6687</v>
      </c>
      <c r="BI2925" s="1" t="s">
        <v>5201</v>
      </c>
      <c r="BJ2925" s="1" t="s">
        <v>7918</v>
      </c>
      <c r="BK2925" s="1" t="s">
        <v>373</v>
      </c>
      <c r="BL2925" s="1" t="s">
        <v>6687</v>
      </c>
      <c r="BM2925" s="1" t="s">
        <v>5100</v>
      </c>
      <c r="BN2925" s="1" t="s">
        <v>9404</v>
      </c>
      <c r="BO2925" s="1" t="s">
        <v>373</v>
      </c>
      <c r="BP2925" s="1" t="s">
        <v>6687</v>
      </c>
      <c r="BQ2925" s="1" t="s">
        <v>5217</v>
      </c>
      <c r="BR2925" s="1" t="s">
        <v>12604</v>
      </c>
      <c r="BS2925" s="1" t="s">
        <v>159</v>
      </c>
      <c r="BT2925" s="1" t="s">
        <v>8879</v>
      </c>
    </row>
    <row r="2926" spans="1:72" ht="13.5" customHeight="1">
      <c r="A2926" s="2" t="str">
        <f t="shared" si="82"/>
        <v>1687_각북면_387</v>
      </c>
      <c r="B2926" s="1">
        <v>1687</v>
      </c>
      <c r="C2926" s="1" t="s">
        <v>11423</v>
      </c>
      <c r="D2926" s="1" t="s">
        <v>11426</v>
      </c>
      <c r="E2926" s="1">
        <v>2925</v>
      </c>
      <c r="F2926" s="1">
        <v>19</v>
      </c>
      <c r="G2926" s="1" t="s">
        <v>4973</v>
      </c>
      <c r="H2926" s="1" t="s">
        <v>6459</v>
      </c>
      <c r="I2926" s="1">
        <v>18</v>
      </c>
      <c r="L2926" s="1">
        <v>1</v>
      </c>
      <c r="M2926" s="1" t="s">
        <v>13405</v>
      </c>
      <c r="N2926" s="1" t="s">
        <v>13406</v>
      </c>
      <c r="S2926" s="1" t="s">
        <v>200</v>
      </c>
      <c r="T2926" s="1" t="s">
        <v>11584</v>
      </c>
      <c r="Y2926" s="1" t="s">
        <v>708</v>
      </c>
      <c r="Z2926" s="1" t="s">
        <v>7345</v>
      </c>
      <c r="AC2926" s="1">
        <v>68</v>
      </c>
      <c r="AD2926" s="1" t="s">
        <v>503</v>
      </c>
      <c r="AE2926" s="1" t="s">
        <v>8136</v>
      </c>
    </row>
    <row r="2927" spans="1:72" ht="13.5" customHeight="1">
      <c r="A2927" s="2" t="str">
        <f t="shared" si="82"/>
        <v>1687_각북면_387</v>
      </c>
      <c r="B2927" s="1">
        <v>1687</v>
      </c>
      <c r="C2927" s="1" t="s">
        <v>11423</v>
      </c>
      <c r="D2927" s="1" t="s">
        <v>11426</v>
      </c>
      <c r="E2927" s="1">
        <v>2926</v>
      </c>
      <c r="F2927" s="1">
        <v>19</v>
      </c>
      <c r="G2927" s="1" t="s">
        <v>4973</v>
      </c>
      <c r="H2927" s="1" t="s">
        <v>6459</v>
      </c>
      <c r="I2927" s="1">
        <v>18</v>
      </c>
      <c r="L2927" s="1">
        <v>1</v>
      </c>
      <c r="M2927" s="1" t="s">
        <v>13405</v>
      </c>
      <c r="N2927" s="1" t="s">
        <v>13406</v>
      </c>
      <c r="S2927" s="1" t="s">
        <v>63</v>
      </c>
      <c r="T2927" s="1" t="s">
        <v>6596</v>
      </c>
      <c r="Y2927" s="1" t="s">
        <v>5427</v>
      </c>
      <c r="Z2927" s="1" t="s">
        <v>7506</v>
      </c>
      <c r="AC2927" s="1">
        <v>1</v>
      </c>
      <c r="AD2927" s="1" t="s">
        <v>274</v>
      </c>
      <c r="AE2927" s="1" t="s">
        <v>8770</v>
      </c>
      <c r="AF2927" s="1" t="s">
        <v>156</v>
      </c>
      <c r="AG2927" s="1" t="s">
        <v>8798</v>
      </c>
    </row>
    <row r="2928" spans="1:72" ht="13.5" customHeight="1">
      <c r="A2928" s="2" t="str">
        <f t="shared" si="82"/>
        <v>1687_각북면_387</v>
      </c>
      <c r="B2928" s="1">
        <v>1687</v>
      </c>
      <c r="C2928" s="1" t="s">
        <v>11423</v>
      </c>
      <c r="D2928" s="1" t="s">
        <v>11426</v>
      </c>
      <c r="E2928" s="1">
        <v>2927</v>
      </c>
      <c r="F2928" s="1">
        <v>19</v>
      </c>
      <c r="G2928" s="1" t="s">
        <v>4973</v>
      </c>
      <c r="H2928" s="1" t="s">
        <v>6459</v>
      </c>
      <c r="I2928" s="1">
        <v>18</v>
      </c>
      <c r="L2928" s="1">
        <v>2</v>
      </c>
      <c r="M2928" s="1" t="s">
        <v>13407</v>
      </c>
      <c r="N2928" s="1" t="s">
        <v>13408</v>
      </c>
      <c r="T2928" s="1" t="s">
        <v>11527</v>
      </c>
      <c r="U2928" s="1" t="s">
        <v>5428</v>
      </c>
      <c r="V2928" s="1" t="s">
        <v>6743</v>
      </c>
      <c r="W2928" s="1" t="s">
        <v>78</v>
      </c>
      <c r="X2928" s="1" t="s">
        <v>6984</v>
      </c>
      <c r="Y2928" s="1" t="s">
        <v>5429</v>
      </c>
      <c r="Z2928" s="1" t="s">
        <v>7505</v>
      </c>
      <c r="AC2928" s="1">
        <v>65</v>
      </c>
      <c r="AD2928" s="1" t="s">
        <v>76</v>
      </c>
      <c r="AE2928" s="1" t="s">
        <v>8744</v>
      </c>
      <c r="AJ2928" s="1" t="s">
        <v>17</v>
      </c>
      <c r="AK2928" s="1" t="s">
        <v>8918</v>
      </c>
      <c r="AL2928" s="1" t="s">
        <v>81</v>
      </c>
      <c r="AM2928" s="1" t="s">
        <v>8927</v>
      </c>
      <c r="AT2928" s="1" t="s">
        <v>47</v>
      </c>
      <c r="AU2928" s="1" t="s">
        <v>9039</v>
      </c>
      <c r="AV2928" s="1" t="s">
        <v>5430</v>
      </c>
      <c r="AW2928" s="1" t="s">
        <v>9382</v>
      </c>
      <c r="BG2928" s="1" t="s">
        <v>47</v>
      </c>
      <c r="BH2928" s="1" t="s">
        <v>9039</v>
      </c>
      <c r="BI2928" s="1" t="s">
        <v>5431</v>
      </c>
      <c r="BJ2928" s="1" t="s">
        <v>10114</v>
      </c>
      <c r="BK2928" s="1" t="s">
        <v>144</v>
      </c>
      <c r="BL2928" s="1" t="s">
        <v>6759</v>
      </c>
      <c r="BM2928" s="1" t="s">
        <v>5432</v>
      </c>
      <c r="BN2928" s="1" t="s">
        <v>10531</v>
      </c>
      <c r="BO2928" s="1" t="s">
        <v>47</v>
      </c>
      <c r="BP2928" s="1" t="s">
        <v>9039</v>
      </c>
      <c r="BQ2928" s="1" t="s">
        <v>5433</v>
      </c>
      <c r="BR2928" s="1" t="s">
        <v>12401</v>
      </c>
      <c r="BS2928" s="1" t="s">
        <v>41</v>
      </c>
      <c r="BT2928" s="1" t="s">
        <v>11911</v>
      </c>
    </row>
    <row r="2929" spans="1:73" ht="13.5" customHeight="1">
      <c r="A2929" s="2" t="str">
        <f t="shared" si="82"/>
        <v>1687_각북면_387</v>
      </c>
      <c r="B2929" s="1">
        <v>1687</v>
      </c>
      <c r="C2929" s="1" t="s">
        <v>11423</v>
      </c>
      <c r="D2929" s="1" t="s">
        <v>11426</v>
      </c>
      <c r="E2929" s="1">
        <v>2928</v>
      </c>
      <c r="F2929" s="1">
        <v>19</v>
      </c>
      <c r="G2929" s="1" t="s">
        <v>4973</v>
      </c>
      <c r="H2929" s="1" t="s">
        <v>6459</v>
      </c>
      <c r="I2929" s="1">
        <v>18</v>
      </c>
      <c r="L2929" s="1">
        <v>2</v>
      </c>
      <c r="M2929" s="1" t="s">
        <v>13407</v>
      </c>
      <c r="N2929" s="1" t="s">
        <v>13408</v>
      </c>
      <c r="S2929" s="1" t="s">
        <v>49</v>
      </c>
      <c r="T2929" s="1" t="s">
        <v>4842</v>
      </c>
      <c r="U2929" s="1" t="s">
        <v>50</v>
      </c>
      <c r="V2929" s="1" t="s">
        <v>11472</v>
      </c>
      <c r="W2929" s="1" t="s">
        <v>167</v>
      </c>
      <c r="X2929" s="1" t="s">
        <v>8644</v>
      </c>
      <c r="Y2929" s="1" t="s">
        <v>140</v>
      </c>
      <c r="Z2929" s="1" t="s">
        <v>7100</v>
      </c>
      <c r="AC2929" s="1">
        <v>57</v>
      </c>
      <c r="AD2929" s="1" t="s">
        <v>935</v>
      </c>
      <c r="AE2929" s="1" t="s">
        <v>8763</v>
      </c>
      <c r="AJ2929" s="1" t="s">
        <v>17</v>
      </c>
      <c r="AK2929" s="1" t="s">
        <v>8918</v>
      </c>
      <c r="AL2929" s="1" t="s">
        <v>158</v>
      </c>
      <c r="AM2929" s="1" t="s">
        <v>8931</v>
      </c>
      <c r="AT2929" s="1" t="s">
        <v>47</v>
      </c>
      <c r="AU2929" s="1" t="s">
        <v>9039</v>
      </c>
      <c r="AV2929" s="1" t="s">
        <v>5434</v>
      </c>
      <c r="AW2929" s="1" t="s">
        <v>9381</v>
      </c>
      <c r="BG2929" s="1" t="s">
        <v>144</v>
      </c>
      <c r="BH2929" s="1" t="s">
        <v>6759</v>
      </c>
      <c r="BI2929" s="1" t="s">
        <v>5435</v>
      </c>
      <c r="BJ2929" s="1" t="s">
        <v>7289</v>
      </c>
      <c r="BK2929" s="1" t="s">
        <v>1077</v>
      </c>
      <c r="BL2929" s="1" t="s">
        <v>6708</v>
      </c>
      <c r="BM2929" s="1" t="s">
        <v>5436</v>
      </c>
      <c r="BN2929" s="1" t="s">
        <v>10530</v>
      </c>
      <c r="BO2929" s="1" t="s">
        <v>144</v>
      </c>
      <c r="BP2929" s="1" t="s">
        <v>6759</v>
      </c>
      <c r="BQ2929" s="1" t="s">
        <v>5437</v>
      </c>
      <c r="BR2929" s="1" t="s">
        <v>10887</v>
      </c>
      <c r="BS2929" s="1" t="s">
        <v>239</v>
      </c>
      <c r="BT2929" s="1" t="s">
        <v>8877</v>
      </c>
    </row>
    <row r="2930" spans="1:73" ht="13.5" customHeight="1">
      <c r="A2930" s="2" t="str">
        <f t="shared" si="82"/>
        <v>1687_각북면_387</v>
      </c>
      <c r="B2930" s="1">
        <v>1687</v>
      </c>
      <c r="C2930" s="1" t="s">
        <v>11423</v>
      </c>
      <c r="D2930" s="1" t="s">
        <v>11426</v>
      </c>
      <c r="E2930" s="1">
        <v>2929</v>
      </c>
      <c r="F2930" s="1">
        <v>19</v>
      </c>
      <c r="G2930" s="1" t="s">
        <v>4973</v>
      </c>
      <c r="H2930" s="1" t="s">
        <v>6459</v>
      </c>
      <c r="I2930" s="1">
        <v>18</v>
      </c>
      <c r="L2930" s="1">
        <v>3</v>
      </c>
      <c r="M2930" s="1" t="s">
        <v>13409</v>
      </c>
      <c r="N2930" s="1" t="s">
        <v>13410</v>
      </c>
      <c r="T2930" s="1" t="s">
        <v>11527</v>
      </c>
      <c r="U2930" s="1" t="s">
        <v>391</v>
      </c>
      <c r="V2930" s="1" t="s">
        <v>6664</v>
      </c>
      <c r="W2930" s="1" t="s">
        <v>237</v>
      </c>
      <c r="X2930" s="1" t="s">
        <v>6977</v>
      </c>
      <c r="Y2930" s="1" t="s">
        <v>664</v>
      </c>
      <c r="Z2930" s="1" t="s">
        <v>7504</v>
      </c>
      <c r="AC2930" s="1">
        <v>48</v>
      </c>
      <c r="AD2930" s="1" t="s">
        <v>351</v>
      </c>
      <c r="AE2930" s="1" t="s">
        <v>7146</v>
      </c>
      <c r="AJ2930" s="1" t="s">
        <v>17</v>
      </c>
      <c r="AK2930" s="1" t="s">
        <v>8918</v>
      </c>
      <c r="AL2930" s="1" t="s">
        <v>239</v>
      </c>
      <c r="AM2930" s="1" t="s">
        <v>8877</v>
      </c>
      <c r="AT2930" s="1" t="s">
        <v>82</v>
      </c>
      <c r="AU2930" s="1" t="s">
        <v>9231</v>
      </c>
      <c r="AV2930" s="1" t="s">
        <v>708</v>
      </c>
      <c r="AW2930" s="1" t="s">
        <v>7345</v>
      </c>
      <c r="BG2930" s="1" t="s">
        <v>144</v>
      </c>
      <c r="BH2930" s="1" t="s">
        <v>6759</v>
      </c>
      <c r="BI2930" s="1" t="s">
        <v>538</v>
      </c>
      <c r="BJ2930" s="1" t="s">
        <v>7176</v>
      </c>
      <c r="BK2930" s="1" t="s">
        <v>144</v>
      </c>
      <c r="BL2930" s="1" t="s">
        <v>6759</v>
      </c>
      <c r="BM2930" s="1" t="s">
        <v>389</v>
      </c>
      <c r="BN2930" s="1" t="s">
        <v>9472</v>
      </c>
      <c r="BO2930" s="1" t="s">
        <v>144</v>
      </c>
      <c r="BP2930" s="1" t="s">
        <v>6759</v>
      </c>
      <c r="BQ2930" s="1" t="s">
        <v>5426</v>
      </c>
      <c r="BR2930" s="1" t="s">
        <v>10886</v>
      </c>
      <c r="BS2930" s="1" t="s">
        <v>239</v>
      </c>
      <c r="BT2930" s="1" t="s">
        <v>8877</v>
      </c>
    </row>
    <row r="2931" spans="1:73" ht="13.5" customHeight="1">
      <c r="A2931" s="2" t="str">
        <f t="shared" si="82"/>
        <v>1687_각북면_387</v>
      </c>
      <c r="B2931" s="1">
        <v>1687</v>
      </c>
      <c r="C2931" s="1" t="s">
        <v>11423</v>
      </c>
      <c r="D2931" s="1" t="s">
        <v>11426</v>
      </c>
      <c r="E2931" s="1">
        <v>2930</v>
      </c>
      <c r="F2931" s="1">
        <v>19</v>
      </c>
      <c r="G2931" s="1" t="s">
        <v>4973</v>
      </c>
      <c r="H2931" s="1" t="s">
        <v>6459</v>
      </c>
      <c r="I2931" s="1">
        <v>18</v>
      </c>
      <c r="L2931" s="1">
        <v>3</v>
      </c>
      <c r="M2931" s="1" t="s">
        <v>13409</v>
      </c>
      <c r="N2931" s="1" t="s">
        <v>13410</v>
      </c>
      <c r="S2931" s="1" t="s">
        <v>49</v>
      </c>
      <c r="T2931" s="1" t="s">
        <v>4842</v>
      </c>
      <c r="U2931" s="1" t="s">
        <v>50</v>
      </c>
      <c r="V2931" s="1" t="s">
        <v>11472</v>
      </c>
      <c r="W2931" s="1" t="s">
        <v>2365</v>
      </c>
      <c r="X2931" s="1" t="s">
        <v>6979</v>
      </c>
      <c r="Y2931" s="1" t="s">
        <v>140</v>
      </c>
      <c r="Z2931" s="1" t="s">
        <v>7100</v>
      </c>
      <c r="AC2931" s="1">
        <v>40</v>
      </c>
      <c r="AD2931" s="1" t="s">
        <v>189</v>
      </c>
      <c r="AE2931" s="1" t="s">
        <v>8767</v>
      </c>
      <c r="AJ2931" s="1" t="s">
        <v>17</v>
      </c>
      <c r="AK2931" s="1" t="s">
        <v>8918</v>
      </c>
      <c r="AL2931" s="1" t="s">
        <v>87</v>
      </c>
      <c r="AM2931" s="1" t="s">
        <v>8880</v>
      </c>
      <c r="AT2931" s="1" t="s">
        <v>3557</v>
      </c>
      <c r="AU2931" s="1" t="s">
        <v>9028</v>
      </c>
      <c r="AV2931" s="1" t="s">
        <v>5438</v>
      </c>
      <c r="AW2931" s="1" t="s">
        <v>9362</v>
      </c>
      <c r="BG2931" s="1" t="s">
        <v>1077</v>
      </c>
      <c r="BH2931" s="1" t="s">
        <v>6708</v>
      </c>
      <c r="BI2931" s="1" t="s">
        <v>482</v>
      </c>
      <c r="BJ2931" s="1" t="s">
        <v>7097</v>
      </c>
      <c r="BK2931" s="1" t="s">
        <v>3557</v>
      </c>
      <c r="BL2931" s="1" t="s">
        <v>9028</v>
      </c>
      <c r="BM2931" s="1" t="s">
        <v>4713</v>
      </c>
      <c r="BN2931" s="1" t="s">
        <v>9459</v>
      </c>
      <c r="BO2931" s="1" t="s">
        <v>44</v>
      </c>
      <c r="BP2931" s="1" t="s">
        <v>6728</v>
      </c>
      <c r="BQ2931" s="1" t="s">
        <v>5439</v>
      </c>
      <c r="BR2931" s="1" t="s">
        <v>10885</v>
      </c>
      <c r="BS2931" s="1" t="s">
        <v>227</v>
      </c>
      <c r="BT2931" s="1" t="s">
        <v>8859</v>
      </c>
    </row>
    <row r="2932" spans="1:73" ht="13.5" customHeight="1">
      <c r="A2932" s="2" t="str">
        <f t="shared" si="82"/>
        <v>1687_각북면_387</v>
      </c>
      <c r="B2932" s="1">
        <v>1687</v>
      </c>
      <c r="C2932" s="1" t="s">
        <v>11423</v>
      </c>
      <c r="D2932" s="1" t="s">
        <v>11426</v>
      </c>
      <c r="E2932" s="1">
        <v>2931</v>
      </c>
      <c r="F2932" s="1">
        <v>19</v>
      </c>
      <c r="G2932" s="1" t="s">
        <v>4973</v>
      </c>
      <c r="H2932" s="1" t="s">
        <v>6459</v>
      </c>
      <c r="I2932" s="1">
        <v>18</v>
      </c>
      <c r="L2932" s="1">
        <v>3</v>
      </c>
      <c r="M2932" s="1" t="s">
        <v>13409</v>
      </c>
      <c r="N2932" s="1" t="s">
        <v>13410</v>
      </c>
      <c r="S2932" s="1" t="s">
        <v>134</v>
      </c>
      <c r="T2932" s="1" t="s">
        <v>6598</v>
      </c>
      <c r="Y2932" s="1" t="s">
        <v>771</v>
      </c>
      <c r="Z2932" s="1" t="s">
        <v>7045</v>
      </c>
      <c r="AC2932" s="1">
        <v>9</v>
      </c>
      <c r="AD2932" s="1" t="s">
        <v>253</v>
      </c>
      <c r="AE2932" s="1" t="s">
        <v>8793</v>
      </c>
    </row>
    <row r="2933" spans="1:73" ht="13.5" customHeight="1">
      <c r="A2933" s="2" t="str">
        <f t="shared" si="82"/>
        <v>1687_각북면_387</v>
      </c>
      <c r="B2933" s="1">
        <v>1687</v>
      </c>
      <c r="C2933" s="1" t="s">
        <v>11423</v>
      </c>
      <c r="D2933" s="1" t="s">
        <v>11426</v>
      </c>
      <c r="E2933" s="1">
        <v>2932</v>
      </c>
      <c r="F2933" s="1">
        <v>19</v>
      </c>
      <c r="G2933" s="1" t="s">
        <v>4973</v>
      </c>
      <c r="H2933" s="1" t="s">
        <v>6459</v>
      </c>
      <c r="I2933" s="1">
        <v>18</v>
      </c>
      <c r="L2933" s="1">
        <v>4</v>
      </c>
      <c r="M2933" s="1" t="s">
        <v>13411</v>
      </c>
      <c r="N2933" s="1" t="s">
        <v>13412</v>
      </c>
      <c r="T2933" s="1" t="s">
        <v>11527</v>
      </c>
      <c r="U2933" s="1" t="s">
        <v>373</v>
      </c>
      <c r="V2933" s="1" t="s">
        <v>6687</v>
      </c>
      <c r="W2933" s="1" t="s">
        <v>107</v>
      </c>
      <c r="X2933" s="1" t="s">
        <v>6975</v>
      </c>
      <c r="Y2933" s="1" t="s">
        <v>5440</v>
      </c>
      <c r="Z2933" s="1" t="s">
        <v>7253</v>
      </c>
      <c r="AC2933" s="1">
        <v>30</v>
      </c>
      <c r="AD2933" s="1" t="s">
        <v>606</v>
      </c>
      <c r="AE2933" s="1" t="s">
        <v>7034</v>
      </c>
      <c r="AJ2933" s="1" t="s">
        <v>17</v>
      </c>
      <c r="AK2933" s="1" t="s">
        <v>8918</v>
      </c>
      <c r="AL2933" s="1" t="s">
        <v>227</v>
      </c>
      <c r="AM2933" s="1" t="s">
        <v>8859</v>
      </c>
      <c r="AT2933" s="1" t="s">
        <v>373</v>
      </c>
      <c r="AU2933" s="1" t="s">
        <v>6687</v>
      </c>
      <c r="AV2933" s="1" t="s">
        <v>3219</v>
      </c>
      <c r="AW2933" s="1" t="s">
        <v>7573</v>
      </c>
      <c r="BG2933" s="1" t="s">
        <v>373</v>
      </c>
      <c r="BH2933" s="1" t="s">
        <v>6687</v>
      </c>
      <c r="BI2933" s="1" t="s">
        <v>2172</v>
      </c>
      <c r="BJ2933" s="1" t="s">
        <v>9399</v>
      </c>
      <c r="BK2933" s="1" t="s">
        <v>373</v>
      </c>
      <c r="BL2933" s="1" t="s">
        <v>6687</v>
      </c>
      <c r="BM2933" s="1" t="s">
        <v>5085</v>
      </c>
      <c r="BN2933" s="1" t="s">
        <v>10129</v>
      </c>
      <c r="BO2933" s="1" t="s">
        <v>2147</v>
      </c>
      <c r="BP2933" s="1" t="s">
        <v>6673</v>
      </c>
      <c r="BQ2933" s="1" t="s">
        <v>5342</v>
      </c>
      <c r="BR2933" s="1" t="s">
        <v>12711</v>
      </c>
      <c r="BS2933" s="1" t="s">
        <v>227</v>
      </c>
      <c r="BT2933" s="1" t="s">
        <v>8859</v>
      </c>
    </row>
    <row r="2934" spans="1:73" ht="13.5" customHeight="1">
      <c r="A2934" s="2" t="str">
        <f t="shared" si="82"/>
        <v>1687_각북면_387</v>
      </c>
      <c r="B2934" s="1">
        <v>1687</v>
      </c>
      <c r="C2934" s="1" t="s">
        <v>11423</v>
      </c>
      <c r="D2934" s="1" t="s">
        <v>11426</v>
      </c>
      <c r="E2934" s="1">
        <v>2933</v>
      </c>
      <c r="F2934" s="1">
        <v>19</v>
      </c>
      <c r="G2934" s="1" t="s">
        <v>4973</v>
      </c>
      <c r="H2934" s="1" t="s">
        <v>6459</v>
      </c>
      <c r="I2934" s="1">
        <v>18</v>
      </c>
      <c r="L2934" s="1">
        <v>4</v>
      </c>
      <c r="M2934" s="1" t="s">
        <v>13411</v>
      </c>
      <c r="N2934" s="1" t="s">
        <v>13412</v>
      </c>
      <c r="S2934" s="1" t="s">
        <v>49</v>
      </c>
      <c r="T2934" s="1" t="s">
        <v>4842</v>
      </c>
      <c r="U2934" s="1" t="s">
        <v>115</v>
      </c>
      <c r="V2934" s="1" t="s">
        <v>6665</v>
      </c>
      <c r="Y2934" s="1" t="s">
        <v>2166</v>
      </c>
      <c r="Z2934" s="1" t="s">
        <v>7503</v>
      </c>
      <c r="AC2934" s="1">
        <v>25</v>
      </c>
      <c r="AD2934" s="1" t="s">
        <v>529</v>
      </c>
      <c r="AE2934" s="1" t="s">
        <v>8769</v>
      </c>
      <c r="AJ2934" s="1" t="s">
        <v>17</v>
      </c>
      <c r="AK2934" s="1" t="s">
        <v>8918</v>
      </c>
      <c r="AL2934" s="1" t="s">
        <v>227</v>
      </c>
      <c r="AM2934" s="1" t="s">
        <v>8859</v>
      </c>
      <c r="AN2934" s="1" t="s">
        <v>109</v>
      </c>
      <c r="AO2934" s="1" t="s">
        <v>8937</v>
      </c>
      <c r="AP2934" s="1" t="s">
        <v>180</v>
      </c>
      <c r="AQ2934" s="1" t="s">
        <v>11467</v>
      </c>
      <c r="AR2934" s="1" t="s">
        <v>5193</v>
      </c>
      <c r="AS2934" s="1" t="s">
        <v>9088</v>
      </c>
      <c r="AT2934" s="1" t="s">
        <v>44</v>
      </c>
      <c r="AU2934" s="1" t="s">
        <v>6728</v>
      </c>
      <c r="AV2934" s="1" t="s">
        <v>5194</v>
      </c>
      <c r="AW2934" s="1" t="s">
        <v>7600</v>
      </c>
      <c r="BB2934" s="1" t="s">
        <v>171</v>
      </c>
      <c r="BC2934" s="1" t="s">
        <v>6676</v>
      </c>
      <c r="BD2934" s="1" t="s">
        <v>5441</v>
      </c>
      <c r="BE2934" s="1" t="s">
        <v>7981</v>
      </c>
      <c r="BG2934" s="1" t="s">
        <v>121</v>
      </c>
      <c r="BH2934" s="1" t="s">
        <v>6667</v>
      </c>
      <c r="BI2934" s="1" t="s">
        <v>108</v>
      </c>
      <c r="BJ2934" s="1" t="s">
        <v>7960</v>
      </c>
      <c r="BK2934" s="1" t="s">
        <v>121</v>
      </c>
      <c r="BL2934" s="1" t="s">
        <v>6667</v>
      </c>
      <c r="BM2934" s="1" t="s">
        <v>5148</v>
      </c>
      <c r="BN2934" s="1" t="s">
        <v>10127</v>
      </c>
      <c r="BO2934" s="1" t="s">
        <v>121</v>
      </c>
      <c r="BP2934" s="1" t="s">
        <v>6667</v>
      </c>
      <c r="BQ2934" s="1" t="s">
        <v>5442</v>
      </c>
      <c r="BR2934" s="1" t="s">
        <v>7007</v>
      </c>
      <c r="BS2934" s="1" t="s">
        <v>227</v>
      </c>
      <c r="BT2934" s="1" t="s">
        <v>8859</v>
      </c>
    </row>
    <row r="2935" spans="1:73" ht="13.5" customHeight="1">
      <c r="A2935" s="2" t="str">
        <f t="shared" si="82"/>
        <v>1687_각북면_387</v>
      </c>
      <c r="B2935" s="1">
        <v>1687</v>
      </c>
      <c r="C2935" s="1" t="s">
        <v>11423</v>
      </c>
      <c r="D2935" s="1" t="s">
        <v>11426</v>
      </c>
      <c r="E2935" s="1">
        <v>2934</v>
      </c>
      <c r="F2935" s="1">
        <v>19</v>
      </c>
      <c r="G2935" s="1" t="s">
        <v>4973</v>
      </c>
      <c r="H2935" s="1" t="s">
        <v>6459</v>
      </c>
      <c r="I2935" s="1">
        <v>18</v>
      </c>
      <c r="L2935" s="1">
        <v>5</v>
      </c>
      <c r="M2935" s="1" t="s">
        <v>366</v>
      </c>
      <c r="N2935" s="1" t="s">
        <v>7502</v>
      </c>
      <c r="T2935" s="1" t="s">
        <v>11527</v>
      </c>
      <c r="U2935" s="1" t="s">
        <v>121</v>
      </c>
      <c r="V2935" s="1" t="s">
        <v>6667</v>
      </c>
      <c r="Y2935" s="1" t="s">
        <v>366</v>
      </c>
      <c r="Z2935" s="1" t="s">
        <v>7502</v>
      </c>
      <c r="AC2935" s="1">
        <v>38</v>
      </c>
      <c r="AD2935" s="1" t="s">
        <v>294</v>
      </c>
      <c r="AE2935" s="1" t="s">
        <v>8781</v>
      </c>
      <c r="AJ2935" s="1" t="s">
        <v>17</v>
      </c>
      <c r="AK2935" s="1" t="s">
        <v>8918</v>
      </c>
      <c r="AL2935" s="1" t="s">
        <v>876</v>
      </c>
      <c r="AM2935" s="1" t="s">
        <v>8640</v>
      </c>
      <c r="AN2935" s="1" t="s">
        <v>5276</v>
      </c>
      <c r="AO2935" s="1" t="s">
        <v>9005</v>
      </c>
      <c r="AP2935" s="1" t="s">
        <v>119</v>
      </c>
      <c r="AQ2935" s="1" t="s">
        <v>6694</v>
      </c>
      <c r="AR2935" s="1" t="s">
        <v>5443</v>
      </c>
      <c r="AS2935" s="1" t="s">
        <v>8803</v>
      </c>
      <c r="AT2935" s="1" t="s">
        <v>121</v>
      </c>
      <c r="AU2935" s="1" t="s">
        <v>6667</v>
      </c>
      <c r="AV2935" s="1" t="s">
        <v>4759</v>
      </c>
      <c r="AW2935" s="1" t="s">
        <v>7541</v>
      </c>
      <c r="BB2935" s="1" t="s">
        <v>171</v>
      </c>
      <c r="BC2935" s="1" t="s">
        <v>6676</v>
      </c>
      <c r="BD2935" s="1" t="s">
        <v>643</v>
      </c>
      <c r="BE2935" s="1" t="s">
        <v>7540</v>
      </c>
      <c r="BG2935" s="1" t="s">
        <v>121</v>
      </c>
      <c r="BH2935" s="1" t="s">
        <v>6667</v>
      </c>
      <c r="BI2935" s="1" t="s">
        <v>124</v>
      </c>
      <c r="BJ2935" s="1" t="s">
        <v>7056</v>
      </c>
      <c r="BK2935" s="1" t="s">
        <v>121</v>
      </c>
      <c r="BL2935" s="1" t="s">
        <v>6667</v>
      </c>
      <c r="BM2935" s="1" t="s">
        <v>5078</v>
      </c>
      <c r="BN2935" s="1" t="s">
        <v>7306</v>
      </c>
      <c r="BO2935" s="1" t="s">
        <v>44</v>
      </c>
      <c r="BP2935" s="1" t="s">
        <v>6728</v>
      </c>
      <c r="BQ2935" s="1" t="s">
        <v>5444</v>
      </c>
      <c r="BR2935" s="1" t="s">
        <v>12427</v>
      </c>
      <c r="BS2935" s="1" t="s">
        <v>5279</v>
      </c>
      <c r="BT2935" s="1" t="s">
        <v>8958</v>
      </c>
    </row>
    <row r="2936" spans="1:73" ht="13.5" customHeight="1">
      <c r="A2936" s="2" t="str">
        <f t="shared" si="82"/>
        <v>1687_각북면_387</v>
      </c>
      <c r="B2936" s="1">
        <v>1687</v>
      </c>
      <c r="C2936" s="1" t="s">
        <v>11423</v>
      </c>
      <c r="D2936" s="1" t="s">
        <v>11426</v>
      </c>
      <c r="E2936" s="1">
        <v>2935</v>
      </c>
      <c r="F2936" s="1">
        <v>19</v>
      </c>
      <c r="G2936" s="1" t="s">
        <v>4973</v>
      </c>
      <c r="H2936" s="1" t="s">
        <v>6459</v>
      </c>
      <c r="I2936" s="1">
        <v>18</v>
      </c>
      <c r="L2936" s="1">
        <v>5</v>
      </c>
      <c r="M2936" s="1" t="s">
        <v>366</v>
      </c>
      <c r="N2936" s="1" t="s">
        <v>7502</v>
      </c>
      <c r="S2936" s="1" t="s">
        <v>49</v>
      </c>
      <c r="T2936" s="1" t="s">
        <v>4842</v>
      </c>
      <c r="U2936" s="1" t="s">
        <v>3205</v>
      </c>
      <c r="V2936" s="1" t="s">
        <v>6723</v>
      </c>
      <c r="W2936" s="1" t="s">
        <v>38</v>
      </c>
      <c r="X2936" s="1" t="s">
        <v>11733</v>
      </c>
      <c r="Y2936" s="1" t="s">
        <v>1053</v>
      </c>
      <c r="Z2936" s="1" t="s">
        <v>7501</v>
      </c>
      <c r="AF2936" s="1" t="s">
        <v>62</v>
      </c>
      <c r="AG2936" s="1" t="s">
        <v>8813</v>
      </c>
    </row>
    <row r="2937" spans="1:73" ht="13.5" customHeight="1">
      <c r="A2937" s="2" t="str">
        <f t="shared" si="82"/>
        <v>1687_각북면_387</v>
      </c>
      <c r="B2937" s="1">
        <v>1687</v>
      </c>
      <c r="C2937" s="1" t="s">
        <v>11423</v>
      </c>
      <c r="D2937" s="1" t="s">
        <v>11426</v>
      </c>
      <c r="E2937" s="1">
        <v>2936</v>
      </c>
      <c r="F2937" s="1">
        <v>19</v>
      </c>
      <c r="G2937" s="1" t="s">
        <v>4973</v>
      </c>
      <c r="H2937" s="1" t="s">
        <v>6459</v>
      </c>
      <c r="I2937" s="1">
        <v>19</v>
      </c>
      <c r="J2937" s="1" t="s">
        <v>5445</v>
      </c>
      <c r="K2937" s="1" t="s">
        <v>11476</v>
      </c>
      <c r="L2937" s="1">
        <v>1</v>
      </c>
      <c r="M2937" s="1" t="s">
        <v>5446</v>
      </c>
      <c r="N2937" s="1" t="s">
        <v>11783</v>
      </c>
      <c r="T2937" s="1" t="s">
        <v>11527</v>
      </c>
      <c r="U2937" s="1" t="s">
        <v>121</v>
      </c>
      <c r="V2937" s="1" t="s">
        <v>6667</v>
      </c>
      <c r="Y2937" s="1" t="s">
        <v>5446</v>
      </c>
      <c r="Z2937" s="1" t="s">
        <v>11783</v>
      </c>
      <c r="AC2937" s="1">
        <v>33</v>
      </c>
      <c r="AD2937" s="1" t="s">
        <v>353</v>
      </c>
      <c r="AE2937" s="1" t="s">
        <v>8775</v>
      </c>
      <c r="AJ2937" s="1" t="s">
        <v>17</v>
      </c>
      <c r="AK2937" s="1" t="s">
        <v>8918</v>
      </c>
      <c r="AL2937" s="1" t="s">
        <v>227</v>
      </c>
      <c r="AM2937" s="1" t="s">
        <v>8859</v>
      </c>
      <c r="AN2937" s="1" t="s">
        <v>729</v>
      </c>
      <c r="AO2937" s="1" t="s">
        <v>8886</v>
      </c>
      <c r="AP2937" s="1" t="s">
        <v>119</v>
      </c>
      <c r="AQ2937" s="1" t="s">
        <v>6694</v>
      </c>
      <c r="AR2937" s="1" t="s">
        <v>13657</v>
      </c>
      <c r="AS2937" s="1" t="s">
        <v>12083</v>
      </c>
      <c r="AT2937" s="1" t="s">
        <v>373</v>
      </c>
      <c r="AU2937" s="1" t="s">
        <v>6687</v>
      </c>
      <c r="AV2937" s="1" t="s">
        <v>3038</v>
      </c>
      <c r="AW2937" s="1" t="s">
        <v>7627</v>
      </c>
      <c r="BB2937" s="1" t="s">
        <v>171</v>
      </c>
      <c r="BC2937" s="1" t="s">
        <v>6676</v>
      </c>
      <c r="BD2937" s="1" t="s">
        <v>6350</v>
      </c>
      <c r="BE2937" s="1" t="s">
        <v>7434</v>
      </c>
      <c r="BG2937" s="1" t="s">
        <v>373</v>
      </c>
      <c r="BH2937" s="1" t="s">
        <v>6687</v>
      </c>
      <c r="BI2937" s="1" t="s">
        <v>4930</v>
      </c>
      <c r="BJ2937" s="1" t="s">
        <v>9398</v>
      </c>
      <c r="BK2937" s="1" t="s">
        <v>373</v>
      </c>
      <c r="BL2937" s="1" t="s">
        <v>6687</v>
      </c>
      <c r="BM2937" s="1" t="s">
        <v>5100</v>
      </c>
      <c r="BN2937" s="1" t="s">
        <v>9404</v>
      </c>
      <c r="BO2937" s="1" t="s">
        <v>121</v>
      </c>
      <c r="BP2937" s="1" t="s">
        <v>6667</v>
      </c>
      <c r="BQ2937" s="1" t="s">
        <v>2744</v>
      </c>
      <c r="BR2937" s="1" t="s">
        <v>9417</v>
      </c>
      <c r="BS2937" s="1" t="s">
        <v>227</v>
      </c>
      <c r="BT2937" s="1" t="s">
        <v>8859</v>
      </c>
    </row>
    <row r="2938" spans="1:73" ht="13.5" customHeight="1">
      <c r="A2938" s="2" t="str">
        <f t="shared" si="82"/>
        <v>1687_각북면_387</v>
      </c>
      <c r="B2938" s="1">
        <v>1687</v>
      </c>
      <c r="C2938" s="1" t="s">
        <v>11423</v>
      </c>
      <c r="D2938" s="1" t="s">
        <v>11426</v>
      </c>
      <c r="E2938" s="1">
        <v>2937</v>
      </c>
      <c r="F2938" s="1">
        <v>19</v>
      </c>
      <c r="G2938" s="1" t="s">
        <v>4973</v>
      </c>
      <c r="H2938" s="1" t="s">
        <v>6459</v>
      </c>
      <c r="I2938" s="1">
        <v>19</v>
      </c>
      <c r="L2938" s="1">
        <v>1</v>
      </c>
      <c r="M2938" s="1" t="s">
        <v>5446</v>
      </c>
      <c r="N2938" s="1" t="s">
        <v>11783</v>
      </c>
      <c r="S2938" s="1" t="s">
        <v>49</v>
      </c>
      <c r="T2938" s="1" t="s">
        <v>4842</v>
      </c>
      <c r="U2938" s="1" t="s">
        <v>115</v>
      </c>
      <c r="V2938" s="1" t="s">
        <v>6665</v>
      </c>
      <c r="Y2938" s="1" t="s">
        <v>2772</v>
      </c>
      <c r="Z2938" s="1" t="s">
        <v>7471</v>
      </c>
      <c r="AC2938" s="1">
        <v>28</v>
      </c>
      <c r="AD2938" s="1" t="s">
        <v>703</v>
      </c>
      <c r="AE2938" s="1" t="s">
        <v>8759</v>
      </c>
      <c r="AJ2938" s="1" t="s">
        <v>17</v>
      </c>
      <c r="AK2938" s="1" t="s">
        <v>8918</v>
      </c>
      <c r="AL2938" s="1" t="s">
        <v>227</v>
      </c>
      <c r="AM2938" s="1" t="s">
        <v>8859</v>
      </c>
      <c r="AN2938" s="1" t="s">
        <v>766</v>
      </c>
      <c r="AO2938" s="1" t="s">
        <v>8922</v>
      </c>
      <c r="AP2938" s="1" t="s">
        <v>119</v>
      </c>
      <c r="AQ2938" s="1" t="s">
        <v>6694</v>
      </c>
      <c r="AR2938" s="1" t="s">
        <v>5447</v>
      </c>
      <c r="AS2938" s="1" t="s">
        <v>9087</v>
      </c>
      <c r="AT2938" s="1" t="s">
        <v>373</v>
      </c>
      <c r="AU2938" s="1" t="s">
        <v>6687</v>
      </c>
      <c r="AV2938" s="1" t="s">
        <v>5448</v>
      </c>
      <c r="AW2938" s="1" t="s">
        <v>9380</v>
      </c>
      <c r="BB2938" s="1" t="s">
        <v>171</v>
      </c>
      <c r="BC2938" s="1" t="s">
        <v>6676</v>
      </c>
      <c r="BD2938" s="1" t="s">
        <v>2685</v>
      </c>
      <c r="BE2938" s="1" t="s">
        <v>7542</v>
      </c>
      <c r="BG2938" s="1" t="s">
        <v>373</v>
      </c>
      <c r="BH2938" s="1" t="s">
        <v>6687</v>
      </c>
      <c r="BI2938" s="1" t="s">
        <v>4976</v>
      </c>
      <c r="BJ2938" s="1" t="s">
        <v>9430</v>
      </c>
      <c r="BK2938" s="1" t="s">
        <v>44</v>
      </c>
      <c r="BL2938" s="1" t="s">
        <v>6728</v>
      </c>
      <c r="BM2938" s="1" t="s">
        <v>5449</v>
      </c>
      <c r="BN2938" s="1" t="s">
        <v>10529</v>
      </c>
      <c r="BO2938" s="1" t="s">
        <v>44</v>
      </c>
      <c r="BP2938" s="1" t="s">
        <v>6728</v>
      </c>
      <c r="BQ2938" s="1" t="s">
        <v>5450</v>
      </c>
      <c r="BR2938" s="1" t="s">
        <v>12535</v>
      </c>
      <c r="BS2938" s="1" t="s">
        <v>190</v>
      </c>
      <c r="BT2938" s="1" t="s">
        <v>8852</v>
      </c>
    </row>
    <row r="2939" spans="1:73" ht="13.5" customHeight="1">
      <c r="A2939" s="2" t="str">
        <f t="shared" si="82"/>
        <v>1687_각북면_387</v>
      </c>
      <c r="B2939" s="1">
        <v>1687</v>
      </c>
      <c r="C2939" s="1" t="s">
        <v>11423</v>
      </c>
      <c r="D2939" s="1" t="s">
        <v>11426</v>
      </c>
      <c r="E2939" s="1">
        <v>2938</v>
      </c>
      <c r="F2939" s="1">
        <v>19</v>
      </c>
      <c r="G2939" s="1" t="s">
        <v>4973</v>
      </c>
      <c r="H2939" s="1" t="s">
        <v>6459</v>
      </c>
      <c r="I2939" s="1">
        <v>19</v>
      </c>
      <c r="L2939" s="1">
        <v>2</v>
      </c>
      <c r="M2939" s="1" t="s">
        <v>13413</v>
      </c>
      <c r="N2939" s="1" t="s">
        <v>13414</v>
      </c>
      <c r="O2939" s="1" t="s">
        <v>6</v>
      </c>
      <c r="P2939" s="1" t="s">
        <v>6577</v>
      </c>
      <c r="T2939" s="1" t="s">
        <v>11527</v>
      </c>
      <c r="U2939" s="1" t="s">
        <v>94</v>
      </c>
      <c r="V2939" s="1" t="s">
        <v>6713</v>
      </c>
      <c r="W2939" s="1" t="s">
        <v>2561</v>
      </c>
      <c r="X2939" s="1" t="s">
        <v>7002</v>
      </c>
      <c r="Y2939" s="1" t="s">
        <v>5451</v>
      </c>
      <c r="Z2939" s="1" t="s">
        <v>7500</v>
      </c>
      <c r="AC2939" s="1">
        <v>27</v>
      </c>
      <c r="AD2939" s="1" t="s">
        <v>379</v>
      </c>
      <c r="AE2939" s="1" t="s">
        <v>8768</v>
      </c>
      <c r="AJ2939" s="1" t="s">
        <v>17</v>
      </c>
      <c r="AK2939" s="1" t="s">
        <v>8918</v>
      </c>
      <c r="AL2939" s="1" t="s">
        <v>4328</v>
      </c>
      <c r="AM2939" s="1" t="s">
        <v>11949</v>
      </c>
      <c r="AT2939" s="1" t="s">
        <v>201</v>
      </c>
      <c r="AU2939" s="1" t="s">
        <v>11464</v>
      </c>
      <c r="AV2939" s="1" t="s">
        <v>5452</v>
      </c>
      <c r="AW2939" s="1" t="s">
        <v>9379</v>
      </c>
      <c r="BG2939" s="1" t="s">
        <v>44</v>
      </c>
      <c r="BH2939" s="1" t="s">
        <v>6728</v>
      </c>
      <c r="BI2939" s="1" t="s">
        <v>5453</v>
      </c>
      <c r="BJ2939" s="1" t="s">
        <v>8219</v>
      </c>
      <c r="BK2939" s="1" t="s">
        <v>44</v>
      </c>
      <c r="BL2939" s="1" t="s">
        <v>6728</v>
      </c>
      <c r="BM2939" s="1" t="s">
        <v>232</v>
      </c>
      <c r="BN2939" s="1" t="s">
        <v>7400</v>
      </c>
      <c r="BO2939" s="1" t="s">
        <v>44</v>
      </c>
      <c r="BP2939" s="1" t="s">
        <v>6728</v>
      </c>
      <c r="BQ2939" s="1" t="s">
        <v>5454</v>
      </c>
      <c r="BR2939" s="1" t="s">
        <v>12650</v>
      </c>
      <c r="BS2939" s="1" t="s">
        <v>59</v>
      </c>
      <c r="BT2939" s="1" t="s">
        <v>8921</v>
      </c>
    </row>
    <row r="2940" spans="1:73" ht="13.5" customHeight="1">
      <c r="A2940" s="2" t="str">
        <f t="shared" si="82"/>
        <v>1687_각북면_387</v>
      </c>
      <c r="B2940" s="1">
        <v>1687</v>
      </c>
      <c r="C2940" s="1" t="s">
        <v>11423</v>
      </c>
      <c r="D2940" s="1" t="s">
        <v>11426</v>
      </c>
      <c r="E2940" s="1">
        <v>2939</v>
      </c>
      <c r="F2940" s="1">
        <v>19</v>
      </c>
      <c r="G2940" s="1" t="s">
        <v>4973</v>
      </c>
      <c r="H2940" s="1" t="s">
        <v>6459</v>
      </c>
      <c r="I2940" s="1">
        <v>19</v>
      </c>
      <c r="L2940" s="1">
        <v>2</v>
      </c>
      <c r="M2940" s="1" t="s">
        <v>13413</v>
      </c>
      <c r="N2940" s="1" t="s">
        <v>13414</v>
      </c>
      <c r="S2940" s="1" t="s">
        <v>49</v>
      </c>
      <c r="T2940" s="1" t="s">
        <v>4842</v>
      </c>
      <c r="U2940" s="1" t="s">
        <v>50</v>
      </c>
      <c r="V2940" s="1" t="s">
        <v>11472</v>
      </c>
      <c r="W2940" s="1" t="s">
        <v>38</v>
      </c>
      <c r="X2940" s="1" t="s">
        <v>11733</v>
      </c>
      <c r="Y2940" s="1" t="s">
        <v>140</v>
      </c>
      <c r="Z2940" s="1" t="s">
        <v>7100</v>
      </c>
      <c r="AC2940" s="1">
        <v>27</v>
      </c>
      <c r="AD2940" s="1" t="s">
        <v>379</v>
      </c>
      <c r="AE2940" s="1" t="s">
        <v>8768</v>
      </c>
      <c r="AJ2940" s="1" t="s">
        <v>17</v>
      </c>
      <c r="AK2940" s="1" t="s">
        <v>8918</v>
      </c>
      <c r="AL2940" s="1" t="s">
        <v>41</v>
      </c>
      <c r="AM2940" s="1" t="s">
        <v>11911</v>
      </c>
      <c r="AT2940" s="1" t="s">
        <v>347</v>
      </c>
      <c r="AU2940" s="1" t="s">
        <v>6703</v>
      </c>
      <c r="AV2940" s="1" t="s">
        <v>414</v>
      </c>
      <c r="AW2940" s="1" t="s">
        <v>8246</v>
      </c>
      <c r="BG2940" s="1" t="s">
        <v>316</v>
      </c>
      <c r="BH2940" s="1" t="s">
        <v>6840</v>
      </c>
      <c r="BI2940" s="1" t="s">
        <v>5455</v>
      </c>
      <c r="BJ2940" s="1" t="s">
        <v>7153</v>
      </c>
      <c r="BK2940" s="1" t="s">
        <v>44</v>
      </c>
      <c r="BL2940" s="1" t="s">
        <v>6728</v>
      </c>
      <c r="BM2940" s="1" t="s">
        <v>5456</v>
      </c>
      <c r="BN2940" s="1" t="s">
        <v>10528</v>
      </c>
      <c r="BO2940" s="1" t="s">
        <v>44</v>
      </c>
      <c r="BP2940" s="1" t="s">
        <v>6728</v>
      </c>
      <c r="BQ2940" s="1" t="s">
        <v>5457</v>
      </c>
      <c r="BR2940" s="1" t="s">
        <v>12437</v>
      </c>
      <c r="BS2940" s="1" t="s">
        <v>41</v>
      </c>
      <c r="BT2940" s="1" t="s">
        <v>11911</v>
      </c>
    </row>
    <row r="2941" spans="1:73" ht="13.5" customHeight="1">
      <c r="A2941" s="2" t="str">
        <f t="shared" si="82"/>
        <v>1687_각북면_387</v>
      </c>
      <c r="B2941" s="1">
        <v>1687</v>
      </c>
      <c r="C2941" s="1" t="s">
        <v>11423</v>
      </c>
      <c r="D2941" s="1" t="s">
        <v>11426</v>
      </c>
      <c r="E2941" s="1">
        <v>2940</v>
      </c>
      <c r="F2941" s="1">
        <v>19</v>
      </c>
      <c r="G2941" s="1" t="s">
        <v>4973</v>
      </c>
      <c r="H2941" s="1" t="s">
        <v>6459</v>
      </c>
      <c r="I2941" s="1">
        <v>19</v>
      </c>
      <c r="L2941" s="1">
        <v>3</v>
      </c>
      <c r="M2941" s="1" t="s">
        <v>13415</v>
      </c>
      <c r="N2941" s="1" t="s">
        <v>13416</v>
      </c>
      <c r="O2941" s="1" t="s">
        <v>6</v>
      </c>
      <c r="P2941" s="1" t="s">
        <v>6577</v>
      </c>
      <c r="T2941" s="1" t="s">
        <v>11527</v>
      </c>
      <c r="U2941" s="1" t="s">
        <v>373</v>
      </c>
      <c r="V2941" s="1" t="s">
        <v>6687</v>
      </c>
      <c r="W2941" s="1" t="s">
        <v>38</v>
      </c>
      <c r="X2941" s="1" t="s">
        <v>11733</v>
      </c>
      <c r="Y2941" s="1" t="s">
        <v>5458</v>
      </c>
      <c r="Z2941" s="1" t="s">
        <v>7499</v>
      </c>
      <c r="AC2941" s="1">
        <v>25</v>
      </c>
      <c r="AD2941" s="1" t="s">
        <v>529</v>
      </c>
      <c r="AE2941" s="1" t="s">
        <v>8769</v>
      </c>
      <c r="AJ2941" s="1" t="s">
        <v>17</v>
      </c>
      <c r="AK2941" s="1" t="s">
        <v>8918</v>
      </c>
      <c r="AL2941" s="1" t="s">
        <v>41</v>
      </c>
      <c r="AM2941" s="1" t="s">
        <v>11911</v>
      </c>
      <c r="AT2941" s="1" t="s">
        <v>373</v>
      </c>
      <c r="AU2941" s="1" t="s">
        <v>6687</v>
      </c>
      <c r="AV2941" s="1" t="s">
        <v>4234</v>
      </c>
      <c r="AW2941" s="1" t="s">
        <v>7349</v>
      </c>
      <c r="BG2941" s="1" t="s">
        <v>5044</v>
      </c>
      <c r="BH2941" s="1" t="s">
        <v>9236</v>
      </c>
      <c r="BI2941" s="1" t="s">
        <v>5013</v>
      </c>
      <c r="BJ2941" s="1" t="s">
        <v>12318</v>
      </c>
      <c r="BK2941" s="1" t="s">
        <v>373</v>
      </c>
      <c r="BL2941" s="1" t="s">
        <v>6687</v>
      </c>
      <c r="BM2941" s="1" t="s">
        <v>5014</v>
      </c>
      <c r="BN2941" s="1" t="s">
        <v>7264</v>
      </c>
      <c r="BO2941" s="1" t="s">
        <v>44</v>
      </c>
      <c r="BP2941" s="1" t="s">
        <v>6728</v>
      </c>
      <c r="BQ2941" s="1" t="s">
        <v>5459</v>
      </c>
      <c r="BR2941" s="1" t="s">
        <v>9425</v>
      </c>
      <c r="BS2941" s="1" t="s">
        <v>448</v>
      </c>
      <c r="BT2941" s="1" t="s">
        <v>8932</v>
      </c>
    </row>
    <row r="2942" spans="1:73" ht="13.5" customHeight="1">
      <c r="A2942" s="2" t="str">
        <f t="shared" si="82"/>
        <v>1687_각북면_387</v>
      </c>
      <c r="B2942" s="1">
        <v>1687</v>
      </c>
      <c r="C2942" s="1" t="s">
        <v>11423</v>
      </c>
      <c r="D2942" s="1" t="s">
        <v>11426</v>
      </c>
      <c r="E2942" s="1">
        <v>2941</v>
      </c>
      <c r="F2942" s="1">
        <v>19</v>
      </c>
      <c r="G2942" s="1" t="s">
        <v>4973</v>
      </c>
      <c r="H2942" s="1" t="s">
        <v>6459</v>
      </c>
      <c r="I2942" s="1">
        <v>19</v>
      </c>
      <c r="L2942" s="1">
        <v>3</v>
      </c>
      <c r="M2942" s="1" t="s">
        <v>13415</v>
      </c>
      <c r="N2942" s="1" t="s">
        <v>13416</v>
      </c>
      <c r="S2942" s="1" t="s">
        <v>49</v>
      </c>
      <c r="T2942" s="1" t="s">
        <v>4842</v>
      </c>
      <c r="U2942" s="1" t="s">
        <v>5460</v>
      </c>
      <c r="V2942" s="1" t="s">
        <v>11614</v>
      </c>
      <c r="W2942" s="1" t="s">
        <v>1065</v>
      </c>
      <c r="X2942" s="1" t="s">
        <v>6987</v>
      </c>
      <c r="Y2942" s="1" t="s">
        <v>140</v>
      </c>
      <c r="Z2942" s="1" t="s">
        <v>7100</v>
      </c>
      <c r="AC2942" s="1">
        <v>27</v>
      </c>
      <c r="AD2942" s="1" t="s">
        <v>379</v>
      </c>
      <c r="AE2942" s="1" t="s">
        <v>8768</v>
      </c>
      <c r="AF2942" s="1" t="s">
        <v>156</v>
      </c>
      <c r="AG2942" s="1" t="s">
        <v>8798</v>
      </c>
      <c r="AJ2942" s="1" t="s">
        <v>17</v>
      </c>
      <c r="AK2942" s="1" t="s">
        <v>8918</v>
      </c>
      <c r="AL2942" s="1" t="s">
        <v>227</v>
      </c>
      <c r="AM2942" s="1" t="s">
        <v>8859</v>
      </c>
      <c r="AT2942" s="1" t="s">
        <v>373</v>
      </c>
      <c r="AU2942" s="1" t="s">
        <v>6687</v>
      </c>
      <c r="AV2942" s="1" t="s">
        <v>5122</v>
      </c>
      <c r="AW2942" s="1" t="s">
        <v>7632</v>
      </c>
      <c r="BG2942" s="1" t="s">
        <v>373</v>
      </c>
      <c r="BH2942" s="1" t="s">
        <v>6687</v>
      </c>
      <c r="BI2942" s="1" t="s">
        <v>5100</v>
      </c>
      <c r="BJ2942" s="1" t="s">
        <v>9404</v>
      </c>
      <c r="BK2942" s="1" t="s">
        <v>373</v>
      </c>
      <c r="BL2942" s="1" t="s">
        <v>6687</v>
      </c>
      <c r="BM2942" s="1" t="s">
        <v>5123</v>
      </c>
      <c r="BN2942" s="1" t="s">
        <v>12323</v>
      </c>
      <c r="BO2942" s="1" t="s">
        <v>44</v>
      </c>
      <c r="BP2942" s="1" t="s">
        <v>6728</v>
      </c>
      <c r="BQ2942" s="1" t="s">
        <v>5461</v>
      </c>
      <c r="BR2942" s="1" t="s">
        <v>10884</v>
      </c>
      <c r="BS2942" s="1" t="s">
        <v>227</v>
      </c>
      <c r="BT2942" s="1" t="s">
        <v>8859</v>
      </c>
    </row>
    <row r="2943" spans="1:73" ht="13.5" customHeight="1">
      <c r="A2943" s="2" t="str">
        <f t="shared" si="82"/>
        <v>1687_각북면_387</v>
      </c>
      <c r="B2943" s="1">
        <v>1687</v>
      </c>
      <c r="C2943" s="1" t="s">
        <v>11423</v>
      </c>
      <c r="D2943" s="1" t="s">
        <v>11426</v>
      </c>
      <c r="E2943" s="1">
        <v>2942</v>
      </c>
      <c r="F2943" s="1">
        <v>19</v>
      </c>
      <c r="G2943" s="1" t="s">
        <v>4973</v>
      </c>
      <c r="H2943" s="1" t="s">
        <v>6459</v>
      </c>
      <c r="I2943" s="1">
        <v>19</v>
      </c>
      <c r="L2943" s="1">
        <v>4</v>
      </c>
      <c r="M2943" s="1" t="s">
        <v>5463</v>
      </c>
      <c r="N2943" s="1" t="s">
        <v>7498</v>
      </c>
      <c r="O2943" s="1" t="s">
        <v>6</v>
      </c>
      <c r="P2943" s="1" t="s">
        <v>6577</v>
      </c>
      <c r="T2943" s="1" t="s">
        <v>11527</v>
      </c>
      <c r="U2943" s="1" t="s">
        <v>5462</v>
      </c>
      <c r="V2943" s="1" t="s">
        <v>6741</v>
      </c>
      <c r="Y2943" s="1" t="s">
        <v>5463</v>
      </c>
      <c r="Z2943" s="1" t="s">
        <v>7498</v>
      </c>
      <c r="AC2943" s="1">
        <v>62</v>
      </c>
      <c r="AD2943" s="1" t="s">
        <v>168</v>
      </c>
      <c r="AE2943" s="1" t="s">
        <v>6664</v>
      </c>
      <c r="AJ2943" s="1" t="s">
        <v>17</v>
      </c>
      <c r="AK2943" s="1" t="s">
        <v>8918</v>
      </c>
      <c r="AL2943" s="1" t="s">
        <v>158</v>
      </c>
      <c r="AM2943" s="1" t="s">
        <v>8931</v>
      </c>
      <c r="AN2943" s="1" t="s">
        <v>81</v>
      </c>
      <c r="AO2943" s="1" t="s">
        <v>8927</v>
      </c>
      <c r="AP2943" s="1" t="s">
        <v>119</v>
      </c>
      <c r="AQ2943" s="1" t="s">
        <v>6694</v>
      </c>
      <c r="AR2943" s="1" t="s">
        <v>5464</v>
      </c>
      <c r="AS2943" s="1" t="s">
        <v>12010</v>
      </c>
      <c r="AT2943" s="1" t="s">
        <v>44</v>
      </c>
      <c r="AU2943" s="1" t="s">
        <v>6728</v>
      </c>
      <c r="AV2943" s="1" t="s">
        <v>5465</v>
      </c>
      <c r="AW2943" s="1" t="s">
        <v>9378</v>
      </c>
      <c r="BB2943" s="1" t="s">
        <v>171</v>
      </c>
      <c r="BC2943" s="1" t="s">
        <v>6676</v>
      </c>
      <c r="BD2943" s="1" t="s">
        <v>13651</v>
      </c>
      <c r="BE2943" s="1" t="s">
        <v>11812</v>
      </c>
      <c r="BG2943" s="1" t="s">
        <v>180</v>
      </c>
      <c r="BH2943" s="1" t="s">
        <v>11467</v>
      </c>
      <c r="BI2943" s="1" t="s">
        <v>4106</v>
      </c>
      <c r="BJ2943" s="1" t="s">
        <v>7995</v>
      </c>
      <c r="BM2943" s="1" t="s">
        <v>164</v>
      </c>
      <c r="BN2943" s="1" t="s">
        <v>10510</v>
      </c>
      <c r="BQ2943" s="1" t="s">
        <v>164</v>
      </c>
      <c r="BR2943" s="1" t="s">
        <v>10510</v>
      </c>
      <c r="BU2943" s="1" t="s">
        <v>174</v>
      </c>
    </row>
    <row r="2944" spans="1:73" ht="13.5" customHeight="1">
      <c r="A2944" s="2" t="str">
        <f t="shared" si="82"/>
        <v>1687_각북면_387</v>
      </c>
      <c r="B2944" s="1">
        <v>1687</v>
      </c>
      <c r="C2944" s="1" t="s">
        <v>11423</v>
      </c>
      <c r="D2944" s="1" t="s">
        <v>11426</v>
      </c>
      <c r="E2944" s="1">
        <v>2943</v>
      </c>
      <c r="F2944" s="1">
        <v>20</v>
      </c>
      <c r="G2944" s="1" t="s">
        <v>5466</v>
      </c>
      <c r="H2944" s="1" t="s">
        <v>6458</v>
      </c>
      <c r="I2944" s="1">
        <v>1</v>
      </c>
      <c r="J2944" s="1" t="s">
        <v>5467</v>
      </c>
      <c r="K2944" s="1" t="s">
        <v>6494</v>
      </c>
      <c r="L2944" s="1">
        <v>1</v>
      </c>
      <c r="M2944" s="1" t="s">
        <v>13417</v>
      </c>
      <c r="N2944" s="1" t="s">
        <v>13418</v>
      </c>
      <c r="T2944" s="1" t="s">
        <v>11527</v>
      </c>
      <c r="U2944" s="1" t="s">
        <v>5468</v>
      </c>
      <c r="V2944" s="1" t="s">
        <v>6740</v>
      </c>
      <c r="W2944" s="1" t="s">
        <v>2043</v>
      </c>
      <c r="X2944" s="1" t="s">
        <v>6998</v>
      </c>
      <c r="Y2944" s="1" t="s">
        <v>5469</v>
      </c>
      <c r="Z2944" s="1" t="s">
        <v>7497</v>
      </c>
      <c r="AC2944" s="1">
        <v>51</v>
      </c>
      <c r="AD2944" s="1" t="s">
        <v>117</v>
      </c>
      <c r="AE2944" s="1" t="s">
        <v>8789</v>
      </c>
      <c r="AJ2944" s="1" t="s">
        <v>17</v>
      </c>
      <c r="AK2944" s="1" t="s">
        <v>8918</v>
      </c>
      <c r="AL2944" s="1" t="s">
        <v>704</v>
      </c>
      <c r="AM2944" s="1" t="s">
        <v>8951</v>
      </c>
      <c r="AT2944" s="1" t="s">
        <v>320</v>
      </c>
      <c r="AU2944" s="1" t="s">
        <v>6758</v>
      </c>
      <c r="AV2944" s="1" t="s">
        <v>5027</v>
      </c>
      <c r="AW2944" s="1" t="s">
        <v>7496</v>
      </c>
      <c r="BG2944" s="1" t="s">
        <v>5470</v>
      </c>
      <c r="BH2944" s="1" t="s">
        <v>9999</v>
      </c>
      <c r="BI2944" s="1" t="s">
        <v>5471</v>
      </c>
      <c r="BJ2944" s="1" t="s">
        <v>7017</v>
      </c>
      <c r="BK2944" s="1" t="s">
        <v>44</v>
      </c>
      <c r="BL2944" s="1" t="s">
        <v>6728</v>
      </c>
      <c r="BM2944" s="1" t="s">
        <v>4393</v>
      </c>
      <c r="BN2944" s="1" t="s">
        <v>10527</v>
      </c>
      <c r="BO2944" s="1" t="s">
        <v>144</v>
      </c>
      <c r="BP2944" s="1" t="s">
        <v>6759</v>
      </c>
      <c r="BQ2944" s="1" t="s">
        <v>5472</v>
      </c>
      <c r="BR2944" s="1" t="s">
        <v>12453</v>
      </c>
      <c r="BS2944" s="1" t="s">
        <v>41</v>
      </c>
      <c r="BT2944" s="1" t="s">
        <v>11911</v>
      </c>
    </row>
    <row r="2945" spans="1:72" ht="13.5" customHeight="1">
      <c r="A2945" s="2" t="str">
        <f t="shared" si="82"/>
        <v>1687_각북면_387</v>
      </c>
      <c r="B2945" s="1">
        <v>1687</v>
      </c>
      <c r="C2945" s="1" t="s">
        <v>11423</v>
      </c>
      <c r="D2945" s="1" t="s">
        <v>11426</v>
      </c>
      <c r="E2945" s="1">
        <v>2944</v>
      </c>
      <c r="F2945" s="1">
        <v>20</v>
      </c>
      <c r="G2945" s="1" t="s">
        <v>5466</v>
      </c>
      <c r="H2945" s="1" t="s">
        <v>6458</v>
      </c>
      <c r="I2945" s="1">
        <v>1</v>
      </c>
      <c r="L2945" s="1">
        <v>1</v>
      </c>
      <c r="M2945" s="1" t="s">
        <v>13417</v>
      </c>
      <c r="N2945" s="1" t="s">
        <v>13418</v>
      </c>
      <c r="S2945" s="1" t="s">
        <v>49</v>
      </c>
      <c r="T2945" s="1" t="s">
        <v>4842</v>
      </c>
      <c r="U2945" s="1" t="s">
        <v>3205</v>
      </c>
      <c r="V2945" s="1" t="s">
        <v>6723</v>
      </c>
      <c r="W2945" s="1" t="s">
        <v>167</v>
      </c>
      <c r="X2945" s="1" t="s">
        <v>8644</v>
      </c>
      <c r="Y2945" s="1" t="s">
        <v>140</v>
      </c>
      <c r="Z2945" s="1" t="s">
        <v>7100</v>
      </c>
      <c r="AC2945" s="1">
        <v>34</v>
      </c>
      <c r="AD2945" s="1" t="s">
        <v>207</v>
      </c>
      <c r="AE2945" s="1" t="s">
        <v>8762</v>
      </c>
      <c r="AJ2945" s="1" t="s">
        <v>17</v>
      </c>
      <c r="AK2945" s="1" t="s">
        <v>8918</v>
      </c>
      <c r="AL2945" s="1" t="s">
        <v>1936</v>
      </c>
      <c r="AM2945" s="1" t="s">
        <v>8942</v>
      </c>
      <c r="AT2945" s="1" t="s">
        <v>201</v>
      </c>
      <c r="AU2945" s="1" t="s">
        <v>11464</v>
      </c>
      <c r="AV2945" s="1" t="s">
        <v>3008</v>
      </c>
      <c r="AW2945" s="1" t="s">
        <v>12161</v>
      </c>
      <c r="BG2945" s="1" t="s">
        <v>44</v>
      </c>
      <c r="BH2945" s="1" t="s">
        <v>6728</v>
      </c>
      <c r="BI2945" s="1" t="s">
        <v>5473</v>
      </c>
      <c r="BJ2945" s="1" t="s">
        <v>7939</v>
      </c>
      <c r="BK2945" s="1" t="s">
        <v>44</v>
      </c>
      <c r="BL2945" s="1" t="s">
        <v>6728</v>
      </c>
      <c r="BM2945" s="1" t="s">
        <v>5474</v>
      </c>
      <c r="BN2945" s="1" t="s">
        <v>10526</v>
      </c>
      <c r="BO2945" s="1" t="s">
        <v>44</v>
      </c>
      <c r="BP2945" s="1" t="s">
        <v>6728</v>
      </c>
      <c r="BQ2945" s="1" t="s">
        <v>5475</v>
      </c>
      <c r="BR2945" s="1" t="s">
        <v>10883</v>
      </c>
      <c r="BS2945" s="1" t="s">
        <v>2293</v>
      </c>
      <c r="BT2945" s="1" t="s">
        <v>8975</v>
      </c>
    </row>
    <row r="2946" spans="1:72" ht="13.5" customHeight="1">
      <c r="A2946" s="2" t="str">
        <f t="shared" si="82"/>
        <v>1687_각북면_387</v>
      </c>
      <c r="B2946" s="1">
        <v>1687</v>
      </c>
      <c r="C2946" s="1" t="s">
        <v>11423</v>
      </c>
      <c r="D2946" s="1" t="s">
        <v>11426</v>
      </c>
      <c r="E2946" s="1">
        <v>2945</v>
      </c>
      <c r="F2946" s="1">
        <v>20</v>
      </c>
      <c r="G2946" s="1" t="s">
        <v>5466</v>
      </c>
      <c r="H2946" s="1" t="s">
        <v>6458</v>
      </c>
      <c r="I2946" s="1">
        <v>1</v>
      </c>
      <c r="L2946" s="1">
        <v>1</v>
      </c>
      <c r="M2946" s="1" t="s">
        <v>13417</v>
      </c>
      <c r="N2946" s="1" t="s">
        <v>13418</v>
      </c>
      <c r="S2946" s="1" t="s">
        <v>200</v>
      </c>
      <c r="T2946" s="1" t="s">
        <v>11584</v>
      </c>
      <c r="Y2946" s="1" t="s">
        <v>5027</v>
      </c>
      <c r="Z2946" s="1" t="s">
        <v>7496</v>
      </c>
      <c r="AF2946" s="1" t="s">
        <v>1742</v>
      </c>
      <c r="AG2946" s="1" t="s">
        <v>8816</v>
      </c>
    </row>
    <row r="2947" spans="1:72" ht="13.5" customHeight="1">
      <c r="A2947" s="2" t="str">
        <f t="shared" si="82"/>
        <v>1687_각북면_387</v>
      </c>
      <c r="B2947" s="1">
        <v>1687</v>
      </c>
      <c r="C2947" s="1" t="s">
        <v>11423</v>
      </c>
      <c r="D2947" s="1" t="s">
        <v>11426</v>
      </c>
      <c r="E2947" s="1">
        <v>2946</v>
      </c>
      <c r="F2947" s="1">
        <v>20</v>
      </c>
      <c r="G2947" s="1" t="s">
        <v>5466</v>
      </c>
      <c r="H2947" s="1" t="s">
        <v>6458</v>
      </c>
      <c r="I2947" s="1">
        <v>1</v>
      </c>
      <c r="L2947" s="1">
        <v>1</v>
      </c>
      <c r="M2947" s="1" t="s">
        <v>13417</v>
      </c>
      <c r="N2947" s="1" t="s">
        <v>13418</v>
      </c>
      <c r="S2947" s="1" t="s">
        <v>261</v>
      </c>
      <c r="T2947" s="1" t="s">
        <v>6605</v>
      </c>
      <c r="Y2947" s="1" t="s">
        <v>751</v>
      </c>
      <c r="Z2947" s="1" t="s">
        <v>7403</v>
      </c>
      <c r="AF2947" s="1" t="s">
        <v>65</v>
      </c>
      <c r="AG2947" s="1" t="s">
        <v>8805</v>
      </c>
      <c r="AH2947" s="1" t="s">
        <v>5476</v>
      </c>
      <c r="AI2947" s="1" t="s">
        <v>8866</v>
      </c>
    </row>
    <row r="2948" spans="1:72" ht="13.5" customHeight="1">
      <c r="A2948" s="2" t="str">
        <f t="shared" si="82"/>
        <v>1687_각북면_387</v>
      </c>
      <c r="B2948" s="1">
        <v>1687</v>
      </c>
      <c r="C2948" s="1" t="s">
        <v>11423</v>
      </c>
      <c r="D2948" s="1" t="s">
        <v>11426</v>
      </c>
      <c r="E2948" s="1">
        <v>2947</v>
      </c>
      <c r="F2948" s="1">
        <v>20</v>
      </c>
      <c r="G2948" s="1" t="s">
        <v>5466</v>
      </c>
      <c r="H2948" s="1" t="s">
        <v>6458</v>
      </c>
      <c r="I2948" s="1">
        <v>1</v>
      </c>
      <c r="L2948" s="1">
        <v>1</v>
      </c>
      <c r="M2948" s="1" t="s">
        <v>13417</v>
      </c>
      <c r="N2948" s="1" t="s">
        <v>13418</v>
      </c>
      <c r="S2948" s="1" t="s">
        <v>11596</v>
      </c>
      <c r="T2948" s="1" t="s">
        <v>11598</v>
      </c>
      <c r="U2948" s="1" t="s">
        <v>11603</v>
      </c>
      <c r="V2948" s="1" t="s">
        <v>11604</v>
      </c>
      <c r="Y2948" s="1" t="s">
        <v>363</v>
      </c>
      <c r="Z2948" s="1" t="s">
        <v>7143</v>
      </c>
      <c r="AC2948" s="1">
        <v>3</v>
      </c>
      <c r="AD2948" s="1" t="s">
        <v>138</v>
      </c>
      <c r="AE2948" s="1" t="s">
        <v>8754</v>
      </c>
      <c r="AF2948" s="1" t="s">
        <v>156</v>
      </c>
      <c r="AG2948" s="1" t="s">
        <v>8798</v>
      </c>
    </row>
    <row r="2949" spans="1:72" ht="13.5" customHeight="1">
      <c r="A2949" s="2" t="str">
        <f t="shared" si="82"/>
        <v>1687_각북면_387</v>
      </c>
      <c r="B2949" s="1">
        <v>1687</v>
      </c>
      <c r="C2949" s="1" t="s">
        <v>11423</v>
      </c>
      <c r="D2949" s="1" t="s">
        <v>11426</v>
      </c>
      <c r="E2949" s="1">
        <v>2948</v>
      </c>
      <c r="F2949" s="1">
        <v>20</v>
      </c>
      <c r="G2949" s="1" t="s">
        <v>5466</v>
      </c>
      <c r="H2949" s="1" t="s">
        <v>6458</v>
      </c>
      <c r="I2949" s="1">
        <v>1</v>
      </c>
      <c r="L2949" s="1">
        <v>2</v>
      </c>
      <c r="M2949" s="1" t="s">
        <v>13419</v>
      </c>
      <c r="N2949" s="1" t="s">
        <v>13420</v>
      </c>
      <c r="T2949" s="1" t="s">
        <v>11527</v>
      </c>
      <c r="U2949" s="1" t="s">
        <v>42</v>
      </c>
      <c r="V2949" s="1" t="s">
        <v>6735</v>
      </c>
      <c r="W2949" s="1" t="s">
        <v>152</v>
      </c>
      <c r="X2949" s="1" t="s">
        <v>6978</v>
      </c>
      <c r="Y2949" s="1" t="s">
        <v>5477</v>
      </c>
      <c r="Z2949" s="1" t="s">
        <v>7495</v>
      </c>
      <c r="AC2949" s="1">
        <v>34</v>
      </c>
      <c r="AD2949" s="1" t="s">
        <v>207</v>
      </c>
      <c r="AE2949" s="1" t="s">
        <v>8762</v>
      </c>
      <c r="AJ2949" s="1" t="s">
        <v>17</v>
      </c>
      <c r="AK2949" s="1" t="s">
        <v>8918</v>
      </c>
      <c r="AL2949" s="1" t="s">
        <v>227</v>
      </c>
      <c r="AM2949" s="1" t="s">
        <v>8859</v>
      </c>
      <c r="AT2949" s="1" t="s">
        <v>1077</v>
      </c>
      <c r="AU2949" s="1" t="s">
        <v>6708</v>
      </c>
      <c r="AV2949" s="1" t="s">
        <v>4061</v>
      </c>
      <c r="AW2949" s="1" t="s">
        <v>7494</v>
      </c>
      <c r="BG2949" s="1" t="s">
        <v>44</v>
      </c>
      <c r="BH2949" s="1" t="s">
        <v>6728</v>
      </c>
      <c r="BI2949" s="1" t="s">
        <v>5478</v>
      </c>
      <c r="BJ2949" s="1" t="s">
        <v>12305</v>
      </c>
      <c r="BK2949" s="1" t="s">
        <v>1077</v>
      </c>
      <c r="BL2949" s="1" t="s">
        <v>6708</v>
      </c>
      <c r="BM2949" s="1" t="s">
        <v>5479</v>
      </c>
      <c r="BN2949" s="1" t="s">
        <v>10525</v>
      </c>
      <c r="BO2949" s="1" t="s">
        <v>759</v>
      </c>
      <c r="BP2949" s="1" t="s">
        <v>9026</v>
      </c>
      <c r="BQ2949" s="1" t="s">
        <v>4063</v>
      </c>
      <c r="BR2949" s="1" t="s">
        <v>10100</v>
      </c>
      <c r="BS2949" s="1" t="s">
        <v>448</v>
      </c>
      <c r="BT2949" s="1" t="s">
        <v>8932</v>
      </c>
    </row>
    <row r="2950" spans="1:72" ht="13.5" customHeight="1">
      <c r="A2950" s="2" t="str">
        <f t="shared" si="82"/>
        <v>1687_각북면_387</v>
      </c>
      <c r="B2950" s="1">
        <v>1687</v>
      </c>
      <c r="C2950" s="1" t="s">
        <v>11423</v>
      </c>
      <c r="D2950" s="1" t="s">
        <v>11426</v>
      </c>
      <c r="E2950" s="1">
        <v>2949</v>
      </c>
      <c r="F2950" s="1">
        <v>20</v>
      </c>
      <c r="G2950" s="1" t="s">
        <v>5466</v>
      </c>
      <c r="H2950" s="1" t="s">
        <v>6458</v>
      </c>
      <c r="I2950" s="1">
        <v>1</v>
      </c>
      <c r="L2950" s="1">
        <v>2</v>
      </c>
      <c r="M2950" s="1" t="s">
        <v>13419</v>
      </c>
      <c r="N2950" s="1" t="s">
        <v>13420</v>
      </c>
      <c r="S2950" s="1" t="s">
        <v>49</v>
      </c>
      <c r="T2950" s="1" t="s">
        <v>4842</v>
      </c>
      <c r="U2950" s="1" t="s">
        <v>50</v>
      </c>
      <c r="V2950" s="1" t="s">
        <v>11472</v>
      </c>
      <c r="W2950" s="1" t="s">
        <v>78</v>
      </c>
      <c r="X2950" s="1" t="s">
        <v>6984</v>
      </c>
      <c r="Y2950" s="1" t="s">
        <v>140</v>
      </c>
      <c r="Z2950" s="1" t="s">
        <v>7100</v>
      </c>
      <c r="AC2950" s="1">
        <v>35</v>
      </c>
      <c r="AD2950" s="1" t="s">
        <v>340</v>
      </c>
      <c r="AE2950" s="1" t="s">
        <v>8753</v>
      </c>
      <c r="AJ2950" s="1" t="s">
        <v>17</v>
      </c>
      <c r="AK2950" s="1" t="s">
        <v>8918</v>
      </c>
      <c r="AL2950" s="1" t="s">
        <v>81</v>
      </c>
      <c r="AM2950" s="1" t="s">
        <v>8927</v>
      </c>
      <c r="AT2950" s="1" t="s">
        <v>468</v>
      </c>
      <c r="AU2950" s="1" t="s">
        <v>6715</v>
      </c>
      <c r="AV2950" s="1" t="s">
        <v>5480</v>
      </c>
      <c r="AW2950" s="1" t="s">
        <v>9377</v>
      </c>
      <c r="BG2950" s="1" t="s">
        <v>44</v>
      </c>
      <c r="BH2950" s="1" t="s">
        <v>6728</v>
      </c>
      <c r="BI2950" s="1" t="s">
        <v>5481</v>
      </c>
      <c r="BJ2950" s="1" t="s">
        <v>10113</v>
      </c>
      <c r="BK2950" s="1" t="s">
        <v>1077</v>
      </c>
      <c r="BL2950" s="1" t="s">
        <v>6708</v>
      </c>
      <c r="BM2950" s="1" t="s">
        <v>84</v>
      </c>
      <c r="BN2950" s="1" t="s">
        <v>10114</v>
      </c>
      <c r="BO2950" s="1" t="s">
        <v>44</v>
      </c>
      <c r="BP2950" s="1" t="s">
        <v>6728</v>
      </c>
      <c r="BQ2950" s="1" t="s">
        <v>5482</v>
      </c>
      <c r="BR2950" s="1" t="s">
        <v>12667</v>
      </c>
      <c r="BS2950" s="1" t="s">
        <v>1936</v>
      </c>
      <c r="BT2950" s="1" t="s">
        <v>8942</v>
      </c>
    </row>
    <row r="2951" spans="1:72" ht="13.5" customHeight="1">
      <c r="A2951" s="2" t="str">
        <f t="shared" si="82"/>
        <v>1687_각북면_387</v>
      </c>
      <c r="B2951" s="1">
        <v>1687</v>
      </c>
      <c r="C2951" s="1" t="s">
        <v>11423</v>
      </c>
      <c r="D2951" s="1" t="s">
        <v>11426</v>
      </c>
      <c r="E2951" s="1">
        <v>2950</v>
      </c>
      <c r="F2951" s="1">
        <v>20</v>
      </c>
      <c r="G2951" s="1" t="s">
        <v>5466</v>
      </c>
      <c r="H2951" s="1" t="s">
        <v>6458</v>
      </c>
      <c r="I2951" s="1">
        <v>1</v>
      </c>
      <c r="L2951" s="1">
        <v>2</v>
      </c>
      <c r="M2951" s="1" t="s">
        <v>13419</v>
      </c>
      <c r="N2951" s="1" t="s">
        <v>13420</v>
      </c>
      <c r="S2951" s="1" t="s">
        <v>200</v>
      </c>
      <c r="T2951" s="1" t="s">
        <v>11584</v>
      </c>
      <c r="Y2951" s="1" t="s">
        <v>4061</v>
      </c>
      <c r="Z2951" s="1" t="s">
        <v>7494</v>
      </c>
      <c r="AF2951" s="1" t="s">
        <v>62</v>
      </c>
      <c r="AG2951" s="1" t="s">
        <v>8813</v>
      </c>
    </row>
    <row r="2952" spans="1:72" ht="13.5" customHeight="1">
      <c r="A2952" s="2" t="str">
        <f t="shared" si="82"/>
        <v>1687_각북면_387</v>
      </c>
      <c r="B2952" s="1">
        <v>1687</v>
      </c>
      <c r="C2952" s="1" t="s">
        <v>11423</v>
      </c>
      <c r="D2952" s="1" t="s">
        <v>11426</v>
      </c>
      <c r="E2952" s="1">
        <v>2951</v>
      </c>
      <c r="F2952" s="1">
        <v>20</v>
      </c>
      <c r="G2952" s="1" t="s">
        <v>5466</v>
      </c>
      <c r="H2952" s="1" t="s">
        <v>6458</v>
      </c>
      <c r="I2952" s="1">
        <v>1</v>
      </c>
      <c r="L2952" s="1">
        <v>2</v>
      </c>
      <c r="M2952" s="1" t="s">
        <v>13419</v>
      </c>
      <c r="N2952" s="1" t="s">
        <v>13420</v>
      </c>
      <c r="S2952" s="1" t="s">
        <v>134</v>
      </c>
      <c r="T2952" s="1" t="s">
        <v>6598</v>
      </c>
      <c r="Y2952" s="1" t="s">
        <v>5483</v>
      </c>
      <c r="Z2952" s="1" t="s">
        <v>7493</v>
      </c>
      <c r="AF2952" s="1" t="s">
        <v>326</v>
      </c>
      <c r="AG2952" s="1" t="s">
        <v>8802</v>
      </c>
    </row>
    <row r="2953" spans="1:72" ht="13.5" customHeight="1">
      <c r="A2953" s="2" t="str">
        <f t="shared" si="82"/>
        <v>1687_각북면_387</v>
      </c>
      <c r="B2953" s="1">
        <v>1687</v>
      </c>
      <c r="C2953" s="1" t="s">
        <v>11423</v>
      </c>
      <c r="D2953" s="1" t="s">
        <v>11426</v>
      </c>
      <c r="E2953" s="1">
        <v>2952</v>
      </c>
      <c r="F2953" s="1">
        <v>20</v>
      </c>
      <c r="G2953" s="1" t="s">
        <v>5466</v>
      </c>
      <c r="H2953" s="1" t="s">
        <v>6458</v>
      </c>
      <c r="I2953" s="1">
        <v>1</v>
      </c>
      <c r="L2953" s="1">
        <v>2</v>
      </c>
      <c r="M2953" s="1" t="s">
        <v>13419</v>
      </c>
      <c r="N2953" s="1" t="s">
        <v>13420</v>
      </c>
      <c r="S2953" s="1" t="s">
        <v>60</v>
      </c>
      <c r="T2953" s="1" t="s">
        <v>6604</v>
      </c>
      <c r="U2953" s="1" t="s">
        <v>50</v>
      </c>
      <c r="V2953" s="1" t="s">
        <v>11472</v>
      </c>
      <c r="W2953" s="1" t="s">
        <v>1065</v>
      </c>
      <c r="X2953" s="1" t="s">
        <v>6987</v>
      </c>
      <c r="Y2953" s="1" t="s">
        <v>140</v>
      </c>
      <c r="Z2953" s="1" t="s">
        <v>7100</v>
      </c>
      <c r="AC2953" s="1">
        <v>71</v>
      </c>
      <c r="AD2953" s="1" t="s">
        <v>71</v>
      </c>
      <c r="AE2953" s="1" t="s">
        <v>8756</v>
      </c>
    </row>
    <row r="2954" spans="1:72" ht="13.5" customHeight="1">
      <c r="A2954" s="2" t="str">
        <f t="shared" si="82"/>
        <v>1687_각북면_387</v>
      </c>
      <c r="B2954" s="1">
        <v>1687</v>
      </c>
      <c r="C2954" s="1" t="s">
        <v>11423</v>
      </c>
      <c r="D2954" s="1" t="s">
        <v>11426</v>
      </c>
      <c r="E2954" s="1">
        <v>2953</v>
      </c>
      <c r="F2954" s="1">
        <v>20</v>
      </c>
      <c r="G2954" s="1" t="s">
        <v>5466</v>
      </c>
      <c r="H2954" s="1" t="s">
        <v>6458</v>
      </c>
      <c r="I2954" s="1">
        <v>1</v>
      </c>
      <c r="L2954" s="1">
        <v>3</v>
      </c>
      <c r="M2954" s="1" t="s">
        <v>13421</v>
      </c>
      <c r="N2954" s="1" t="s">
        <v>13422</v>
      </c>
      <c r="T2954" s="1" t="s">
        <v>11527</v>
      </c>
      <c r="U2954" s="1" t="s">
        <v>468</v>
      </c>
      <c r="V2954" s="1" t="s">
        <v>6715</v>
      </c>
      <c r="W2954" s="1" t="s">
        <v>152</v>
      </c>
      <c r="X2954" s="1" t="s">
        <v>6978</v>
      </c>
      <c r="Y2954" s="1" t="s">
        <v>246</v>
      </c>
      <c r="Z2954" s="1" t="s">
        <v>7492</v>
      </c>
      <c r="AC2954" s="1">
        <v>46</v>
      </c>
      <c r="AD2954" s="1" t="s">
        <v>550</v>
      </c>
      <c r="AE2954" s="1" t="s">
        <v>8787</v>
      </c>
      <c r="AJ2954" s="1" t="s">
        <v>17</v>
      </c>
      <c r="AK2954" s="1" t="s">
        <v>8918</v>
      </c>
      <c r="AL2954" s="1" t="s">
        <v>227</v>
      </c>
      <c r="AM2954" s="1" t="s">
        <v>8859</v>
      </c>
      <c r="AT2954" s="1" t="s">
        <v>1077</v>
      </c>
      <c r="AU2954" s="1" t="s">
        <v>6708</v>
      </c>
      <c r="AV2954" s="1" t="s">
        <v>4061</v>
      </c>
      <c r="AW2954" s="1" t="s">
        <v>7494</v>
      </c>
      <c r="BG2954" s="1" t="s">
        <v>44</v>
      </c>
      <c r="BH2954" s="1" t="s">
        <v>6728</v>
      </c>
      <c r="BI2954" s="1" t="s">
        <v>5484</v>
      </c>
      <c r="BJ2954" s="1" t="s">
        <v>12304</v>
      </c>
      <c r="BK2954" s="1" t="s">
        <v>1077</v>
      </c>
      <c r="BL2954" s="1" t="s">
        <v>6708</v>
      </c>
      <c r="BM2954" s="1" t="s">
        <v>5479</v>
      </c>
      <c r="BN2954" s="1" t="s">
        <v>10525</v>
      </c>
      <c r="BO2954" s="1" t="s">
        <v>759</v>
      </c>
      <c r="BP2954" s="1" t="s">
        <v>9026</v>
      </c>
      <c r="BQ2954" s="1" t="s">
        <v>4063</v>
      </c>
      <c r="BR2954" s="1" t="s">
        <v>10100</v>
      </c>
      <c r="BS2954" s="1" t="s">
        <v>448</v>
      </c>
      <c r="BT2954" s="1" t="s">
        <v>8932</v>
      </c>
    </row>
    <row r="2955" spans="1:72" ht="13.5" customHeight="1">
      <c r="A2955" s="2" t="str">
        <f t="shared" si="82"/>
        <v>1687_각북면_387</v>
      </c>
      <c r="B2955" s="1">
        <v>1687</v>
      </c>
      <c r="C2955" s="1" t="s">
        <v>11423</v>
      </c>
      <c r="D2955" s="1" t="s">
        <v>11426</v>
      </c>
      <c r="E2955" s="1">
        <v>2954</v>
      </c>
      <c r="F2955" s="1">
        <v>20</v>
      </c>
      <c r="G2955" s="1" t="s">
        <v>5466</v>
      </c>
      <c r="H2955" s="1" t="s">
        <v>6458</v>
      </c>
      <c r="I2955" s="1">
        <v>1</v>
      </c>
      <c r="L2955" s="1">
        <v>3</v>
      </c>
      <c r="M2955" s="1" t="s">
        <v>13421</v>
      </c>
      <c r="N2955" s="1" t="s">
        <v>13422</v>
      </c>
      <c r="S2955" s="1" t="s">
        <v>49</v>
      </c>
      <c r="T2955" s="1" t="s">
        <v>4842</v>
      </c>
      <c r="U2955" s="1" t="s">
        <v>50</v>
      </c>
      <c r="V2955" s="1" t="s">
        <v>11472</v>
      </c>
      <c r="W2955" s="1" t="s">
        <v>2043</v>
      </c>
      <c r="X2955" s="1" t="s">
        <v>6998</v>
      </c>
      <c r="Y2955" s="1" t="s">
        <v>140</v>
      </c>
      <c r="Z2955" s="1" t="s">
        <v>7100</v>
      </c>
      <c r="AC2955" s="1">
        <v>41</v>
      </c>
      <c r="AD2955" s="1" t="s">
        <v>40</v>
      </c>
      <c r="AE2955" s="1" t="s">
        <v>8772</v>
      </c>
      <c r="AJ2955" s="1" t="s">
        <v>17</v>
      </c>
      <c r="AK2955" s="1" t="s">
        <v>8918</v>
      </c>
      <c r="AL2955" s="1" t="s">
        <v>704</v>
      </c>
      <c r="AM2955" s="1" t="s">
        <v>8951</v>
      </c>
      <c r="AT2955" s="1" t="s">
        <v>44</v>
      </c>
      <c r="AU2955" s="1" t="s">
        <v>6728</v>
      </c>
      <c r="AV2955" s="1" t="s">
        <v>830</v>
      </c>
      <c r="AW2955" s="1" t="s">
        <v>7752</v>
      </c>
      <c r="BG2955" s="1" t="s">
        <v>1077</v>
      </c>
      <c r="BH2955" s="1" t="s">
        <v>6708</v>
      </c>
      <c r="BI2955" s="1" t="s">
        <v>1097</v>
      </c>
      <c r="BJ2955" s="1" t="s">
        <v>7016</v>
      </c>
      <c r="BK2955" s="1" t="s">
        <v>1077</v>
      </c>
      <c r="BL2955" s="1" t="s">
        <v>6708</v>
      </c>
      <c r="BM2955" s="1" t="s">
        <v>2027</v>
      </c>
      <c r="BN2955" s="1" t="s">
        <v>10167</v>
      </c>
      <c r="BO2955" s="1" t="s">
        <v>44</v>
      </c>
      <c r="BP2955" s="1" t="s">
        <v>6728</v>
      </c>
      <c r="BQ2955" s="1" t="s">
        <v>5485</v>
      </c>
      <c r="BR2955" s="1" t="s">
        <v>10882</v>
      </c>
      <c r="BS2955" s="1" t="s">
        <v>190</v>
      </c>
      <c r="BT2955" s="1" t="s">
        <v>8852</v>
      </c>
    </row>
    <row r="2956" spans="1:72" ht="13.5" customHeight="1">
      <c r="A2956" s="2" t="str">
        <f t="shared" ref="A2956:A2987" si="83">HYPERLINK("http://kyu.snu.ac.kr/sdhj/index.jsp?type=hj/GK14817_00IH_0001_0388.jpg","1687_각북면_388")</f>
        <v>1687_각북면_388</v>
      </c>
      <c r="B2956" s="1">
        <v>1687</v>
      </c>
      <c r="C2956" s="1" t="s">
        <v>11423</v>
      </c>
      <c r="D2956" s="1" t="s">
        <v>11426</v>
      </c>
      <c r="E2956" s="1">
        <v>2955</v>
      </c>
      <c r="F2956" s="1">
        <v>20</v>
      </c>
      <c r="G2956" s="1" t="s">
        <v>5466</v>
      </c>
      <c r="H2956" s="1" t="s">
        <v>6458</v>
      </c>
      <c r="I2956" s="1">
        <v>1</v>
      </c>
      <c r="L2956" s="1">
        <v>3</v>
      </c>
      <c r="M2956" s="1" t="s">
        <v>13421</v>
      </c>
      <c r="N2956" s="1" t="s">
        <v>13422</v>
      </c>
      <c r="S2956" s="1" t="s">
        <v>67</v>
      </c>
      <c r="T2956" s="1" t="s">
        <v>6597</v>
      </c>
      <c r="U2956" s="1" t="s">
        <v>3960</v>
      </c>
      <c r="V2956" s="1" t="s">
        <v>11623</v>
      </c>
      <c r="Y2956" s="1" t="s">
        <v>5486</v>
      </c>
      <c r="Z2956" s="1" t="s">
        <v>7491</v>
      </c>
      <c r="AC2956" s="1">
        <v>15</v>
      </c>
      <c r="AD2956" s="1" t="s">
        <v>210</v>
      </c>
      <c r="AE2956" s="1" t="s">
        <v>7181</v>
      </c>
    </row>
    <row r="2957" spans="1:72" ht="13.5" customHeight="1">
      <c r="A2957" s="2" t="str">
        <f t="shared" si="83"/>
        <v>1687_각북면_388</v>
      </c>
      <c r="B2957" s="1">
        <v>1687</v>
      </c>
      <c r="C2957" s="1" t="s">
        <v>11423</v>
      </c>
      <c r="D2957" s="1" t="s">
        <v>11426</v>
      </c>
      <c r="E2957" s="1">
        <v>2956</v>
      </c>
      <c r="F2957" s="1">
        <v>20</v>
      </c>
      <c r="G2957" s="1" t="s">
        <v>5466</v>
      </c>
      <c r="H2957" s="1" t="s">
        <v>6458</v>
      </c>
      <c r="I2957" s="1">
        <v>1</v>
      </c>
      <c r="L2957" s="1">
        <v>3</v>
      </c>
      <c r="M2957" s="1" t="s">
        <v>13421</v>
      </c>
      <c r="N2957" s="1" t="s">
        <v>13422</v>
      </c>
      <c r="S2957" s="1" t="s">
        <v>63</v>
      </c>
      <c r="T2957" s="1" t="s">
        <v>6596</v>
      </c>
      <c r="Y2957" s="1" t="s">
        <v>5487</v>
      </c>
      <c r="Z2957" s="1" t="s">
        <v>11815</v>
      </c>
      <c r="AC2957" s="1">
        <v>13</v>
      </c>
      <c r="AD2957" s="1" t="s">
        <v>149</v>
      </c>
      <c r="AE2957" s="1" t="s">
        <v>8757</v>
      </c>
    </row>
    <row r="2958" spans="1:72" ht="13.5" customHeight="1">
      <c r="A2958" s="2" t="str">
        <f t="shared" si="83"/>
        <v>1687_각북면_388</v>
      </c>
      <c r="B2958" s="1">
        <v>1687</v>
      </c>
      <c r="C2958" s="1" t="s">
        <v>11423</v>
      </c>
      <c r="D2958" s="1" t="s">
        <v>11426</v>
      </c>
      <c r="E2958" s="1">
        <v>2957</v>
      </c>
      <c r="F2958" s="1">
        <v>20</v>
      </c>
      <c r="G2958" s="1" t="s">
        <v>5466</v>
      </c>
      <c r="H2958" s="1" t="s">
        <v>6458</v>
      </c>
      <c r="I2958" s="1">
        <v>1</v>
      </c>
      <c r="L2958" s="1">
        <v>3</v>
      </c>
      <c r="M2958" s="1" t="s">
        <v>13421</v>
      </c>
      <c r="N2958" s="1" t="s">
        <v>13422</v>
      </c>
      <c r="S2958" s="1" t="s">
        <v>63</v>
      </c>
      <c r="T2958" s="1" t="s">
        <v>6596</v>
      </c>
      <c r="Y2958" s="1" t="s">
        <v>5488</v>
      </c>
      <c r="Z2958" s="1" t="s">
        <v>7490</v>
      </c>
      <c r="AF2958" s="1" t="s">
        <v>74</v>
      </c>
      <c r="AG2958" s="1" t="s">
        <v>8800</v>
      </c>
    </row>
    <row r="2959" spans="1:72" ht="13.5" customHeight="1">
      <c r="A2959" s="2" t="str">
        <f t="shared" si="83"/>
        <v>1687_각북면_388</v>
      </c>
      <c r="B2959" s="1">
        <v>1687</v>
      </c>
      <c r="C2959" s="1" t="s">
        <v>11423</v>
      </c>
      <c r="D2959" s="1" t="s">
        <v>11426</v>
      </c>
      <c r="E2959" s="1">
        <v>2958</v>
      </c>
      <c r="F2959" s="1">
        <v>20</v>
      </c>
      <c r="G2959" s="1" t="s">
        <v>5466</v>
      </c>
      <c r="H2959" s="1" t="s">
        <v>6458</v>
      </c>
      <c r="I2959" s="1">
        <v>1</v>
      </c>
      <c r="L2959" s="1">
        <v>4</v>
      </c>
      <c r="M2959" s="1" t="s">
        <v>13423</v>
      </c>
      <c r="N2959" s="1" t="s">
        <v>13424</v>
      </c>
      <c r="T2959" s="1" t="s">
        <v>11527</v>
      </c>
      <c r="U2959" s="1" t="s">
        <v>2613</v>
      </c>
      <c r="V2959" s="1" t="s">
        <v>6716</v>
      </c>
      <c r="W2959" s="1" t="s">
        <v>152</v>
      </c>
      <c r="X2959" s="1" t="s">
        <v>6978</v>
      </c>
      <c r="Y2959" s="1" t="s">
        <v>3229</v>
      </c>
      <c r="Z2959" s="1" t="s">
        <v>7165</v>
      </c>
      <c r="AC2959" s="1">
        <v>64</v>
      </c>
      <c r="AD2959" s="1" t="s">
        <v>103</v>
      </c>
      <c r="AE2959" s="1" t="s">
        <v>8773</v>
      </c>
      <c r="AJ2959" s="1" t="s">
        <v>17</v>
      </c>
      <c r="AK2959" s="1" t="s">
        <v>8918</v>
      </c>
      <c r="AL2959" s="1" t="s">
        <v>227</v>
      </c>
      <c r="AM2959" s="1" t="s">
        <v>8859</v>
      </c>
      <c r="AT2959" s="1" t="s">
        <v>44</v>
      </c>
      <c r="AU2959" s="1" t="s">
        <v>6728</v>
      </c>
      <c r="AV2959" s="1" t="s">
        <v>5489</v>
      </c>
      <c r="AW2959" s="1" t="s">
        <v>9376</v>
      </c>
      <c r="BG2959" s="1" t="s">
        <v>44</v>
      </c>
      <c r="BH2959" s="1" t="s">
        <v>6728</v>
      </c>
      <c r="BI2959" s="1" t="s">
        <v>2241</v>
      </c>
      <c r="BJ2959" s="1" t="s">
        <v>10112</v>
      </c>
      <c r="BK2959" s="1" t="s">
        <v>44</v>
      </c>
      <c r="BL2959" s="1" t="s">
        <v>6728</v>
      </c>
      <c r="BM2959" s="1" t="s">
        <v>5490</v>
      </c>
      <c r="BN2959" s="1" t="s">
        <v>10524</v>
      </c>
      <c r="BO2959" s="1" t="s">
        <v>44</v>
      </c>
      <c r="BP2959" s="1" t="s">
        <v>6728</v>
      </c>
      <c r="BQ2959" s="1" t="s">
        <v>5491</v>
      </c>
      <c r="BR2959" s="1" t="s">
        <v>12623</v>
      </c>
      <c r="BS2959" s="1" t="s">
        <v>418</v>
      </c>
      <c r="BT2959" s="1" t="s">
        <v>8912</v>
      </c>
    </row>
    <row r="2960" spans="1:72" ht="13.5" customHeight="1">
      <c r="A2960" s="2" t="str">
        <f t="shared" si="83"/>
        <v>1687_각북면_388</v>
      </c>
      <c r="B2960" s="1">
        <v>1687</v>
      </c>
      <c r="C2960" s="1" t="s">
        <v>11423</v>
      </c>
      <c r="D2960" s="1" t="s">
        <v>11426</v>
      </c>
      <c r="E2960" s="1">
        <v>2959</v>
      </c>
      <c r="F2960" s="1">
        <v>20</v>
      </c>
      <c r="G2960" s="1" t="s">
        <v>5466</v>
      </c>
      <c r="H2960" s="1" t="s">
        <v>6458</v>
      </c>
      <c r="I2960" s="1">
        <v>1</v>
      </c>
      <c r="L2960" s="1">
        <v>4</v>
      </c>
      <c r="M2960" s="1" t="s">
        <v>13423</v>
      </c>
      <c r="N2960" s="1" t="s">
        <v>13424</v>
      </c>
      <c r="S2960" s="1" t="s">
        <v>49</v>
      </c>
      <c r="T2960" s="1" t="s">
        <v>4842</v>
      </c>
      <c r="U2960" s="1" t="s">
        <v>50</v>
      </c>
      <c r="V2960" s="1" t="s">
        <v>11472</v>
      </c>
      <c r="W2960" s="1" t="s">
        <v>38</v>
      </c>
      <c r="X2960" s="1" t="s">
        <v>11733</v>
      </c>
      <c r="Y2960" s="1" t="s">
        <v>140</v>
      </c>
      <c r="Z2960" s="1" t="s">
        <v>7100</v>
      </c>
      <c r="AC2960" s="1">
        <v>62</v>
      </c>
      <c r="AD2960" s="1" t="s">
        <v>168</v>
      </c>
      <c r="AE2960" s="1" t="s">
        <v>6664</v>
      </c>
      <c r="AJ2960" s="1" t="s">
        <v>17</v>
      </c>
      <c r="AK2960" s="1" t="s">
        <v>8918</v>
      </c>
      <c r="AL2960" s="1" t="s">
        <v>41</v>
      </c>
      <c r="AM2960" s="1" t="s">
        <v>11911</v>
      </c>
      <c r="AT2960" s="1" t="s">
        <v>44</v>
      </c>
      <c r="AU2960" s="1" t="s">
        <v>6728</v>
      </c>
      <c r="AV2960" s="1" t="s">
        <v>5492</v>
      </c>
      <c r="AW2960" s="1" t="s">
        <v>9375</v>
      </c>
      <c r="BG2960" s="1" t="s">
        <v>44</v>
      </c>
      <c r="BH2960" s="1" t="s">
        <v>6728</v>
      </c>
      <c r="BI2960" s="1" t="s">
        <v>5493</v>
      </c>
      <c r="BJ2960" s="1" t="s">
        <v>10111</v>
      </c>
      <c r="BK2960" s="1" t="s">
        <v>44</v>
      </c>
      <c r="BL2960" s="1" t="s">
        <v>6728</v>
      </c>
      <c r="BM2960" s="1" t="s">
        <v>1376</v>
      </c>
      <c r="BN2960" s="1" t="s">
        <v>10315</v>
      </c>
      <c r="BO2960" s="1" t="s">
        <v>44</v>
      </c>
      <c r="BP2960" s="1" t="s">
        <v>6728</v>
      </c>
      <c r="BQ2960" s="1" t="s">
        <v>5494</v>
      </c>
      <c r="BR2960" s="1" t="s">
        <v>10881</v>
      </c>
      <c r="BS2960" s="1" t="s">
        <v>244</v>
      </c>
      <c r="BT2960" s="1" t="s">
        <v>8945</v>
      </c>
    </row>
    <row r="2961" spans="1:72" ht="13.5" customHeight="1">
      <c r="A2961" s="2" t="str">
        <f t="shared" si="83"/>
        <v>1687_각북면_388</v>
      </c>
      <c r="B2961" s="1">
        <v>1687</v>
      </c>
      <c r="C2961" s="1" t="s">
        <v>11423</v>
      </c>
      <c r="D2961" s="1" t="s">
        <v>11426</v>
      </c>
      <c r="E2961" s="1">
        <v>2960</v>
      </c>
      <c r="F2961" s="1">
        <v>20</v>
      </c>
      <c r="G2961" s="1" t="s">
        <v>5466</v>
      </c>
      <c r="H2961" s="1" t="s">
        <v>6458</v>
      </c>
      <c r="I2961" s="1">
        <v>1</v>
      </c>
      <c r="L2961" s="1">
        <v>4</v>
      </c>
      <c r="M2961" s="1" t="s">
        <v>13423</v>
      </c>
      <c r="N2961" s="1" t="s">
        <v>13424</v>
      </c>
      <c r="S2961" s="1" t="s">
        <v>5495</v>
      </c>
      <c r="T2961" s="1" t="s">
        <v>6628</v>
      </c>
      <c r="Y2961" s="1" t="s">
        <v>5496</v>
      </c>
      <c r="Z2961" s="1" t="s">
        <v>7341</v>
      </c>
      <c r="AG2961" s="1" t="s">
        <v>12764</v>
      </c>
      <c r="AI2961" s="1" t="s">
        <v>8865</v>
      </c>
    </row>
    <row r="2962" spans="1:72" ht="13.5" customHeight="1">
      <c r="A2962" s="2" t="str">
        <f t="shared" si="83"/>
        <v>1687_각북면_388</v>
      </c>
      <c r="B2962" s="1">
        <v>1687</v>
      </c>
      <c r="C2962" s="1" t="s">
        <v>11423</v>
      </c>
      <c r="D2962" s="1" t="s">
        <v>11426</v>
      </c>
      <c r="E2962" s="1">
        <v>2961</v>
      </c>
      <c r="F2962" s="1">
        <v>20</v>
      </c>
      <c r="G2962" s="1" t="s">
        <v>5466</v>
      </c>
      <c r="H2962" s="1" t="s">
        <v>6458</v>
      </c>
      <c r="I2962" s="1">
        <v>1</v>
      </c>
      <c r="L2962" s="1">
        <v>4</v>
      </c>
      <c r="M2962" s="1" t="s">
        <v>13423</v>
      </c>
      <c r="N2962" s="1" t="s">
        <v>13424</v>
      </c>
      <c r="S2962" s="1" t="s">
        <v>380</v>
      </c>
      <c r="T2962" s="1" t="s">
        <v>6600</v>
      </c>
      <c r="Y2962" s="1" t="s">
        <v>855</v>
      </c>
      <c r="Z2962" s="1" t="s">
        <v>7340</v>
      </c>
      <c r="AF2962" s="1" t="s">
        <v>65</v>
      </c>
      <c r="AG2962" s="1" t="s">
        <v>8805</v>
      </c>
      <c r="AH2962" s="1" t="s">
        <v>5497</v>
      </c>
      <c r="AI2962" s="1" t="s">
        <v>8865</v>
      </c>
    </row>
    <row r="2963" spans="1:72" ht="13.5" customHeight="1">
      <c r="A2963" s="2" t="str">
        <f t="shared" si="83"/>
        <v>1687_각북면_388</v>
      </c>
      <c r="B2963" s="1">
        <v>1687</v>
      </c>
      <c r="C2963" s="1" t="s">
        <v>11423</v>
      </c>
      <c r="D2963" s="1" t="s">
        <v>11426</v>
      </c>
      <c r="E2963" s="1">
        <v>2962</v>
      </c>
      <c r="F2963" s="1">
        <v>20</v>
      </c>
      <c r="G2963" s="1" t="s">
        <v>5466</v>
      </c>
      <c r="H2963" s="1" t="s">
        <v>6458</v>
      </c>
      <c r="I2963" s="1">
        <v>1</v>
      </c>
      <c r="L2963" s="1">
        <v>5</v>
      </c>
      <c r="M2963" s="1" t="s">
        <v>5504</v>
      </c>
      <c r="N2963" s="1" t="s">
        <v>9374</v>
      </c>
      <c r="T2963" s="1" t="s">
        <v>11527</v>
      </c>
      <c r="U2963" s="1" t="s">
        <v>5498</v>
      </c>
      <c r="V2963" s="1" t="s">
        <v>6705</v>
      </c>
      <c r="W2963" s="1" t="s">
        <v>2043</v>
      </c>
      <c r="X2963" s="1" t="s">
        <v>6998</v>
      </c>
      <c r="Y2963" s="1" t="s">
        <v>110</v>
      </c>
      <c r="Z2963" s="1" t="s">
        <v>7072</v>
      </c>
      <c r="AC2963" s="1">
        <v>64</v>
      </c>
      <c r="AD2963" s="1" t="s">
        <v>103</v>
      </c>
      <c r="AE2963" s="1" t="s">
        <v>8773</v>
      </c>
      <c r="AJ2963" s="1" t="s">
        <v>17</v>
      </c>
      <c r="AK2963" s="1" t="s">
        <v>8918</v>
      </c>
      <c r="AL2963" s="1" t="s">
        <v>704</v>
      </c>
      <c r="AM2963" s="1" t="s">
        <v>8951</v>
      </c>
      <c r="AT2963" s="1" t="s">
        <v>320</v>
      </c>
      <c r="AU2963" s="1" t="s">
        <v>6758</v>
      </c>
      <c r="AV2963" s="1" t="s">
        <v>5027</v>
      </c>
      <c r="AW2963" s="1" t="s">
        <v>7496</v>
      </c>
      <c r="BG2963" s="1" t="s">
        <v>5470</v>
      </c>
      <c r="BH2963" s="1" t="s">
        <v>9999</v>
      </c>
      <c r="BI2963" s="1" t="s">
        <v>5471</v>
      </c>
      <c r="BJ2963" s="1" t="s">
        <v>7017</v>
      </c>
      <c r="BK2963" s="1" t="s">
        <v>44</v>
      </c>
      <c r="BL2963" s="1" t="s">
        <v>6728</v>
      </c>
      <c r="BM2963" s="1" t="s">
        <v>5499</v>
      </c>
      <c r="BN2963" s="1" t="s">
        <v>7009</v>
      </c>
      <c r="BO2963" s="1" t="s">
        <v>144</v>
      </c>
      <c r="BP2963" s="1" t="s">
        <v>6759</v>
      </c>
      <c r="BQ2963" s="1" t="s">
        <v>5472</v>
      </c>
      <c r="BR2963" s="1" t="s">
        <v>12453</v>
      </c>
      <c r="BS2963" s="1" t="s">
        <v>41</v>
      </c>
      <c r="BT2963" s="1" t="s">
        <v>11911</v>
      </c>
    </row>
    <row r="2964" spans="1:72" ht="13.5" customHeight="1">
      <c r="A2964" s="2" t="str">
        <f t="shared" si="83"/>
        <v>1687_각북면_388</v>
      </c>
      <c r="B2964" s="1">
        <v>1687</v>
      </c>
      <c r="C2964" s="1" t="s">
        <v>11423</v>
      </c>
      <c r="D2964" s="1" t="s">
        <v>11426</v>
      </c>
      <c r="E2964" s="1">
        <v>2963</v>
      </c>
      <c r="F2964" s="1">
        <v>20</v>
      </c>
      <c r="G2964" s="1" t="s">
        <v>5466</v>
      </c>
      <c r="H2964" s="1" t="s">
        <v>6458</v>
      </c>
      <c r="I2964" s="1">
        <v>1</v>
      </c>
      <c r="L2964" s="1">
        <v>5</v>
      </c>
      <c r="M2964" s="1" t="s">
        <v>5504</v>
      </c>
      <c r="N2964" s="1" t="s">
        <v>9374</v>
      </c>
      <c r="S2964" s="1" t="s">
        <v>49</v>
      </c>
      <c r="T2964" s="1" t="s">
        <v>4842</v>
      </c>
      <c r="U2964" s="1" t="s">
        <v>50</v>
      </c>
      <c r="V2964" s="1" t="s">
        <v>11472</v>
      </c>
      <c r="W2964" s="1" t="s">
        <v>1061</v>
      </c>
      <c r="X2964" s="1" t="s">
        <v>6981</v>
      </c>
      <c r="Y2964" s="1" t="s">
        <v>216</v>
      </c>
      <c r="Z2964" s="1" t="s">
        <v>7196</v>
      </c>
      <c r="AC2964" s="1">
        <v>49</v>
      </c>
      <c r="AD2964" s="1" t="s">
        <v>372</v>
      </c>
      <c r="AE2964" s="1" t="s">
        <v>8788</v>
      </c>
      <c r="AJ2964" s="1" t="s">
        <v>17</v>
      </c>
      <c r="AK2964" s="1" t="s">
        <v>8918</v>
      </c>
      <c r="AL2964" s="1" t="s">
        <v>199</v>
      </c>
      <c r="AM2964" s="1" t="s">
        <v>8930</v>
      </c>
      <c r="AT2964" s="1" t="s">
        <v>44</v>
      </c>
      <c r="AU2964" s="1" t="s">
        <v>6728</v>
      </c>
      <c r="AV2964" s="1" t="s">
        <v>5136</v>
      </c>
      <c r="AW2964" s="1" t="s">
        <v>12210</v>
      </c>
      <c r="BG2964" s="1" t="s">
        <v>44</v>
      </c>
      <c r="BH2964" s="1" t="s">
        <v>6728</v>
      </c>
      <c r="BI2964" s="1" t="s">
        <v>2401</v>
      </c>
      <c r="BJ2964" s="1" t="s">
        <v>11853</v>
      </c>
      <c r="BK2964" s="1" t="s">
        <v>44</v>
      </c>
      <c r="BL2964" s="1" t="s">
        <v>6728</v>
      </c>
      <c r="BM2964" s="1" t="s">
        <v>5500</v>
      </c>
      <c r="BN2964" s="1" t="s">
        <v>12368</v>
      </c>
      <c r="BO2964" s="1" t="s">
        <v>44</v>
      </c>
      <c r="BP2964" s="1" t="s">
        <v>6728</v>
      </c>
      <c r="BQ2964" s="1" t="s">
        <v>5501</v>
      </c>
      <c r="BR2964" s="1" t="s">
        <v>10880</v>
      </c>
      <c r="BS2964" s="1" t="s">
        <v>227</v>
      </c>
      <c r="BT2964" s="1" t="s">
        <v>8859</v>
      </c>
    </row>
    <row r="2965" spans="1:72" ht="13.5" customHeight="1">
      <c r="A2965" s="2" t="str">
        <f t="shared" si="83"/>
        <v>1687_각북면_388</v>
      </c>
      <c r="B2965" s="1">
        <v>1687</v>
      </c>
      <c r="C2965" s="1" t="s">
        <v>11423</v>
      </c>
      <c r="D2965" s="1" t="s">
        <v>11426</v>
      </c>
      <c r="E2965" s="1">
        <v>2964</v>
      </c>
      <c r="F2965" s="1">
        <v>20</v>
      </c>
      <c r="G2965" s="1" t="s">
        <v>5466</v>
      </c>
      <c r="H2965" s="1" t="s">
        <v>6458</v>
      </c>
      <c r="I2965" s="1">
        <v>1</v>
      </c>
      <c r="L2965" s="1">
        <v>5</v>
      </c>
      <c r="M2965" s="1" t="s">
        <v>5504</v>
      </c>
      <c r="N2965" s="1" t="s">
        <v>9374</v>
      </c>
      <c r="S2965" s="1" t="s">
        <v>67</v>
      </c>
      <c r="T2965" s="1" t="s">
        <v>6597</v>
      </c>
      <c r="U2965" s="1" t="s">
        <v>5502</v>
      </c>
      <c r="V2965" s="1" t="s">
        <v>6739</v>
      </c>
      <c r="Y2965" s="1" t="s">
        <v>4640</v>
      </c>
      <c r="Z2965" s="1" t="s">
        <v>7489</v>
      </c>
      <c r="AC2965" s="1">
        <v>21</v>
      </c>
      <c r="AD2965" s="1" t="s">
        <v>264</v>
      </c>
      <c r="AE2965" s="1" t="s">
        <v>8750</v>
      </c>
    </row>
    <row r="2966" spans="1:72" ht="13.5" customHeight="1">
      <c r="A2966" s="2" t="str">
        <f t="shared" si="83"/>
        <v>1687_각북면_388</v>
      </c>
      <c r="B2966" s="1">
        <v>1687</v>
      </c>
      <c r="C2966" s="1" t="s">
        <v>11423</v>
      </c>
      <c r="D2966" s="1" t="s">
        <v>11426</v>
      </c>
      <c r="E2966" s="1">
        <v>2965</v>
      </c>
      <c r="F2966" s="1">
        <v>20</v>
      </c>
      <c r="G2966" s="1" t="s">
        <v>5466</v>
      </c>
      <c r="H2966" s="1" t="s">
        <v>6458</v>
      </c>
      <c r="I2966" s="1">
        <v>1</v>
      </c>
      <c r="L2966" s="1">
        <v>5</v>
      </c>
      <c r="M2966" s="1" t="s">
        <v>5504</v>
      </c>
      <c r="N2966" s="1" t="s">
        <v>9374</v>
      </c>
      <c r="S2966" s="1" t="s">
        <v>63</v>
      </c>
      <c r="T2966" s="1" t="s">
        <v>6596</v>
      </c>
      <c r="Y2966" s="1" t="s">
        <v>5054</v>
      </c>
      <c r="Z2966" s="1" t="s">
        <v>7488</v>
      </c>
      <c r="AC2966" s="1">
        <v>16</v>
      </c>
      <c r="AD2966" s="1" t="s">
        <v>69</v>
      </c>
      <c r="AE2966" s="1" t="s">
        <v>8755</v>
      </c>
    </row>
    <row r="2967" spans="1:72" ht="13.5" customHeight="1">
      <c r="A2967" s="2" t="str">
        <f t="shared" si="83"/>
        <v>1687_각북면_388</v>
      </c>
      <c r="B2967" s="1">
        <v>1687</v>
      </c>
      <c r="C2967" s="1" t="s">
        <v>11423</v>
      </c>
      <c r="D2967" s="1" t="s">
        <v>11426</v>
      </c>
      <c r="E2967" s="1">
        <v>2966</v>
      </c>
      <c r="F2967" s="1">
        <v>20</v>
      </c>
      <c r="G2967" s="1" t="s">
        <v>5466</v>
      </c>
      <c r="H2967" s="1" t="s">
        <v>6458</v>
      </c>
      <c r="I2967" s="1">
        <v>1</v>
      </c>
      <c r="L2967" s="1">
        <v>5</v>
      </c>
      <c r="M2967" s="1" t="s">
        <v>5504</v>
      </c>
      <c r="N2967" s="1" t="s">
        <v>9374</v>
      </c>
      <c r="S2967" s="1" t="s">
        <v>63</v>
      </c>
      <c r="T2967" s="1" t="s">
        <v>6596</v>
      </c>
      <c r="Y2967" s="1" t="s">
        <v>855</v>
      </c>
      <c r="Z2967" s="1" t="s">
        <v>7340</v>
      </c>
      <c r="AC2967" s="1">
        <v>13</v>
      </c>
      <c r="AD2967" s="1" t="s">
        <v>149</v>
      </c>
      <c r="AE2967" s="1" t="s">
        <v>8757</v>
      </c>
    </row>
    <row r="2968" spans="1:72" ht="13.5" customHeight="1">
      <c r="A2968" s="2" t="str">
        <f t="shared" si="83"/>
        <v>1687_각북면_388</v>
      </c>
      <c r="B2968" s="1">
        <v>1687</v>
      </c>
      <c r="C2968" s="1" t="s">
        <v>11423</v>
      </c>
      <c r="D2968" s="1" t="s">
        <v>11426</v>
      </c>
      <c r="E2968" s="1">
        <v>2967</v>
      </c>
      <c r="F2968" s="1">
        <v>20</v>
      </c>
      <c r="G2968" s="1" t="s">
        <v>5466</v>
      </c>
      <c r="H2968" s="1" t="s">
        <v>6458</v>
      </c>
      <c r="I2968" s="1">
        <v>1</v>
      </c>
      <c r="L2968" s="1">
        <v>5</v>
      </c>
      <c r="M2968" s="1" t="s">
        <v>5504</v>
      </c>
      <c r="N2968" s="1" t="s">
        <v>9374</v>
      </c>
      <c r="S2968" s="1" t="s">
        <v>261</v>
      </c>
      <c r="T2968" s="1" t="s">
        <v>6605</v>
      </c>
      <c r="Y2968" s="1" t="s">
        <v>751</v>
      </c>
      <c r="Z2968" s="1" t="s">
        <v>7403</v>
      </c>
      <c r="AC2968" s="1">
        <v>77</v>
      </c>
      <c r="AD2968" s="1" t="s">
        <v>773</v>
      </c>
      <c r="AE2968" s="1" t="s">
        <v>8783</v>
      </c>
    </row>
    <row r="2969" spans="1:72" ht="13.5" customHeight="1">
      <c r="A2969" s="2" t="str">
        <f t="shared" si="83"/>
        <v>1687_각북면_388</v>
      </c>
      <c r="B2969" s="1">
        <v>1687</v>
      </c>
      <c r="C2969" s="1" t="s">
        <v>11423</v>
      </c>
      <c r="D2969" s="1" t="s">
        <v>11426</v>
      </c>
      <c r="E2969" s="1">
        <v>2968</v>
      </c>
      <c r="F2969" s="1">
        <v>20</v>
      </c>
      <c r="G2969" s="1" t="s">
        <v>5466</v>
      </c>
      <c r="H2969" s="1" t="s">
        <v>6458</v>
      </c>
      <c r="I2969" s="1">
        <v>2</v>
      </c>
      <c r="J2969" s="1" t="s">
        <v>5503</v>
      </c>
      <c r="K2969" s="1" t="s">
        <v>6493</v>
      </c>
      <c r="L2969" s="1">
        <v>1</v>
      </c>
      <c r="M2969" s="1" t="s">
        <v>4990</v>
      </c>
      <c r="N2969" s="1" t="s">
        <v>7487</v>
      </c>
      <c r="T2969" s="1" t="s">
        <v>11527</v>
      </c>
      <c r="U2969" s="1" t="s">
        <v>1149</v>
      </c>
      <c r="V2969" s="1" t="s">
        <v>6738</v>
      </c>
      <c r="Y2969" s="1" t="s">
        <v>4990</v>
      </c>
      <c r="Z2969" s="1" t="s">
        <v>7487</v>
      </c>
      <c r="AC2969" s="1">
        <v>31</v>
      </c>
      <c r="AD2969" s="1" t="s">
        <v>130</v>
      </c>
      <c r="AE2969" s="1" t="s">
        <v>8774</v>
      </c>
      <c r="AJ2969" s="1" t="s">
        <v>17</v>
      </c>
      <c r="AK2969" s="1" t="s">
        <v>8918</v>
      </c>
      <c r="AL2969" s="1" t="s">
        <v>704</v>
      </c>
      <c r="AM2969" s="1" t="s">
        <v>8951</v>
      </c>
      <c r="AN2969" s="1" t="s">
        <v>118</v>
      </c>
      <c r="AO2969" s="1" t="s">
        <v>8999</v>
      </c>
      <c r="AP2969" s="1" t="s">
        <v>119</v>
      </c>
      <c r="AQ2969" s="1" t="s">
        <v>6694</v>
      </c>
      <c r="AR2969" s="1" t="s">
        <v>1920</v>
      </c>
      <c r="AS2969" s="1" t="s">
        <v>9068</v>
      </c>
      <c r="AT2969" s="1" t="s">
        <v>2613</v>
      </c>
      <c r="AU2969" s="1" t="s">
        <v>6716</v>
      </c>
      <c r="AV2969" s="1" t="s">
        <v>5504</v>
      </c>
      <c r="AW2969" s="1" t="s">
        <v>9374</v>
      </c>
      <c r="BD2969" s="1" t="s">
        <v>216</v>
      </c>
      <c r="BE2969" s="1" t="s">
        <v>7196</v>
      </c>
      <c r="BG2969" s="1" t="s">
        <v>320</v>
      </c>
      <c r="BH2969" s="1" t="s">
        <v>6758</v>
      </c>
      <c r="BI2969" s="1" t="s">
        <v>5027</v>
      </c>
      <c r="BJ2969" s="1" t="s">
        <v>7496</v>
      </c>
      <c r="BK2969" s="1" t="s">
        <v>5470</v>
      </c>
      <c r="BL2969" s="1" t="s">
        <v>9999</v>
      </c>
      <c r="BM2969" s="1" t="s">
        <v>5471</v>
      </c>
      <c r="BN2969" s="1" t="s">
        <v>7017</v>
      </c>
      <c r="BO2969" s="1" t="s">
        <v>44</v>
      </c>
      <c r="BP2969" s="1" t="s">
        <v>6728</v>
      </c>
      <c r="BQ2969" s="1" t="s">
        <v>5505</v>
      </c>
      <c r="BR2969" s="1" t="s">
        <v>12395</v>
      </c>
      <c r="BS2969" s="1" t="s">
        <v>199</v>
      </c>
      <c r="BT2969" s="1" t="s">
        <v>8930</v>
      </c>
    </row>
    <row r="2970" spans="1:72" ht="13.5" customHeight="1">
      <c r="A2970" s="2" t="str">
        <f t="shared" si="83"/>
        <v>1687_각북면_388</v>
      </c>
      <c r="B2970" s="1">
        <v>1687</v>
      </c>
      <c r="C2970" s="1" t="s">
        <v>11423</v>
      </c>
      <c r="D2970" s="1" t="s">
        <v>11426</v>
      </c>
      <c r="E2970" s="1">
        <v>2969</v>
      </c>
      <c r="F2970" s="1">
        <v>20</v>
      </c>
      <c r="G2970" s="1" t="s">
        <v>5466</v>
      </c>
      <c r="H2970" s="1" t="s">
        <v>6458</v>
      </c>
      <c r="I2970" s="1">
        <v>2</v>
      </c>
      <c r="L2970" s="1">
        <v>1</v>
      </c>
      <c r="M2970" s="1" t="s">
        <v>4990</v>
      </c>
      <c r="N2970" s="1" t="s">
        <v>7487</v>
      </c>
      <c r="S2970" s="1" t="s">
        <v>49</v>
      </c>
      <c r="T2970" s="1" t="s">
        <v>4842</v>
      </c>
      <c r="U2970" s="1" t="s">
        <v>5506</v>
      </c>
      <c r="V2970" s="1" t="s">
        <v>11651</v>
      </c>
      <c r="Y2970" s="1" t="s">
        <v>1063</v>
      </c>
      <c r="Z2970" s="1" t="s">
        <v>7486</v>
      </c>
      <c r="AC2970" s="1">
        <v>34</v>
      </c>
      <c r="AD2970" s="1" t="s">
        <v>207</v>
      </c>
      <c r="AE2970" s="1" t="s">
        <v>8762</v>
      </c>
      <c r="AJ2970" s="1" t="s">
        <v>17</v>
      </c>
      <c r="AK2970" s="1" t="s">
        <v>8918</v>
      </c>
      <c r="AL2970" s="1" t="s">
        <v>41</v>
      </c>
      <c r="AM2970" s="1" t="s">
        <v>11911</v>
      </c>
      <c r="AT2970" s="1" t="s">
        <v>44</v>
      </c>
      <c r="AU2970" s="1" t="s">
        <v>6728</v>
      </c>
      <c r="AV2970" s="1" t="s">
        <v>5507</v>
      </c>
      <c r="AW2970" s="1" t="s">
        <v>12126</v>
      </c>
      <c r="BB2970" s="1" t="s">
        <v>182</v>
      </c>
      <c r="BC2970" s="1" t="s">
        <v>12214</v>
      </c>
      <c r="BD2970" s="1" t="s">
        <v>5508</v>
      </c>
      <c r="BE2970" s="1" t="s">
        <v>9846</v>
      </c>
      <c r="BG2970" s="1" t="s">
        <v>44</v>
      </c>
      <c r="BH2970" s="1" t="s">
        <v>6728</v>
      </c>
      <c r="BI2970" s="1" t="s">
        <v>5509</v>
      </c>
      <c r="BJ2970" s="1" t="s">
        <v>10110</v>
      </c>
      <c r="BK2970" s="1" t="s">
        <v>44</v>
      </c>
      <c r="BL2970" s="1" t="s">
        <v>6728</v>
      </c>
      <c r="BM2970" s="1" t="s">
        <v>5510</v>
      </c>
      <c r="BN2970" s="1" t="s">
        <v>7103</v>
      </c>
      <c r="BO2970" s="1" t="s">
        <v>44</v>
      </c>
      <c r="BP2970" s="1" t="s">
        <v>6728</v>
      </c>
      <c r="BQ2970" s="1" t="s">
        <v>5511</v>
      </c>
      <c r="BR2970" s="1" t="s">
        <v>10879</v>
      </c>
      <c r="BS2970" s="1" t="s">
        <v>227</v>
      </c>
      <c r="BT2970" s="1" t="s">
        <v>8859</v>
      </c>
    </row>
    <row r="2971" spans="1:72" ht="13.5" customHeight="1">
      <c r="A2971" s="2" t="str">
        <f t="shared" si="83"/>
        <v>1687_각북면_388</v>
      </c>
      <c r="B2971" s="1">
        <v>1687</v>
      </c>
      <c r="C2971" s="1" t="s">
        <v>11423</v>
      </c>
      <c r="D2971" s="1" t="s">
        <v>11426</v>
      </c>
      <c r="E2971" s="1">
        <v>2970</v>
      </c>
      <c r="F2971" s="1">
        <v>20</v>
      </c>
      <c r="G2971" s="1" t="s">
        <v>5466</v>
      </c>
      <c r="H2971" s="1" t="s">
        <v>6458</v>
      </c>
      <c r="I2971" s="1">
        <v>2</v>
      </c>
      <c r="L2971" s="1">
        <v>2</v>
      </c>
      <c r="M2971" s="1" t="s">
        <v>1971</v>
      </c>
      <c r="N2971" s="1" t="s">
        <v>9524</v>
      </c>
      <c r="T2971" s="1" t="s">
        <v>11527</v>
      </c>
      <c r="U2971" s="1" t="s">
        <v>5512</v>
      </c>
      <c r="V2971" s="1" t="s">
        <v>11510</v>
      </c>
      <c r="W2971" s="1" t="s">
        <v>1087</v>
      </c>
      <c r="X2971" s="1" t="s">
        <v>6974</v>
      </c>
      <c r="Y2971" s="1" t="s">
        <v>1460</v>
      </c>
      <c r="Z2971" s="1" t="s">
        <v>7485</v>
      </c>
      <c r="AC2971" s="1">
        <v>74</v>
      </c>
      <c r="AD2971" s="1" t="s">
        <v>248</v>
      </c>
      <c r="AE2971" s="1" t="s">
        <v>8745</v>
      </c>
      <c r="AJ2971" s="1" t="s">
        <v>17</v>
      </c>
      <c r="AK2971" s="1" t="s">
        <v>8918</v>
      </c>
      <c r="AL2971" s="1" t="s">
        <v>5241</v>
      </c>
      <c r="AM2971" s="1" t="s">
        <v>11950</v>
      </c>
      <c r="AT2971" s="1" t="s">
        <v>44</v>
      </c>
      <c r="AU2971" s="1" t="s">
        <v>6728</v>
      </c>
      <c r="AV2971" s="1" t="s">
        <v>3580</v>
      </c>
      <c r="AW2971" s="1" t="s">
        <v>9373</v>
      </c>
      <c r="BG2971" s="1" t="s">
        <v>44</v>
      </c>
      <c r="BH2971" s="1" t="s">
        <v>6728</v>
      </c>
      <c r="BI2971" s="1" t="s">
        <v>5513</v>
      </c>
      <c r="BJ2971" s="1" t="s">
        <v>10109</v>
      </c>
      <c r="BK2971" s="1" t="s">
        <v>44</v>
      </c>
      <c r="BL2971" s="1" t="s">
        <v>6728</v>
      </c>
      <c r="BM2971" s="1" t="s">
        <v>5514</v>
      </c>
      <c r="BN2971" s="1" t="s">
        <v>10506</v>
      </c>
      <c r="BO2971" s="1" t="s">
        <v>1077</v>
      </c>
      <c r="BP2971" s="1" t="s">
        <v>6708</v>
      </c>
      <c r="BQ2971" s="1" t="s">
        <v>5515</v>
      </c>
      <c r="BR2971" s="1" t="s">
        <v>10878</v>
      </c>
      <c r="BS2971" s="1" t="s">
        <v>59</v>
      </c>
      <c r="BT2971" s="1" t="s">
        <v>8921</v>
      </c>
    </row>
    <row r="2972" spans="1:72" ht="13.5" customHeight="1">
      <c r="A2972" s="2" t="str">
        <f t="shared" si="83"/>
        <v>1687_각북면_388</v>
      </c>
      <c r="B2972" s="1">
        <v>1687</v>
      </c>
      <c r="C2972" s="1" t="s">
        <v>11423</v>
      </c>
      <c r="D2972" s="1" t="s">
        <v>11426</v>
      </c>
      <c r="E2972" s="1">
        <v>2971</v>
      </c>
      <c r="F2972" s="1">
        <v>20</v>
      </c>
      <c r="G2972" s="1" t="s">
        <v>5466</v>
      </c>
      <c r="H2972" s="1" t="s">
        <v>6458</v>
      </c>
      <c r="I2972" s="1">
        <v>2</v>
      </c>
      <c r="L2972" s="1">
        <v>2</v>
      </c>
      <c r="M2972" s="1" t="s">
        <v>1971</v>
      </c>
      <c r="N2972" s="1" t="s">
        <v>9524</v>
      </c>
      <c r="S2972" s="1" t="s">
        <v>49</v>
      </c>
      <c r="T2972" s="1" t="s">
        <v>4842</v>
      </c>
      <c r="U2972" s="1" t="s">
        <v>50</v>
      </c>
      <c r="V2972" s="1" t="s">
        <v>11472</v>
      </c>
      <c r="W2972" s="1" t="s">
        <v>1585</v>
      </c>
      <c r="X2972" s="1" t="s">
        <v>6606</v>
      </c>
      <c r="Y2972" s="1" t="s">
        <v>1430</v>
      </c>
      <c r="Z2972" s="1" t="s">
        <v>7484</v>
      </c>
      <c r="AC2972" s="1">
        <v>63</v>
      </c>
      <c r="AD2972" s="1" t="s">
        <v>138</v>
      </c>
      <c r="AE2972" s="1" t="s">
        <v>8754</v>
      </c>
      <c r="AJ2972" s="1" t="s">
        <v>17</v>
      </c>
      <c r="AK2972" s="1" t="s">
        <v>8918</v>
      </c>
      <c r="AL2972" s="1" t="s">
        <v>227</v>
      </c>
      <c r="AM2972" s="1" t="s">
        <v>8859</v>
      </c>
      <c r="AT2972" s="1" t="s">
        <v>44</v>
      </c>
      <c r="AU2972" s="1" t="s">
        <v>6728</v>
      </c>
      <c r="AV2972" s="1" t="s">
        <v>1938</v>
      </c>
      <c r="AW2972" s="1" t="s">
        <v>8164</v>
      </c>
      <c r="BG2972" s="1" t="s">
        <v>44</v>
      </c>
      <c r="BH2972" s="1" t="s">
        <v>6728</v>
      </c>
      <c r="BI2972" s="1" t="s">
        <v>4896</v>
      </c>
      <c r="BJ2972" s="1" t="s">
        <v>9291</v>
      </c>
      <c r="BM2972" s="1" t="s">
        <v>164</v>
      </c>
      <c r="BN2972" s="1" t="s">
        <v>10510</v>
      </c>
      <c r="BO2972" s="1" t="s">
        <v>44</v>
      </c>
      <c r="BP2972" s="1" t="s">
        <v>6728</v>
      </c>
      <c r="BQ2972" s="1" t="s">
        <v>5243</v>
      </c>
      <c r="BR2972" s="1" t="s">
        <v>12527</v>
      </c>
      <c r="BS2972" s="1" t="s">
        <v>41</v>
      </c>
      <c r="BT2972" s="1" t="s">
        <v>11911</v>
      </c>
    </row>
    <row r="2973" spans="1:72" ht="13.5" customHeight="1">
      <c r="A2973" s="2" t="str">
        <f t="shared" si="83"/>
        <v>1687_각북면_388</v>
      </c>
      <c r="B2973" s="1">
        <v>1687</v>
      </c>
      <c r="C2973" s="1" t="s">
        <v>11423</v>
      </c>
      <c r="D2973" s="1" t="s">
        <v>11426</v>
      </c>
      <c r="E2973" s="1">
        <v>2972</v>
      </c>
      <c r="F2973" s="1">
        <v>20</v>
      </c>
      <c r="G2973" s="1" t="s">
        <v>5466</v>
      </c>
      <c r="H2973" s="1" t="s">
        <v>6458</v>
      </c>
      <c r="I2973" s="1">
        <v>2</v>
      </c>
      <c r="L2973" s="1">
        <v>2</v>
      </c>
      <c r="M2973" s="1" t="s">
        <v>1971</v>
      </c>
      <c r="N2973" s="1" t="s">
        <v>9524</v>
      </c>
      <c r="S2973" s="1" t="s">
        <v>67</v>
      </c>
      <c r="T2973" s="1" t="s">
        <v>6597</v>
      </c>
      <c r="U2973" s="1" t="s">
        <v>94</v>
      </c>
      <c r="V2973" s="1" t="s">
        <v>6713</v>
      </c>
      <c r="Y2973" s="1" t="s">
        <v>5516</v>
      </c>
      <c r="Z2973" s="1" t="s">
        <v>7483</v>
      </c>
      <c r="AC2973" s="1">
        <v>33</v>
      </c>
      <c r="AD2973" s="1" t="s">
        <v>353</v>
      </c>
      <c r="AE2973" s="1" t="s">
        <v>8775</v>
      </c>
    </row>
    <row r="2974" spans="1:72" ht="13.5" customHeight="1">
      <c r="A2974" s="2" t="str">
        <f t="shared" si="83"/>
        <v>1687_각북면_388</v>
      </c>
      <c r="B2974" s="1">
        <v>1687</v>
      </c>
      <c r="C2974" s="1" t="s">
        <v>11423</v>
      </c>
      <c r="D2974" s="1" t="s">
        <v>11426</v>
      </c>
      <c r="E2974" s="1">
        <v>2973</v>
      </c>
      <c r="F2974" s="1">
        <v>20</v>
      </c>
      <c r="G2974" s="1" t="s">
        <v>5466</v>
      </c>
      <c r="H2974" s="1" t="s">
        <v>6458</v>
      </c>
      <c r="I2974" s="1">
        <v>2</v>
      </c>
      <c r="L2974" s="1">
        <v>2</v>
      </c>
      <c r="M2974" s="1" t="s">
        <v>1971</v>
      </c>
      <c r="N2974" s="1" t="s">
        <v>9524</v>
      </c>
      <c r="S2974" s="1" t="s">
        <v>329</v>
      </c>
      <c r="T2974" s="1" t="s">
        <v>6594</v>
      </c>
      <c r="U2974" s="1" t="s">
        <v>50</v>
      </c>
      <c r="V2974" s="1" t="s">
        <v>11472</v>
      </c>
      <c r="W2974" s="1" t="s">
        <v>167</v>
      </c>
      <c r="X2974" s="1" t="s">
        <v>8644</v>
      </c>
      <c r="Y2974" s="1" t="s">
        <v>140</v>
      </c>
      <c r="Z2974" s="1" t="s">
        <v>7100</v>
      </c>
      <c r="AC2974" s="1">
        <v>32</v>
      </c>
      <c r="AD2974" s="1" t="s">
        <v>660</v>
      </c>
      <c r="AE2974" s="1" t="s">
        <v>8752</v>
      </c>
      <c r="AJ2974" s="1" t="s">
        <v>17</v>
      </c>
      <c r="AK2974" s="1" t="s">
        <v>8918</v>
      </c>
      <c r="AL2974" s="1" t="s">
        <v>418</v>
      </c>
      <c r="AM2974" s="1" t="s">
        <v>8912</v>
      </c>
    </row>
    <row r="2975" spans="1:72" ht="13.5" customHeight="1">
      <c r="A2975" s="2" t="str">
        <f t="shared" si="83"/>
        <v>1687_각북면_388</v>
      </c>
      <c r="B2975" s="1">
        <v>1687</v>
      </c>
      <c r="C2975" s="1" t="s">
        <v>11423</v>
      </c>
      <c r="D2975" s="1" t="s">
        <v>11426</v>
      </c>
      <c r="E2975" s="1">
        <v>2974</v>
      </c>
      <c r="F2975" s="1">
        <v>20</v>
      </c>
      <c r="G2975" s="1" t="s">
        <v>5466</v>
      </c>
      <c r="H2975" s="1" t="s">
        <v>6458</v>
      </c>
      <c r="I2975" s="1">
        <v>2</v>
      </c>
      <c r="L2975" s="1">
        <v>2</v>
      </c>
      <c r="M2975" s="1" t="s">
        <v>1971</v>
      </c>
      <c r="N2975" s="1" t="s">
        <v>9524</v>
      </c>
      <c r="S2975" s="1" t="s">
        <v>63</v>
      </c>
      <c r="T2975" s="1" t="s">
        <v>6596</v>
      </c>
      <c r="Y2975" s="1" t="s">
        <v>490</v>
      </c>
      <c r="Z2975" s="1" t="s">
        <v>7056</v>
      </c>
      <c r="AC2975" s="1">
        <v>19</v>
      </c>
      <c r="AD2975" s="1" t="s">
        <v>331</v>
      </c>
      <c r="AE2975" s="1" t="s">
        <v>8743</v>
      </c>
    </row>
    <row r="2976" spans="1:72" ht="13.5" customHeight="1">
      <c r="A2976" s="2" t="str">
        <f t="shared" si="83"/>
        <v>1687_각북면_388</v>
      </c>
      <c r="B2976" s="1">
        <v>1687</v>
      </c>
      <c r="C2976" s="1" t="s">
        <v>11423</v>
      </c>
      <c r="D2976" s="1" t="s">
        <v>11426</v>
      </c>
      <c r="E2976" s="1">
        <v>2975</v>
      </c>
      <c r="F2976" s="1">
        <v>20</v>
      </c>
      <c r="G2976" s="1" t="s">
        <v>5466</v>
      </c>
      <c r="H2976" s="1" t="s">
        <v>6458</v>
      </c>
      <c r="I2976" s="1">
        <v>2</v>
      </c>
      <c r="L2976" s="1">
        <v>3</v>
      </c>
      <c r="M2976" s="1" t="s">
        <v>5517</v>
      </c>
      <c r="N2976" s="1" t="s">
        <v>7435</v>
      </c>
      <c r="T2976" s="1" t="s">
        <v>11527</v>
      </c>
      <c r="U2976" s="1" t="s">
        <v>797</v>
      </c>
      <c r="V2976" s="1" t="s">
        <v>6737</v>
      </c>
      <c r="Y2976" s="1" t="s">
        <v>5517</v>
      </c>
      <c r="Z2976" s="1" t="s">
        <v>7435</v>
      </c>
      <c r="AC2976" s="1">
        <v>24</v>
      </c>
      <c r="AD2976" s="1" t="s">
        <v>529</v>
      </c>
      <c r="AE2976" s="1" t="s">
        <v>8769</v>
      </c>
      <c r="AN2976" s="1" t="s">
        <v>1118</v>
      </c>
      <c r="AO2976" s="1" t="s">
        <v>9000</v>
      </c>
      <c r="AR2976" s="1" t="s">
        <v>5518</v>
      </c>
      <c r="AS2976" s="1" t="s">
        <v>9086</v>
      </c>
      <c r="AT2976" s="1" t="s">
        <v>44</v>
      </c>
      <c r="AU2976" s="1" t="s">
        <v>6728</v>
      </c>
      <c r="AV2976" s="1" t="s">
        <v>5519</v>
      </c>
      <c r="AW2976" s="1" t="s">
        <v>9372</v>
      </c>
      <c r="BB2976" s="1" t="s">
        <v>171</v>
      </c>
      <c r="BC2976" s="1" t="s">
        <v>6676</v>
      </c>
      <c r="BD2976" s="1" t="s">
        <v>1093</v>
      </c>
      <c r="BE2976" s="1" t="s">
        <v>7479</v>
      </c>
      <c r="BG2976" s="1" t="s">
        <v>44</v>
      </c>
      <c r="BH2976" s="1" t="s">
        <v>6728</v>
      </c>
      <c r="BI2976" s="1" t="s">
        <v>5520</v>
      </c>
      <c r="BJ2976" s="1" t="s">
        <v>7436</v>
      </c>
      <c r="BK2976" s="1" t="s">
        <v>44</v>
      </c>
      <c r="BL2976" s="1" t="s">
        <v>6728</v>
      </c>
      <c r="BM2976" s="1" t="s">
        <v>5105</v>
      </c>
      <c r="BN2976" s="1" t="s">
        <v>9345</v>
      </c>
      <c r="BO2976" s="1" t="s">
        <v>186</v>
      </c>
      <c r="BP2976" s="1" t="s">
        <v>12273</v>
      </c>
      <c r="BQ2976" s="1" t="s">
        <v>496</v>
      </c>
      <c r="BR2976" s="1" t="s">
        <v>7088</v>
      </c>
      <c r="BS2976" s="1" t="s">
        <v>1001</v>
      </c>
      <c r="BT2976" s="1" t="s">
        <v>8923</v>
      </c>
    </row>
    <row r="2977" spans="1:72" ht="13.5" customHeight="1">
      <c r="A2977" s="2" t="str">
        <f t="shared" si="83"/>
        <v>1687_각북면_388</v>
      </c>
      <c r="B2977" s="1">
        <v>1687</v>
      </c>
      <c r="C2977" s="1" t="s">
        <v>11423</v>
      </c>
      <c r="D2977" s="1" t="s">
        <v>11426</v>
      </c>
      <c r="E2977" s="1">
        <v>2976</v>
      </c>
      <c r="F2977" s="1">
        <v>20</v>
      </c>
      <c r="G2977" s="1" t="s">
        <v>5466</v>
      </c>
      <c r="H2977" s="1" t="s">
        <v>6458</v>
      </c>
      <c r="I2977" s="1">
        <v>2</v>
      </c>
      <c r="L2977" s="1">
        <v>3</v>
      </c>
      <c r="M2977" s="1" t="s">
        <v>5517</v>
      </c>
      <c r="N2977" s="1" t="s">
        <v>7435</v>
      </c>
      <c r="S2977" s="1" t="s">
        <v>49</v>
      </c>
      <c r="T2977" s="1" t="s">
        <v>4842</v>
      </c>
      <c r="U2977" s="1" t="s">
        <v>115</v>
      </c>
      <c r="V2977" s="1" t="s">
        <v>6665</v>
      </c>
      <c r="Y2977" s="1" t="s">
        <v>6439</v>
      </c>
      <c r="Z2977" s="1" t="s">
        <v>7482</v>
      </c>
      <c r="AC2977" s="1">
        <v>28</v>
      </c>
      <c r="AD2977" s="1" t="s">
        <v>703</v>
      </c>
      <c r="AE2977" s="1" t="s">
        <v>8759</v>
      </c>
      <c r="AJ2977" s="1" t="s">
        <v>17</v>
      </c>
      <c r="AK2977" s="1" t="s">
        <v>8918</v>
      </c>
      <c r="AL2977" s="1" t="s">
        <v>190</v>
      </c>
      <c r="AM2977" s="1" t="s">
        <v>8852</v>
      </c>
      <c r="AN2977" s="1" t="s">
        <v>191</v>
      </c>
      <c r="AO2977" s="1" t="s">
        <v>9003</v>
      </c>
      <c r="AR2977" s="1" t="s">
        <v>5521</v>
      </c>
      <c r="AS2977" s="1" t="s">
        <v>9085</v>
      </c>
      <c r="AT2977" s="1" t="s">
        <v>2147</v>
      </c>
      <c r="AU2977" s="1" t="s">
        <v>6673</v>
      </c>
      <c r="AV2977" s="1" t="s">
        <v>5522</v>
      </c>
      <c r="AW2977" s="1" t="s">
        <v>9371</v>
      </c>
      <c r="BB2977" s="1" t="s">
        <v>171</v>
      </c>
      <c r="BC2977" s="1" t="s">
        <v>6676</v>
      </c>
      <c r="BD2977" s="1" t="s">
        <v>6440</v>
      </c>
      <c r="BE2977" s="1" t="s">
        <v>7393</v>
      </c>
      <c r="BG2977" s="1" t="s">
        <v>44</v>
      </c>
      <c r="BH2977" s="1" t="s">
        <v>6728</v>
      </c>
      <c r="BI2977" s="1" t="s">
        <v>5523</v>
      </c>
      <c r="BJ2977" s="1" t="s">
        <v>10108</v>
      </c>
      <c r="BK2977" s="1" t="s">
        <v>44</v>
      </c>
      <c r="BL2977" s="1" t="s">
        <v>6728</v>
      </c>
      <c r="BM2977" s="1" t="s">
        <v>13665</v>
      </c>
      <c r="BN2977" s="1" t="s">
        <v>10523</v>
      </c>
      <c r="BO2977" s="1" t="s">
        <v>373</v>
      </c>
      <c r="BP2977" s="1" t="s">
        <v>6687</v>
      </c>
      <c r="BQ2977" s="1" t="s">
        <v>5524</v>
      </c>
      <c r="BR2977" s="1" t="s">
        <v>12392</v>
      </c>
      <c r="BS2977" s="1" t="s">
        <v>418</v>
      </c>
      <c r="BT2977" s="1" t="s">
        <v>8912</v>
      </c>
    </row>
    <row r="2978" spans="1:72" ht="13.5" customHeight="1">
      <c r="A2978" s="2" t="str">
        <f t="shared" si="83"/>
        <v>1687_각북면_388</v>
      </c>
      <c r="B2978" s="1">
        <v>1687</v>
      </c>
      <c r="C2978" s="1" t="s">
        <v>11423</v>
      </c>
      <c r="D2978" s="1" t="s">
        <v>11426</v>
      </c>
      <c r="E2978" s="1">
        <v>2977</v>
      </c>
      <c r="F2978" s="1">
        <v>20</v>
      </c>
      <c r="G2978" s="1" t="s">
        <v>5466</v>
      </c>
      <c r="H2978" s="1" t="s">
        <v>6458</v>
      </c>
      <c r="I2978" s="1">
        <v>2</v>
      </c>
      <c r="L2978" s="1">
        <v>3</v>
      </c>
      <c r="M2978" s="1" t="s">
        <v>5517</v>
      </c>
      <c r="N2978" s="1" t="s">
        <v>7435</v>
      </c>
      <c r="S2978" s="1" t="s">
        <v>245</v>
      </c>
      <c r="T2978" s="1" t="s">
        <v>6625</v>
      </c>
      <c r="Y2978" s="1" t="s">
        <v>4529</v>
      </c>
      <c r="Z2978" s="1" t="s">
        <v>7481</v>
      </c>
      <c r="AF2978" s="1" t="s">
        <v>3449</v>
      </c>
      <c r="AG2978" s="1" t="s">
        <v>8799</v>
      </c>
      <c r="AH2978" s="1" t="s">
        <v>227</v>
      </c>
      <c r="AI2978" s="1" t="s">
        <v>8859</v>
      </c>
    </row>
    <row r="2979" spans="1:72" ht="13.5" customHeight="1">
      <c r="A2979" s="2" t="str">
        <f t="shared" si="83"/>
        <v>1687_각북면_388</v>
      </c>
      <c r="B2979" s="1">
        <v>1687</v>
      </c>
      <c r="C2979" s="1" t="s">
        <v>11423</v>
      </c>
      <c r="D2979" s="1" t="s">
        <v>11426</v>
      </c>
      <c r="E2979" s="1">
        <v>2978</v>
      </c>
      <c r="F2979" s="1">
        <v>20</v>
      </c>
      <c r="G2979" s="1" t="s">
        <v>5466</v>
      </c>
      <c r="H2979" s="1" t="s">
        <v>6458</v>
      </c>
      <c r="I2979" s="1">
        <v>2</v>
      </c>
      <c r="L2979" s="1">
        <v>3</v>
      </c>
      <c r="M2979" s="1" t="s">
        <v>5517</v>
      </c>
      <c r="N2979" s="1" t="s">
        <v>7435</v>
      </c>
      <c r="S2979" s="1" t="s">
        <v>208</v>
      </c>
      <c r="T2979" s="1" t="s">
        <v>6622</v>
      </c>
      <c r="Y2979" s="1" t="s">
        <v>2219</v>
      </c>
      <c r="Z2979" s="1" t="s">
        <v>7480</v>
      </c>
      <c r="AC2979" s="1">
        <v>14</v>
      </c>
      <c r="AD2979" s="1" t="s">
        <v>248</v>
      </c>
      <c r="AE2979" s="1" t="s">
        <v>8745</v>
      </c>
    </row>
    <row r="2980" spans="1:72" ht="13.5" customHeight="1">
      <c r="A2980" s="2" t="str">
        <f t="shared" si="83"/>
        <v>1687_각북면_388</v>
      </c>
      <c r="B2980" s="1">
        <v>1687</v>
      </c>
      <c r="C2980" s="1" t="s">
        <v>11423</v>
      </c>
      <c r="D2980" s="1" t="s">
        <v>11426</v>
      </c>
      <c r="E2980" s="1">
        <v>2979</v>
      </c>
      <c r="F2980" s="1">
        <v>20</v>
      </c>
      <c r="G2980" s="1" t="s">
        <v>5466</v>
      </c>
      <c r="H2980" s="1" t="s">
        <v>6458</v>
      </c>
      <c r="I2980" s="1">
        <v>2</v>
      </c>
      <c r="L2980" s="1">
        <v>3</v>
      </c>
      <c r="M2980" s="1" t="s">
        <v>5517</v>
      </c>
      <c r="N2980" s="1" t="s">
        <v>7435</v>
      </c>
      <c r="S2980" s="1" t="s">
        <v>63</v>
      </c>
      <c r="T2980" s="1" t="s">
        <v>6596</v>
      </c>
      <c r="Y2980" s="1" t="s">
        <v>2103</v>
      </c>
      <c r="Z2980" s="1" t="s">
        <v>7418</v>
      </c>
      <c r="AC2980" s="1">
        <v>3</v>
      </c>
      <c r="AD2980" s="1" t="s">
        <v>138</v>
      </c>
      <c r="AE2980" s="1" t="s">
        <v>8754</v>
      </c>
      <c r="AF2980" s="1" t="s">
        <v>156</v>
      </c>
      <c r="AG2980" s="1" t="s">
        <v>8798</v>
      </c>
    </row>
    <row r="2981" spans="1:72" ht="13.5" customHeight="1">
      <c r="A2981" s="2" t="str">
        <f t="shared" si="83"/>
        <v>1687_각북면_388</v>
      </c>
      <c r="B2981" s="1">
        <v>1687</v>
      </c>
      <c r="C2981" s="1" t="s">
        <v>11423</v>
      </c>
      <c r="D2981" s="1" t="s">
        <v>11426</v>
      </c>
      <c r="E2981" s="1">
        <v>2980</v>
      </c>
      <c r="F2981" s="1">
        <v>20</v>
      </c>
      <c r="G2981" s="1" t="s">
        <v>5466</v>
      </c>
      <c r="H2981" s="1" t="s">
        <v>6458</v>
      </c>
      <c r="I2981" s="1">
        <v>2</v>
      </c>
      <c r="L2981" s="1">
        <v>3</v>
      </c>
      <c r="M2981" s="1" t="s">
        <v>5517</v>
      </c>
      <c r="N2981" s="1" t="s">
        <v>7435</v>
      </c>
      <c r="S2981" s="1" t="s">
        <v>60</v>
      </c>
      <c r="T2981" s="1" t="s">
        <v>6604</v>
      </c>
      <c r="U2981" s="1" t="s">
        <v>171</v>
      </c>
      <c r="V2981" s="1" t="s">
        <v>6676</v>
      </c>
      <c r="Y2981" s="1" t="s">
        <v>1093</v>
      </c>
      <c r="Z2981" s="1" t="s">
        <v>7479</v>
      </c>
      <c r="AC2981" s="1">
        <v>48</v>
      </c>
      <c r="AD2981" s="1" t="s">
        <v>351</v>
      </c>
      <c r="AE2981" s="1" t="s">
        <v>7146</v>
      </c>
    </row>
    <row r="2982" spans="1:72" ht="13.5" customHeight="1">
      <c r="A2982" s="2" t="str">
        <f t="shared" si="83"/>
        <v>1687_각북면_388</v>
      </c>
      <c r="B2982" s="1">
        <v>1687</v>
      </c>
      <c r="C2982" s="1" t="s">
        <v>11423</v>
      </c>
      <c r="D2982" s="1" t="s">
        <v>11426</v>
      </c>
      <c r="E2982" s="1">
        <v>2981</v>
      </c>
      <c r="F2982" s="1">
        <v>20</v>
      </c>
      <c r="G2982" s="1" t="s">
        <v>5466</v>
      </c>
      <c r="H2982" s="1" t="s">
        <v>6458</v>
      </c>
      <c r="I2982" s="1">
        <v>2</v>
      </c>
      <c r="L2982" s="1">
        <v>4</v>
      </c>
      <c r="M2982" s="1" t="s">
        <v>13425</v>
      </c>
      <c r="N2982" s="1" t="s">
        <v>13426</v>
      </c>
      <c r="T2982" s="1" t="s">
        <v>11527</v>
      </c>
      <c r="U2982" s="1" t="s">
        <v>121</v>
      </c>
      <c r="V2982" s="1" t="s">
        <v>6667</v>
      </c>
      <c r="W2982" s="1" t="s">
        <v>2043</v>
      </c>
      <c r="X2982" s="1" t="s">
        <v>6998</v>
      </c>
      <c r="Y2982" s="1" t="s">
        <v>5525</v>
      </c>
      <c r="Z2982" s="1" t="s">
        <v>7478</v>
      </c>
      <c r="AC2982" s="1">
        <v>37</v>
      </c>
      <c r="AD2982" s="1" t="s">
        <v>215</v>
      </c>
      <c r="AE2982" s="1" t="s">
        <v>8786</v>
      </c>
      <c r="AJ2982" s="1" t="s">
        <v>17</v>
      </c>
      <c r="AK2982" s="1" t="s">
        <v>8918</v>
      </c>
      <c r="AL2982" s="1" t="s">
        <v>704</v>
      </c>
      <c r="AM2982" s="1" t="s">
        <v>8951</v>
      </c>
      <c r="AN2982" s="1" t="s">
        <v>118</v>
      </c>
      <c r="AO2982" s="1" t="s">
        <v>8999</v>
      </c>
      <c r="AP2982" s="1" t="s">
        <v>119</v>
      </c>
      <c r="AQ2982" s="1" t="s">
        <v>6694</v>
      </c>
      <c r="AR2982" s="1" t="s">
        <v>1920</v>
      </c>
      <c r="AS2982" s="1" t="s">
        <v>9068</v>
      </c>
      <c r="AT2982" s="1" t="s">
        <v>320</v>
      </c>
      <c r="AU2982" s="1" t="s">
        <v>6758</v>
      </c>
      <c r="AV2982" s="1" t="s">
        <v>5027</v>
      </c>
      <c r="AW2982" s="1" t="s">
        <v>7496</v>
      </c>
      <c r="BG2982" s="1" t="s">
        <v>4927</v>
      </c>
      <c r="BH2982" s="1" t="s">
        <v>9998</v>
      </c>
      <c r="BI2982" s="1" t="s">
        <v>5471</v>
      </c>
      <c r="BJ2982" s="1" t="s">
        <v>7017</v>
      </c>
      <c r="BK2982" s="1" t="s">
        <v>44</v>
      </c>
      <c r="BL2982" s="1" t="s">
        <v>6728</v>
      </c>
      <c r="BM2982" s="1" t="s">
        <v>5499</v>
      </c>
      <c r="BN2982" s="1" t="s">
        <v>7009</v>
      </c>
      <c r="BO2982" s="1" t="s">
        <v>144</v>
      </c>
      <c r="BP2982" s="1" t="s">
        <v>6759</v>
      </c>
      <c r="BQ2982" s="1" t="s">
        <v>1991</v>
      </c>
      <c r="BR2982" s="1" t="s">
        <v>12460</v>
      </c>
      <c r="BS2982" s="1" t="s">
        <v>41</v>
      </c>
      <c r="BT2982" s="1" t="s">
        <v>11911</v>
      </c>
    </row>
    <row r="2983" spans="1:72" ht="13.5" customHeight="1">
      <c r="A2983" s="2" t="str">
        <f t="shared" si="83"/>
        <v>1687_각북면_388</v>
      </c>
      <c r="B2983" s="1">
        <v>1687</v>
      </c>
      <c r="C2983" s="1" t="s">
        <v>11423</v>
      </c>
      <c r="D2983" s="1" t="s">
        <v>11426</v>
      </c>
      <c r="E2983" s="1">
        <v>2982</v>
      </c>
      <c r="F2983" s="1">
        <v>20</v>
      </c>
      <c r="G2983" s="1" t="s">
        <v>5466</v>
      </c>
      <c r="H2983" s="1" t="s">
        <v>6458</v>
      </c>
      <c r="I2983" s="1">
        <v>2</v>
      </c>
      <c r="L2983" s="1">
        <v>4</v>
      </c>
      <c r="M2983" s="1" t="s">
        <v>13425</v>
      </c>
      <c r="N2983" s="1" t="s">
        <v>13426</v>
      </c>
      <c r="S2983" s="1" t="s">
        <v>49</v>
      </c>
      <c r="T2983" s="1" t="s">
        <v>4842</v>
      </c>
      <c r="U2983" s="1" t="s">
        <v>115</v>
      </c>
      <c r="V2983" s="1" t="s">
        <v>6665</v>
      </c>
      <c r="Y2983" s="1" t="s">
        <v>5526</v>
      </c>
      <c r="Z2983" s="1" t="s">
        <v>7477</v>
      </c>
      <c r="AC2983" s="1">
        <v>34</v>
      </c>
      <c r="AD2983" s="1" t="s">
        <v>207</v>
      </c>
      <c r="AE2983" s="1" t="s">
        <v>8762</v>
      </c>
      <c r="AJ2983" s="1" t="s">
        <v>17</v>
      </c>
      <c r="AK2983" s="1" t="s">
        <v>8918</v>
      </c>
      <c r="AL2983" s="1" t="s">
        <v>1475</v>
      </c>
      <c r="AM2983" s="1" t="s">
        <v>11950</v>
      </c>
      <c r="AN2983" s="1" t="s">
        <v>118</v>
      </c>
      <c r="AO2983" s="1" t="s">
        <v>8999</v>
      </c>
      <c r="AR2983" s="1" t="s">
        <v>5527</v>
      </c>
      <c r="AS2983" s="1" t="s">
        <v>12031</v>
      </c>
      <c r="AT2983" s="1" t="s">
        <v>44</v>
      </c>
      <c r="AU2983" s="1" t="s">
        <v>6728</v>
      </c>
      <c r="AV2983" s="1" t="s">
        <v>5528</v>
      </c>
      <c r="AW2983" s="1" t="s">
        <v>9370</v>
      </c>
      <c r="BG2983" s="1" t="s">
        <v>44</v>
      </c>
      <c r="BH2983" s="1" t="s">
        <v>6728</v>
      </c>
      <c r="BI2983" s="1" t="s">
        <v>5105</v>
      </c>
      <c r="BJ2983" s="1" t="s">
        <v>9345</v>
      </c>
      <c r="BK2983" s="1" t="s">
        <v>44</v>
      </c>
      <c r="BL2983" s="1" t="s">
        <v>6728</v>
      </c>
      <c r="BM2983" s="1" t="s">
        <v>5106</v>
      </c>
      <c r="BN2983" s="1" t="s">
        <v>10088</v>
      </c>
      <c r="BO2983" s="1" t="s">
        <v>144</v>
      </c>
      <c r="BP2983" s="1" t="s">
        <v>6759</v>
      </c>
      <c r="BQ2983" s="1" t="s">
        <v>5529</v>
      </c>
      <c r="BR2983" s="1" t="s">
        <v>10865</v>
      </c>
      <c r="BS2983" s="1" t="s">
        <v>190</v>
      </c>
      <c r="BT2983" s="1" t="s">
        <v>8852</v>
      </c>
    </row>
    <row r="2984" spans="1:72" ht="13.5" customHeight="1">
      <c r="A2984" s="2" t="str">
        <f t="shared" si="83"/>
        <v>1687_각북면_388</v>
      </c>
      <c r="B2984" s="1">
        <v>1687</v>
      </c>
      <c r="C2984" s="1" t="s">
        <v>11423</v>
      </c>
      <c r="D2984" s="1" t="s">
        <v>11426</v>
      </c>
      <c r="E2984" s="1">
        <v>2983</v>
      </c>
      <c r="F2984" s="1">
        <v>20</v>
      </c>
      <c r="G2984" s="1" t="s">
        <v>5466</v>
      </c>
      <c r="H2984" s="1" t="s">
        <v>6458</v>
      </c>
      <c r="I2984" s="1">
        <v>2</v>
      </c>
      <c r="L2984" s="1">
        <v>4</v>
      </c>
      <c r="M2984" s="1" t="s">
        <v>13425</v>
      </c>
      <c r="N2984" s="1" t="s">
        <v>13426</v>
      </c>
      <c r="S2984" s="1" t="s">
        <v>67</v>
      </c>
      <c r="T2984" s="1" t="s">
        <v>6597</v>
      </c>
      <c r="U2984" s="1" t="s">
        <v>5530</v>
      </c>
      <c r="V2984" s="1" t="s">
        <v>6727</v>
      </c>
      <c r="Y2984" s="1" t="s">
        <v>5531</v>
      </c>
      <c r="Z2984" s="1" t="s">
        <v>7476</v>
      </c>
      <c r="AC2984" s="1">
        <v>13</v>
      </c>
      <c r="AD2984" s="1" t="s">
        <v>149</v>
      </c>
      <c r="AE2984" s="1" t="s">
        <v>8757</v>
      </c>
    </row>
    <row r="2985" spans="1:72" ht="13.5" customHeight="1">
      <c r="A2985" s="2" t="str">
        <f t="shared" si="83"/>
        <v>1687_각북면_388</v>
      </c>
      <c r="B2985" s="1">
        <v>1687</v>
      </c>
      <c r="C2985" s="1" t="s">
        <v>11423</v>
      </c>
      <c r="D2985" s="1" t="s">
        <v>11426</v>
      </c>
      <c r="E2985" s="1">
        <v>2984</v>
      </c>
      <c r="F2985" s="1">
        <v>20</v>
      </c>
      <c r="G2985" s="1" t="s">
        <v>5466</v>
      </c>
      <c r="H2985" s="1" t="s">
        <v>6458</v>
      </c>
      <c r="I2985" s="1">
        <v>2</v>
      </c>
      <c r="L2985" s="1">
        <v>5</v>
      </c>
      <c r="M2985" s="1" t="s">
        <v>834</v>
      </c>
      <c r="N2985" s="1" t="s">
        <v>7475</v>
      </c>
      <c r="T2985" s="1" t="s">
        <v>11527</v>
      </c>
      <c r="U2985" s="1" t="s">
        <v>5532</v>
      </c>
      <c r="V2985" s="1" t="s">
        <v>6719</v>
      </c>
      <c r="Y2985" s="1" t="s">
        <v>834</v>
      </c>
      <c r="Z2985" s="1" t="s">
        <v>7475</v>
      </c>
      <c r="AC2985" s="1">
        <v>43</v>
      </c>
      <c r="AD2985" s="1" t="s">
        <v>335</v>
      </c>
      <c r="AE2985" s="1" t="s">
        <v>8779</v>
      </c>
      <c r="AJ2985" s="1" t="s">
        <v>17</v>
      </c>
      <c r="AK2985" s="1" t="s">
        <v>8918</v>
      </c>
      <c r="AL2985" s="1" t="s">
        <v>199</v>
      </c>
      <c r="AM2985" s="1" t="s">
        <v>8930</v>
      </c>
      <c r="AN2985" s="1" t="s">
        <v>1129</v>
      </c>
      <c r="AO2985" s="1" t="s">
        <v>9002</v>
      </c>
      <c r="AR2985" s="1" t="s">
        <v>4986</v>
      </c>
      <c r="AS2985" s="1" t="s">
        <v>9083</v>
      </c>
      <c r="AT2985" s="1" t="s">
        <v>186</v>
      </c>
      <c r="AU2985" s="1" t="s">
        <v>12111</v>
      </c>
      <c r="AV2985" s="1" t="s">
        <v>5533</v>
      </c>
      <c r="AW2985" s="1" t="s">
        <v>9369</v>
      </c>
      <c r="BB2985" s="1" t="s">
        <v>171</v>
      </c>
      <c r="BC2985" s="1" t="s">
        <v>6676</v>
      </c>
      <c r="BD2985" s="1" t="s">
        <v>4987</v>
      </c>
      <c r="BE2985" s="1" t="s">
        <v>9845</v>
      </c>
      <c r="BG2985" s="1" t="s">
        <v>121</v>
      </c>
      <c r="BH2985" s="1" t="s">
        <v>6667</v>
      </c>
      <c r="BI2985" s="1" t="s">
        <v>3364</v>
      </c>
      <c r="BJ2985" s="1" t="s">
        <v>9598</v>
      </c>
      <c r="BK2985" s="1" t="s">
        <v>121</v>
      </c>
      <c r="BL2985" s="1" t="s">
        <v>6667</v>
      </c>
      <c r="BM2985" s="1" t="s">
        <v>5066</v>
      </c>
      <c r="BN2985" s="1" t="s">
        <v>10522</v>
      </c>
      <c r="BO2985" s="1" t="s">
        <v>44</v>
      </c>
      <c r="BP2985" s="1" t="s">
        <v>6728</v>
      </c>
      <c r="BQ2985" s="1" t="s">
        <v>5534</v>
      </c>
      <c r="BR2985" s="1" t="s">
        <v>10876</v>
      </c>
      <c r="BS2985" s="1" t="s">
        <v>1936</v>
      </c>
      <c r="BT2985" s="1" t="s">
        <v>8942</v>
      </c>
    </row>
    <row r="2986" spans="1:72" ht="13.5" customHeight="1">
      <c r="A2986" s="2" t="str">
        <f t="shared" si="83"/>
        <v>1687_각북면_388</v>
      </c>
      <c r="B2986" s="1">
        <v>1687</v>
      </c>
      <c r="C2986" s="1" t="s">
        <v>11423</v>
      </c>
      <c r="D2986" s="1" t="s">
        <v>11426</v>
      </c>
      <c r="E2986" s="1">
        <v>2985</v>
      </c>
      <c r="F2986" s="1">
        <v>20</v>
      </c>
      <c r="G2986" s="1" t="s">
        <v>5466</v>
      </c>
      <c r="H2986" s="1" t="s">
        <v>6458</v>
      </c>
      <c r="I2986" s="1">
        <v>2</v>
      </c>
      <c r="L2986" s="1">
        <v>5</v>
      </c>
      <c r="M2986" s="1" t="s">
        <v>834</v>
      </c>
      <c r="N2986" s="1" t="s">
        <v>7475</v>
      </c>
      <c r="S2986" s="1" t="s">
        <v>49</v>
      </c>
      <c r="T2986" s="1" t="s">
        <v>4842</v>
      </c>
      <c r="U2986" s="1" t="s">
        <v>115</v>
      </c>
      <c r="V2986" s="1" t="s">
        <v>6665</v>
      </c>
      <c r="Y2986" s="1" t="s">
        <v>281</v>
      </c>
      <c r="Z2986" s="1" t="s">
        <v>7279</v>
      </c>
      <c r="AC2986" s="1">
        <v>42</v>
      </c>
      <c r="AD2986" s="1" t="s">
        <v>618</v>
      </c>
      <c r="AE2986" s="1" t="s">
        <v>8771</v>
      </c>
      <c r="AJ2986" s="1" t="s">
        <v>17</v>
      </c>
      <c r="AK2986" s="1" t="s">
        <v>8918</v>
      </c>
      <c r="AL2986" s="1" t="s">
        <v>448</v>
      </c>
      <c r="AM2986" s="1" t="s">
        <v>8932</v>
      </c>
      <c r="AN2986" s="1" t="s">
        <v>118</v>
      </c>
      <c r="AO2986" s="1" t="s">
        <v>8999</v>
      </c>
      <c r="AP2986" s="1" t="s">
        <v>119</v>
      </c>
      <c r="AQ2986" s="1" t="s">
        <v>6694</v>
      </c>
      <c r="AR2986" s="1" t="s">
        <v>5535</v>
      </c>
      <c r="AS2986" s="1" t="s">
        <v>9084</v>
      </c>
      <c r="AT2986" s="1" t="s">
        <v>44</v>
      </c>
      <c r="AU2986" s="1" t="s">
        <v>6728</v>
      </c>
      <c r="AV2986" s="1" t="s">
        <v>5536</v>
      </c>
      <c r="AW2986" s="1" t="s">
        <v>9081</v>
      </c>
      <c r="BG2986" s="1" t="s">
        <v>44</v>
      </c>
      <c r="BH2986" s="1" t="s">
        <v>6728</v>
      </c>
      <c r="BI2986" s="1" t="s">
        <v>4214</v>
      </c>
      <c r="BJ2986" s="1" t="s">
        <v>10103</v>
      </c>
      <c r="BK2986" s="1" t="s">
        <v>47</v>
      </c>
      <c r="BL2986" s="1" t="s">
        <v>9039</v>
      </c>
      <c r="BM2986" s="1" t="s">
        <v>1201</v>
      </c>
      <c r="BN2986" s="1" t="s">
        <v>10141</v>
      </c>
      <c r="BO2986" s="1" t="s">
        <v>44</v>
      </c>
      <c r="BP2986" s="1" t="s">
        <v>6728</v>
      </c>
      <c r="BQ2986" s="1" t="s">
        <v>5537</v>
      </c>
      <c r="BR2986" s="1" t="s">
        <v>12630</v>
      </c>
      <c r="BS2986" s="1" t="s">
        <v>190</v>
      </c>
      <c r="BT2986" s="1" t="s">
        <v>8852</v>
      </c>
    </row>
    <row r="2987" spans="1:72" ht="13.5" customHeight="1">
      <c r="A2987" s="2" t="str">
        <f t="shared" si="83"/>
        <v>1687_각북면_388</v>
      </c>
      <c r="B2987" s="1">
        <v>1687</v>
      </c>
      <c r="C2987" s="1" t="s">
        <v>11423</v>
      </c>
      <c r="D2987" s="1" t="s">
        <v>11426</v>
      </c>
      <c r="E2987" s="1">
        <v>2986</v>
      </c>
      <c r="F2987" s="1">
        <v>20</v>
      </c>
      <c r="G2987" s="1" t="s">
        <v>5466</v>
      </c>
      <c r="H2987" s="1" t="s">
        <v>6458</v>
      </c>
      <c r="I2987" s="1">
        <v>2</v>
      </c>
      <c r="L2987" s="1">
        <v>5</v>
      </c>
      <c r="M2987" s="1" t="s">
        <v>834</v>
      </c>
      <c r="N2987" s="1" t="s">
        <v>7475</v>
      </c>
      <c r="S2987" s="1" t="s">
        <v>67</v>
      </c>
      <c r="T2987" s="1" t="s">
        <v>6597</v>
      </c>
      <c r="U2987" s="1" t="s">
        <v>5538</v>
      </c>
      <c r="V2987" s="1" t="s">
        <v>6736</v>
      </c>
      <c r="Y2987" s="1" t="s">
        <v>5539</v>
      </c>
      <c r="Z2987" s="1" t="s">
        <v>7474</v>
      </c>
      <c r="AC2987" s="1">
        <v>24</v>
      </c>
      <c r="AD2987" s="1" t="s">
        <v>297</v>
      </c>
      <c r="AE2987" s="1" t="s">
        <v>8761</v>
      </c>
    </row>
    <row r="2988" spans="1:72" ht="13.5" customHeight="1">
      <c r="A2988" s="2" t="str">
        <f t="shared" ref="A2988:A3004" si="84">HYPERLINK("http://kyu.snu.ac.kr/sdhj/index.jsp?type=hj/GK14817_00IH_0001_0388.jpg","1687_각북면_388")</f>
        <v>1687_각북면_388</v>
      </c>
      <c r="B2988" s="1">
        <v>1687</v>
      </c>
      <c r="C2988" s="1" t="s">
        <v>11423</v>
      </c>
      <c r="D2988" s="1" t="s">
        <v>11426</v>
      </c>
      <c r="E2988" s="1">
        <v>2987</v>
      </c>
      <c r="F2988" s="1">
        <v>20</v>
      </c>
      <c r="G2988" s="1" t="s">
        <v>5466</v>
      </c>
      <c r="H2988" s="1" t="s">
        <v>6458</v>
      </c>
      <c r="I2988" s="1">
        <v>2</v>
      </c>
      <c r="L2988" s="1">
        <v>5</v>
      </c>
      <c r="M2988" s="1" t="s">
        <v>834</v>
      </c>
      <c r="N2988" s="1" t="s">
        <v>7475</v>
      </c>
      <c r="S2988" s="1" t="s">
        <v>1796</v>
      </c>
      <c r="T2988" s="1" t="s">
        <v>6607</v>
      </c>
      <c r="U2988" s="1" t="s">
        <v>50</v>
      </c>
      <c r="V2988" s="1" t="s">
        <v>11472</v>
      </c>
      <c r="Y2988" s="1" t="s">
        <v>6441</v>
      </c>
      <c r="Z2988" s="1" t="s">
        <v>7473</v>
      </c>
      <c r="AC2988" s="1">
        <v>19</v>
      </c>
      <c r="AD2988" s="1" t="s">
        <v>331</v>
      </c>
      <c r="AE2988" s="1" t="s">
        <v>8743</v>
      </c>
      <c r="AF2988" s="1" t="s">
        <v>156</v>
      </c>
      <c r="AG2988" s="1" t="s">
        <v>8798</v>
      </c>
    </row>
    <row r="2989" spans="1:72" ht="13.5" customHeight="1">
      <c r="A2989" s="2" t="str">
        <f t="shared" si="84"/>
        <v>1687_각북면_388</v>
      </c>
      <c r="B2989" s="1">
        <v>1687</v>
      </c>
      <c r="C2989" s="1" t="s">
        <v>11423</v>
      </c>
      <c r="D2989" s="1" t="s">
        <v>11426</v>
      </c>
      <c r="E2989" s="1">
        <v>2988</v>
      </c>
      <c r="F2989" s="1">
        <v>20</v>
      </c>
      <c r="G2989" s="1" t="s">
        <v>5466</v>
      </c>
      <c r="H2989" s="1" t="s">
        <v>6458</v>
      </c>
      <c r="I2989" s="1">
        <v>2</v>
      </c>
      <c r="L2989" s="1">
        <v>5</v>
      </c>
      <c r="M2989" s="1" t="s">
        <v>834</v>
      </c>
      <c r="N2989" s="1" t="s">
        <v>7475</v>
      </c>
      <c r="S2989" s="1" t="s">
        <v>72</v>
      </c>
      <c r="T2989" s="1" t="s">
        <v>6595</v>
      </c>
      <c r="Y2989" s="1" t="s">
        <v>5540</v>
      </c>
      <c r="Z2989" s="1" t="s">
        <v>7472</v>
      </c>
      <c r="AC2989" s="1">
        <v>13</v>
      </c>
      <c r="AD2989" s="1" t="s">
        <v>149</v>
      </c>
      <c r="AE2989" s="1" t="s">
        <v>8757</v>
      </c>
    </row>
    <row r="2990" spans="1:72" ht="13.5" customHeight="1">
      <c r="A2990" s="2" t="str">
        <f t="shared" si="84"/>
        <v>1687_각북면_388</v>
      </c>
      <c r="B2990" s="1">
        <v>1687</v>
      </c>
      <c r="C2990" s="1" t="s">
        <v>11423</v>
      </c>
      <c r="D2990" s="1" t="s">
        <v>11426</v>
      </c>
      <c r="E2990" s="1">
        <v>2989</v>
      </c>
      <c r="F2990" s="1">
        <v>20</v>
      </c>
      <c r="G2990" s="1" t="s">
        <v>5466</v>
      </c>
      <c r="H2990" s="1" t="s">
        <v>6458</v>
      </c>
      <c r="I2990" s="1">
        <v>2</v>
      </c>
      <c r="L2990" s="1">
        <v>5</v>
      </c>
      <c r="M2990" s="1" t="s">
        <v>834</v>
      </c>
      <c r="N2990" s="1" t="s">
        <v>7475</v>
      </c>
      <c r="S2990" s="1" t="s">
        <v>63</v>
      </c>
      <c r="T2990" s="1" t="s">
        <v>6596</v>
      </c>
      <c r="Y2990" s="1" t="s">
        <v>2772</v>
      </c>
      <c r="Z2990" s="1" t="s">
        <v>7471</v>
      </c>
      <c r="AC2990" s="1">
        <v>7</v>
      </c>
      <c r="AD2990" s="1" t="s">
        <v>475</v>
      </c>
      <c r="AE2990" s="1" t="s">
        <v>8747</v>
      </c>
    </row>
    <row r="2991" spans="1:72" ht="13.5" customHeight="1">
      <c r="A2991" s="2" t="str">
        <f t="shared" si="84"/>
        <v>1687_각북면_388</v>
      </c>
      <c r="B2991" s="1">
        <v>1687</v>
      </c>
      <c r="C2991" s="1" t="s">
        <v>11423</v>
      </c>
      <c r="D2991" s="1" t="s">
        <v>11426</v>
      </c>
      <c r="E2991" s="1">
        <v>2990</v>
      </c>
      <c r="F2991" s="1">
        <v>20</v>
      </c>
      <c r="G2991" s="1" t="s">
        <v>5466</v>
      </c>
      <c r="H2991" s="1" t="s">
        <v>6458</v>
      </c>
      <c r="I2991" s="1">
        <v>3</v>
      </c>
      <c r="J2991" s="1" t="s">
        <v>5541</v>
      </c>
      <c r="K2991" s="1" t="s">
        <v>6492</v>
      </c>
      <c r="L2991" s="1">
        <v>1</v>
      </c>
      <c r="M2991" s="1" t="s">
        <v>5542</v>
      </c>
      <c r="N2991" s="1" t="s">
        <v>7470</v>
      </c>
      <c r="T2991" s="1" t="s">
        <v>11527</v>
      </c>
      <c r="U2991" s="1" t="s">
        <v>3613</v>
      </c>
      <c r="V2991" s="1" t="s">
        <v>6701</v>
      </c>
      <c r="Y2991" s="1" t="s">
        <v>5542</v>
      </c>
      <c r="Z2991" s="1" t="s">
        <v>7470</v>
      </c>
      <c r="AC2991" s="1">
        <v>39</v>
      </c>
      <c r="AD2991" s="1" t="s">
        <v>387</v>
      </c>
      <c r="AE2991" s="1" t="s">
        <v>8746</v>
      </c>
      <c r="AJ2991" s="1" t="s">
        <v>17</v>
      </c>
      <c r="AK2991" s="1" t="s">
        <v>8918</v>
      </c>
      <c r="AL2991" s="1" t="s">
        <v>41</v>
      </c>
      <c r="AM2991" s="1" t="s">
        <v>11911</v>
      </c>
      <c r="AN2991" s="1" t="s">
        <v>118</v>
      </c>
      <c r="AO2991" s="1" t="s">
        <v>8999</v>
      </c>
      <c r="AP2991" s="1" t="s">
        <v>119</v>
      </c>
      <c r="AQ2991" s="1" t="s">
        <v>6694</v>
      </c>
      <c r="AR2991" s="1" t="s">
        <v>1920</v>
      </c>
      <c r="AS2991" s="1" t="s">
        <v>9068</v>
      </c>
      <c r="AT2991" s="1" t="s">
        <v>44</v>
      </c>
      <c r="AU2991" s="1" t="s">
        <v>6728</v>
      </c>
      <c r="AV2991" s="1" t="s">
        <v>13666</v>
      </c>
      <c r="AW2991" s="1" t="s">
        <v>12129</v>
      </c>
      <c r="BB2991" s="1" t="s">
        <v>171</v>
      </c>
      <c r="BC2991" s="1" t="s">
        <v>6676</v>
      </c>
      <c r="BD2991" s="1" t="s">
        <v>612</v>
      </c>
      <c r="BE2991" s="1" t="s">
        <v>7384</v>
      </c>
      <c r="BG2991" s="1" t="s">
        <v>121</v>
      </c>
      <c r="BH2991" s="1" t="s">
        <v>6667</v>
      </c>
      <c r="BI2991" s="1" t="s">
        <v>5543</v>
      </c>
      <c r="BJ2991" s="1" t="s">
        <v>12301</v>
      </c>
      <c r="BK2991" s="1" t="s">
        <v>121</v>
      </c>
      <c r="BL2991" s="1" t="s">
        <v>6667</v>
      </c>
      <c r="BM2991" s="1" t="s">
        <v>5544</v>
      </c>
      <c r="BN2991" s="1" t="s">
        <v>9613</v>
      </c>
      <c r="BO2991" s="1" t="s">
        <v>144</v>
      </c>
      <c r="BP2991" s="1" t="s">
        <v>6759</v>
      </c>
      <c r="BQ2991" s="1" t="s">
        <v>1991</v>
      </c>
      <c r="BR2991" s="1" t="s">
        <v>12460</v>
      </c>
      <c r="BS2991" s="1" t="s">
        <v>41</v>
      </c>
      <c r="BT2991" s="1" t="s">
        <v>11911</v>
      </c>
    </row>
    <row r="2992" spans="1:72" ht="13.5" customHeight="1">
      <c r="A2992" s="2" t="str">
        <f t="shared" si="84"/>
        <v>1687_각북면_388</v>
      </c>
      <c r="B2992" s="1">
        <v>1687</v>
      </c>
      <c r="C2992" s="1" t="s">
        <v>11423</v>
      </c>
      <c r="D2992" s="1" t="s">
        <v>11426</v>
      </c>
      <c r="E2992" s="1">
        <v>2991</v>
      </c>
      <c r="F2992" s="1">
        <v>20</v>
      </c>
      <c r="G2992" s="1" t="s">
        <v>5466</v>
      </c>
      <c r="H2992" s="1" t="s">
        <v>6458</v>
      </c>
      <c r="I2992" s="1">
        <v>3</v>
      </c>
      <c r="L2992" s="1">
        <v>1</v>
      </c>
      <c r="M2992" s="1" t="s">
        <v>5542</v>
      </c>
      <c r="N2992" s="1" t="s">
        <v>7470</v>
      </c>
      <c r="S2992" s="1" t="s">
        <v>49</v>
      </c>
      <c r="T2992" s="1" t="s">
        <v>4842</v>
      </c>
      <c r="U2992" s="1" t="s">
        <v>50</v>
      </c>
      <c r="V2992" s="1" t="s">
        <v>11472</v>
      </c>
      <c r="W2992" s="1" t="s">
        <v>1087</v>
      </c>
      <c r="X2992" s="1" t="s">
        <v>6974</v>
      </c>
      <c r="Y2992" s="1" t="s">
        <v>4724</v>
      </c>
      <c r="Z2992" s="1" t="s">
        <v>7059</v>
      </c>
      <c r="AC2992" s="1">
        <v>44</v>
      </c>
      <c r="AD2992" s="1" t="s">
        <v>401</v>
      </c>
      <c r="AE2992" s="1" t="s">
        <v>8782</v>
      </c>
      <c r="AJ2992" s="1" t="s">
        <v>17</v>
      </c>
      <c r="AK2992" s="1" t="s">
        <v>8918</v>
      </c>
      <c r="AL2992" s="1" t="s">
        <v>41</v>
      </c>
      <c r="AM2992" s="1" t="s">
        <v>11911</v>
      </c>
      <c r="AT2992" s="1" t="s">
        <v>44</v>
      </c>
      <c r="AU2992" s="1" t="s">
        <v>6728</v>
      </c>
      <c r="AV2992" s="1" t="s">
        <v>5545</v>
      </c>
      <c r="AW2992" s="1" t="s">
        <v>8477</v>
      </c>
      <c r="BG2992" s="1" t="s">
        <v>44</v>
      </c>
      <c r="BH2992" s="1" t="s">
        <v>6728</v>
      </c>
      <c r="BI2992" s="1" t="s">
        <v>5546</v>
      </c>
      <c r="BJ2992" s="1" t="s">
        <v>10061</v>
      </c>
      <c r="BM2992" s="1" t="s">
        <v>164</v>
      </c>
      <c r="BN2992" s="1" t="s">
        <v>10510</v>
      </c>
      <c r="BO2992" s="1" t="s">
        <v>44</v>
      </c>
      <c r="BP2992" s="1" t="s">
        <v>6728</v>
      </c>
      <c r="BQ2992" s="1" t="s">
        <v>5547</v>
      </c>
      <c r="BR2992" s="1" t="s">
        <v>10877</v>
      </c>
      <c r="BS2992" s="1" t="s">
        <v>227</v>
      </c>
      <c r="BT2992" s="1" t="s">
        <v>8859</v>
      </c>
    </row>
    <row r="2993" spans="1:72" ht="13.5" customHeight="1">
      <c r="A2993" s="2" t="str">
        <f t="shared" si="84"/>
        <v>1687_각북면_388</v>
      </c>
      <c r="B2993" s="1">
        <v>1687</v>
      </c>
      <c r="C2993" s="1" t="s">
        <v>11423</v>
      </c>
      <c r="D2993" s="1" t="s">
        <v>11426</v>
      </c>
      <c r="E2993" s="1">
        <v>2992</v>
      </c>
      <c r="F2993" s="1">
        <v>20</v>
      </c>
      <c r="G2993" s="1" t="s">
        <v>5466</v>
      </c>
      <c r="H2993" s="1" t="s">
        <v>6458</v>
      </c>
      <c r="I2993" s="1">
        <v>3</v>
      </c>
      <c r="L2993" s="1">
        <v>1</v>
      </c>
      <c r="M2993" s="1" t="s">
        <v>5542</v>
      </c>
      <c r="N2993" s="1" t="s">
        <v>7470</v>
      </c>
      <c r="S2993" s="1" t="s">
        <v>67</v>
      </c>
      <c r="T2993" s="1" t="s">
        <v>6597</v>
      </c>
      <c r="U2993" s="1" t="s">
        <v>3555</v>
      </c>
      <c r="V2993" s="1" t="s">
        <v>6669</v>
      </c>
      <c r="Y2993" s="1" t="s">
        <v>13667</v>
      </c>
      <c r="Z2993" s="1" t="s">
        <v>11802</v>
      </c>
      <c r="AC2993" s="1">
        <v>18</v>
      </c>
      <c r="AD2993" s="1" t="s">
        <v>302</v>
      </c>
      <c r="AE2993" s="1" t="s">
        <v>8785</v>
      </c>
    </row>
    <row r="2994" spans="1:72" ht="13.5" customHeight="1">
      <c r="A2994" s="2" t="str">
        <f t="shared" si="84"/>
        <v>1687_각북면_388</v>
      </c>
      <c r="B2994" s="1">
        <v>1687</v>
      </c>
      <c r="C2994" s="1" t="s">
        <v>11423</v>
      </c>
      <c r="D2994" s="1" t="s">
        <v>11426</v>
      </c>
      <c r="E2994" s="1">
        <v>2993</v>
      </c>
      <c r="F2994" s="1">
        <v>20</v>
      </c>
      <c r="G2994" s="1" t="s">
        <v>5466</v>
      </c>
      <c r="H2994" s="1" t="s">
        <v>6458</v>
      </c>
      <c r="I2994" s="1">
        <v>3</v>
      </c>
      <c r="L2994" s="1">
        <v>1</v>
      </c>
      <c r="M2994" s="1" t="s">
        <v>5542</v>
      </c>
      <c r="N2994" s="1" t="s">
        <v>7470</v>
      </c>
      <c r="S2994" s="1" t="s">
        <v>72</v>
      </c>
      <c r="T2994" s="1" t="s">
        <v>6595</v>
      </c>
      <c r="Y2994" s="1" t="s">
        <v>13558</v>
      </c>
      <c r="Z2994" s="1" t="s">
        <v>11799</v>
      </c>
      <c r="AC2994" s="1">
        <v>9</v>
      </c>
      <c r="AD2994" s="1" t="s">
        <v>253</v>
      </c>
      <c r="AE2994" s="1" t="s">
        <v>8793</v>
      </c>
      <c r="AF2994" s="1" t="s">
        <v>156</v>
      </c>
      <c r="AG2994" s="1" t="s">
        <v>8798</v>
      </c>
    </row>
    <row r="2995" spans="1:72" ht="13.5" customHeight="1">
      <c r="A2995" s="2" t="str">
        <f t="shared" si="84"/>
        <v>1687_각북면_388</v>
      </c>
      <c r="B2995" s="1">
        <v>1687</v>
      </c>
      <c r="C2995" s="1" t="s">
        <v>11423</v>
      </c>
      <c r="D2995" s="1" t="s">
        <v>11426</v>
      </c>
      <c r="E2995" s="1">
        <v>2994</v>
      </c>
      <c r="F2995" s="1">
        <v>20</v>
      </c>
      <c r="G2995" s="1" t="s">
        <v>5466</v>
      </c>
      <c r="H2995" s="1" t="s">
        <v>6458</v>
      </c>
      <c r="I2995" s="1">
        <v>3</v>
      </c>
      <c r="L2995" s="1">
        <v>1</v>
      </c>
      <c r="M2995" s="1" t="s">
        <v>5542</v>
      </c>
      <c r="N2995" s="1" t="s">
        <v>7470</v>
      </c>
      <c r="S2995" s="1" t="s">
        <v>329</v>
      </c>
      <c r="T2995" s="1" t="s">
        <v>6594</v>
      </c>
      <c r="U2995" s="1" t="s">
        <v>115</v>
      </c>
      <c r="V2995" s="1" t="s">
        <v>6665</v>
      </c>
      <c r="Y2995" s="1" t="s">
        <v>3138</v>
      </c>
      <c r="Z2995" s="1" t="s">
        <v>7186</v>
      </c>
      <c r="AC2995" s="1">
        <v>20</v>
      </c>
      <c r="AD2995" s="1" t="s">
        <v>264</v>
      </c>
      <c r="AE2995" s="1" t="s">
        <v>8750</v>
      </c>
      <c r="AF2995" s="1" t="s">
        <v>156</v>
      </c>
      <c r="AG2995" s="1" t="s">
        <v>8798</v>
      </c>
    </row>
    <row r="2996" spans="1:72" ht="13.5" customHeight="1">
      <c r="A2996" s="2" t="str">
        <f t="shared" si="84"/>
        <v>1687_각북면_388</v>
      </c>
      <c r="B2996" s="1">
        <v>1687</v>
      </c>
      <c r="C2996" s="1" t="s">
        <v>11423</v>
      </c>
      <c r="D2996" s="1" t="s">
        <v>11426</v>
      </c>
      <c r="E2996" s="1">
        <v>2995</v>
      </c>
      <c r="F2996" s="1">
        <v>20</v>
      </c>
      <c r="G2996" s="1" t="s">
        <v>5466</v>
      </c>
      <c r="H2996" s="1" t="s">
        <v>6458</v>
      </c>
      <c r="I2996" s="1">
        <v>3</v>
      </c>
      <c r="L2996" s="1">
        <v>1</v>
      </c>
      <c r="M2996" s="1" t="s">
        <v>5542</v>
      </c>
      <c r="N2996" s="1" t="s">
        <v>7470</v>
      </c>
      <c r="S2996" s="1" t="s">
        <v>4083</v>
      </c>
      <c r="T2996" s="1" t="s">
        <v>6627</v>
      </c>
      <c r="U2996" s="1" t="s">
        <v>121</v>
      </c>
      <c r="V2996" s="1" t="s">
        <v>6667</v>
      </c>
      <c r="Y2996" s="1" t="s">
        <v>3468</v>
      </c>
      <c r="Z2996" s="1" t="s">
        <v>7469</v>
      </c>
      <c r="AC2996" s="1">
        <v>52</v>
      </c>
      <c r="AD2996" s="1" t="s">
        <v>230</v>
      </c>
      <c r="AE2996" s="1" t="s">
        <v>8790</v>
      </c>
    </row>
    <row r="2997" spans="1:72" ht="13.5" customHeight="1">
      <c r="A2997" s="2" t="str">
        <f t="shared" si="84"/>
        <v>1687_각북면_388</v>
      </c>
      <c r="B2997" s="1">
        <v>1687</v>
      </c>
      <c r="C2997" s="1" t="s">
        <v>11423</v>
      </c>
      <c r="D2997" s="1" t="s">
        <v>11426</v>
      </c>
      <c r="E2997" s="1">
        <v>2996</v>
      </c>
      <c r="F2997" s="1">
        <v>20</v>
      </c>
      <c r="G2997" s="1" t="s">
        <v>5466</v>
      </c>
      <c r="H2997" s="1" t="s">
        <v>6458</v>
      </c>
      <c r="I2997" s="1">
        <v>3</v>
      </c>
      <c r="L2997" s="1">
        <v>1</v>
      </c>
      <c r="M2997" s="1" t="s">
        <v>5542</v>
      </c>
      <c r="N2997" s="1" t="s">
        <v>7470</v>
      </c>
      <c r="S2997" s="1" t="s">
        <v>49</v>
      </c>
      <c r="T2997" s="1" t="s">
        <v>12741</v>
      </c>
      <c r="W2997" s="1" t="s">
        <v>152</v>
      </c>
      <c r="X2997" s="1" t="s">
        <v>6978</v>
      </c>
      <c r="Y2997" s="1" t="s">
        <v>5548</v>
      </c>
      <c r="Z2997" s="1" t="s">
        <v>7468</v>
      </c>
      <c r="AC2997" s="1">
        <v>53</v>
      </c>
      <c r="AD2997" s="1" t="s">
        <v>681</v>
      </c>
      <c r="AE2997" s="1" t="s">
        <v>8795</v>
      </c>
      <c r="AJ2997" s="1" t="s">
        <v>17</v>
      </c>
      <c r="AK2997" s="1" t="s">
        <v>8918</v>
      </c>
      <c r="AL2997" s="1" t="s">
        <v>227</v>
      </c>
      <c r="AM2997" s="1" t="s">
        <v>8859</v>
      </c>
    </row>
    <row r="2998" spans="1:72" ht="13.5" customHeight="1">
      <c r="A2998" s="2" t="str">
        <f t="shared" si="84"/>
        <v>1687_각북면_388</v>
      </c>
      <c r="B2998" s="1">
        <v>1687</v>
      </c>
      <c r="C2998" s="1" t="s">
        <v>11423</v>
      </c>
      <c r="D2998" s="1" t="s">
        <v>11426</v>
      </c>
      <c r="E2998" s="1">
        <v>2997</v>
      </c>
      <c r="F2998" s="1">
        <v>20</v>
      </c>
      <c r="G2998" s="1" t="s">
        <v>5466</v>
      </c>
      <c r="H2998" s="1" t="s">
        <v>6458</v>
      </c>
      <c r="I2998" s="1">
        <v>3</v>
      </c>
      <c r="L2998" s="1">
        <v>1</v>
      </c>
      <c r="M2998" s="1" t="s">
        <v>5542</v>
      </c>
      <c r="N2998" s="1" t="s">
        <v>7470</v>
      </c>
      <c r="S2998" s="1" t="s">
        <v>60</v>
      </c>
      <c r="T2998" s="1" t="s">
        <v>6604</v>
      </c>
      <c r="Y2998" s="1" t="s">
        <v>612</v>
      </c>
      <c r="Z2998" s="1" t="s">
        <v>7384</v>
      </c>
      <c r="AC2998" s="1">
        <v>80</v>
      </c>
      <c r="AD2998" s="1" t="s">
        <v>96</v>
      </c>
      <c r="AE2998" s="1" t="s">
        <v>8792</v>
      </c>
    </row>
    <row r="2999" spans="1:72" ht="13.5" customHeight="1">
      <c r="A2999" s="2" t="str">
        <f t="shared" si="84"/>
        <v>1687_각북면_388</v>
      </c>
      <c r="B2999" s="1">
        <v>1687</v>
      </c>
      <c r="C2999" s="1" t="s">
        <v>11423</v>
      </c>
      <c r="D2999" s="1" t="s">
        <v>11426</v>
      </c>
      <c r="E2999" s="1">
        <v>2998</v>
      </c>
      <c r="F2999" s="1">
        <v>20</v>
      </c>
      <c r="G2999" s="1" t="s">
        <v>5466</v>
      </c>
      <c r="H2999" s="1" t="s">
        <v>6458</v>
      </c>
      <c r="I2999" s="1">
        <v>3</v>
      </c>
      <c r="L2999" s="1">
        <v>3</v>
      </c>
      <c r="M2999" s="1" t="s">
        <v>13427</v>
      </c>
      <c r="N2999" s="1" t="s">
        <v>13428</v>
      </c>
      <c r="T2999" s="1" t="s">
        <v>11527</v>
      </c>
      <c r="U2999" s="1" t="s">
        <v>2147</v>
      </c>
      <c r="V2999" s="1" t="s">
        <v>6673</v>
      </c>
      <c r="W2999" s="1" t="s">
        <v>330</v>
      </c>
      <c r="X2999" s="1" t="s">
        <v>6985</v>
      </c>
      <c r="Y2999" s="1" t="s">
        <v>5549</v>
      </c>
      <c r="Z2999" s="1" t="s">
        <v>7467</v>
      </c>
      <c r="AC2999" s="1">
        <v>35</v>
      </c>
      <c r="AD2999" s="1" t="s">
        <v>340</v>
      </c>
      <c r="AE2999" s="1" t="s">
        <v>8753</v>
      </c>
      <c r="AJ2999" s="1" t="s">
        <v>17</v>
      </c>
      <c r="AK2999" s="1" t="s">
        <v>8918</v>
      </c>
      <c r="AL2999" s="1" t="s">
        <v>227</v>
      </c>
      <c r="AM2999" s="1" t="s">
        <v>8859</v>
      </c>
      <c r="AT2999" s="1" t="s">
        <v>186</v>
      </c>
      <c r="AU2999" s="1" t="s">
        <v>12111</v>
      </c>
      <c r="AV2999" s="1" t="s">
        <v>5533</v>
      </c>
      <c r="AW2999" s="1" t="s">
        <v>9369</v>
      </c>
      <c r="BG2999" s="1" t="s">
        <v>44</v>
      </c>
      <c r="BH2999" s="1" t="s">
        <v>6728</v>
      </c>
      <c r="BI2999" s="1" t="s">
        <v>3364</v>
      </c>
      <c r="BJ2999" s="1" t="s">
        <v>9598</v>
      </c>
      <c r="BK2999" s="1" t="s">
        <v>44</v>
      </c>
      <c r="BL2999" s="1" t="s">
        <v>6728</v>
      </c>
      <c r="BM2999" s="1" t="s">
        <v>11373</v>
      </c>
      <c r="BN2999" s="1" t="s">
        <v>11848</v>
      </c>
      <c r="BQ2999" s="1" t="s">
        <v>5534</v>
      </c>
      <c r="BR2999" s="1" t="s">
        <v>10876</v>
      </c>
      <c r="BS2999" s="1" t="s">
        <v>158</v>
      </c>
      <c r="BT2999" s="1" t="s">
        <v>8931</v>
      </c>
    </row>
    <row r="3000" spans="1:72" ht="13.5" customHeight="1">
      <c r="A3000" s="2" t="str">
        <f t="shared" si="84"/>
        <v>1687_각북면_388</v>
      </c>
      <c r="B3000" s="1">
        <v>1687</v>
      </c>
      <c r="C3000" s="1" t="s">
        <v>11423</v>
      </c>
      <c r="D3000" s="1" t="s">
        <v>11426</v>
      </c>
      <c r="E3000" s="1">
        <v>2999</v>
      </c>
      <c r="F3000" s="1">
        <v>20</v>
      </c>
      <c r="G3000" s="1" t="s">
        <v>5466</v>
      </c>
      <c r="H3000" s="1" t="s">
        <v>6458</v>
      </c>
      <c r="I3000" s="1">
        <v>3</v>
      </c>
      <c r="L3000" s="1">
        <v>3</v>
      </c>
      <c r="M3000" s="1" t="s">
        <v>13427</v>
      </c>
      <c r="N3000" s="1" t="s">
        <v>13428</v>
      </c>
      <c r="S3000" s="1" t="s">
        <v>4218</v>
      </c>
      <c r="T3000" s="1" t="s">
        <v>6626</v>
      </c>
      <c r="Y3000" s="1" t="s">
        <v>5550</v>
      </c>
      <c r="Z3000" s="1" t="s">
        <v>7324</v>
      </c>
      <c r="AF3000" s="1" t="s">
        <v>585</v>
      </c>
      <c r="AG3000" s="1" t="s">
        <v>8815</v>
      </c>
    </row>
    <row r="3001" spans="1:72" ht="13.5" customHeight="1">
      <c r="A3001" s="2" t="str">
        <f t="shared" si="84"/>
        <v>1687_각북면_388</v>
      </c>
      <c r="B3001" s="1">
        <v>1687</v>
      </c>
      <c r="C3001" s="1" t="s">
        <v>11423</v>
      </c>
      <c r="D3001" s="1" t="s">
        <v>11426</v>
      </c>
      <c r="E3001" s="1">
        <v>3000</v>
      </c>
      <c r="F3001" s="1">
        <v>20</v>
      </c>
      <c r="G3001" s="1" t="s">
        <v>5466</v>
      </c>
      <c r="H3001" s="1" t="s">
        <v>6458</v>
      </c>
      <c r="I3001" s="1">
        <v>3</v>
      </c>
      <c r="L3001" s="1">
        <v>3</v>
      </c>
      <c r="M3001" s="1" t="s">
        <v>13427</v>
      </c>
      <c r="N3001" s="1" t="s">
        <v>13428</v>
      </c>
      <c r="S3001" s="1" t="s">
        <v>236</v>
      </c>
      <c r="T3001" s="1" t="s">
        <v>6602</v>
      </c>
      <c r="U3001" s="1" t="s">
        <v>50</v>
      </c>
      <c r="V3001" s="1" t="s">
        <v>11472</v>
      </c>
      <c r="W3001" s="1" t="s">
        <v>167</v>
      </c>
      <c r="X3001" s="1" t="s">
        <v>8644</v>
      </c>
      <c r="Y3001" s="1" t="s">
        <v>5551</v>
      </c>
      <c r="Z3001" s="1" t="s">
        <v>7407</v>
      </c>
      <c r="AC3001" s="1" t="s">
        <v>442</v>
      </c>
      <c r="AD3001" s="1" t="s">
        <v>11374</v>
      </c>
      <c r="AE3001" s="1" t="s">
        <v>11339</v>
      </c>
      <c r="AF3001" s="1" t="s">
        <v>156</v>
      </c>
      <c r="AG3001" s="1" t="s">
        <v>8798</v>
      </c>
      <c r="AJ3001" s="1" t="s">
        <v>17</v>
      </c>
      <c r="AK3001" s="1" t="s">
        <v>8918</v>
      </c>
      <c r="AL3001" s="1" t="s">
        <v>1936</v>
      </c>
      <c r="AM3001" s="1" t="s">
        <v>8942</v>
      </c>
      <c r="AT3001" s="1" t="s">
        <v>44</v>
      </c>
      <c r="AU3001" s="1" t="s">
        <v>6728</v>
      </c>
      <c r="AV3001" s="1" t="s">
        <v>5552</v>
      </c>
      <c r="AW3001" s="1" t="s">
        <v>9343</v>
      </c>
      <c r="BG3001" s="1" t="s">
        <v>44</v>
      </c>
      <c r="BH3001" s="1" t="s">
        <v>6728</v>
      </c>
      <c r="BI3001" s="1" t="s">
        <v>2053</v>
      </c>
      <c r="BJ3001" s="1" t="s">
        <v>7152</v>
      </c>
      <c r="BK3001" s="1" t="s">
        <v>44</v>
      </c>
      <c r="BL3001" s="1" t="s">
        <v>6728</v>
      </c>
      <c r="BM3001" s="1" t="s">
        <v>5553</v>
      </c>
      <c r="BN3001" s="1" t="s">
        <v>10518</v>
      </c>
      <c r="BO3001" s="1" t="s">
        <v>44</v>
      </c>
      <c r="BP3001" s="1" t="s">
        <v>6728</v>
      </c>
      <c r="BQ3001" s="1" t="s">
        <v>5554</v>
      </c>
      <c r="BR3001" s="1" t="s">
        <v>10875</v>
      </c>
      <c r="BS3001" s="1" t="s">
        <v>227</v>
      </c>
      <c r="BT3001" s="1" t="s">
        <v>8859</v>
      </c>
    </row>
    <row r="3002" spans="1:72" ht="13.5" customHeight="1">
      <c r="A3002" s="2" t="str">
        <f t="shared" si="84"/>
        <v>1687_각북면_388</v>
      </c>
      <c r="B3002" s="1">
        <v>1687</v>
      </c>
      <c r="C3002" s="1" t="s">
        <v>11423</v>
      </c>
      <c r="D3002" s="1" t="s">
        <v>11426</v>
      </c>
      <c r="E3002" s="1">
        <v>3001</v>
      </c>
      <c r="F3002" s="1">
        <v>20</v>
      </c>
      <c r="G3002" s="1" t="s">
        <v>5466</v>
      </c>
      <c r="H3002" s="1" t="s">
        <v>6458</v>
      </c>
      <c r="I3002" s="1">
        <v>3</v>
      </c>
      <c r="L3002" s="1">
        <v>3</v>
      </c>
      <c r="M3002" s="1" t="s">
        <v>13427</v>
      </c>
      <c r="N3002" s="1" t="s">
        <v>13428</v>
      </c>
      <c r="S3002" s="1" t="s">
        <v>67</v>
      </c>
      <c r="T3002" s="1" t="s">
        <v>6597</v>
      </c>
      <c r="Y3002" s="1" t="s">
        <v>305</v>
      </c>
      <c r="Z3002" s="1" t="s">
        <v>7466</v>
      </c>
      <c r="AC3002" s="1">
        <v>3</v>
      </c>
      <c r="AD3002" s="1" t="s">
        <v>138</v>
      </c>
      <c r="AE3002" s="1" t="s">
        <v>8754</v>
      </c>
      <c r="AF3002" s="1" t="s">
        <v>156</v>
      </c>
      <c r="AG3002" s="1" t="s">
        <v>8798</v>
      </c>
    </row>
    <row r="3003" spans="1:72" ht="13.5" customHeight="1">
      <c r="A3003" s="2" t="str">
        <f t="shared" si="84"/>
        <v>1687_각북면_388</v>
      </c>
      <c r="B3003" s="1">
        <v>1687</v>
      </c>
      <c r="C3003" s="1" t="s">
        <v>11423</v>
      </c>
      <c r="D3003" s="1" t="s">
        <v>11426</v>
      </c>
      <c r="E3003" s="1">
        <v>3002</v>
      </c>
      <c r="F3003" s="1">
        <v>20</v>
      </c>
      <c r="G3003" s="1" t="s">
        <v>5466</v>
      </c>
      <c r="H3003" s="1" t="s">
        <v>6458</v>
      </c>
      <c r="I3003" s="1">
        <v>3</v>
      </c>
      <c r="L3003" s="1">
        <v>3</v>
      </c>
      <c r="M3003" s="1" t="s">
        <v>13427</v>
      </c>
      <c r="N3003" s="1" t="s">
        <v>13428</v>
      </c>
      <c r="S3003" s="1" t="s">
        <v>72</v>
      </c>
      <c r="T3003" s="1" t="s">
        <v>6595</v>
      </c>
      <c r="Y3003" s="1" t="s">
        <v>3760</v>
      </c>
      <c r="Z3003" s="1" t="s">
        <v>7465</v>
      </c>
      <c r="AC3003" s="1">
        <v>13</v>
      </c>
      <c r="AD3003" s="1" t="s">
        <v>149</v>
      </c>
      <c r="AE3003" s="1" t="s">
        <v>8757</v>
      </c>
    </row>
    <row r="3004" spans="1:72" ht="13.5" customHeight="1">
      <c r="A3004" s="2" t="str">
        <f t="shared" si="84"/>
        <v>1687_각북면_388</v>
      </c>
      <c r="B3004" s="1">
        <v>1687</v>
      </c>
      <c r="C3004" s="1" t="s">
        <v>11423</v>
      </c>
      <c r="D3004" s="1" t="s">
        <v>11426</v>
      </c>
      <c r="E3004" s="1">
        <v>3003</v>
      </c>
      <c r="F3004" s="1">
        <v>20</v>
      </c>
      <c r="G3004" s="1" t="s">
        <v>5466</v>
      </c>
      <c r="H3004" s="1" t="s">
        <v>6458</v>
      </c>
      <c r="I3004" s="1">
        <v>3</v>
      </c>
      <c r="L3004" s="1">
        <v>3</v>
      </c>
      <c r="M3004" s="1" t="s">
        <v>13427</v>
      </c>
      <c r="N3004" s="1" t="s">
        <v>13428</v>
      </c>
      <c r="S3004" s="1" t="s">
        <v>72</v>
      </c>
      <c r="T3004" s="1" t="s">
        <v>6595</v>
      </c>
      <c r="Y3004" s="1" t="s">
        <v>2501</v>
      </c>
      <c r="Z3004" s="1" t="s">
        <v>7464</v>
      </c>
      <c r="AC3004" s="1">
        <v>11</v>
      </c>
      <c r="AD3004" s="1" t="s">
        <v>71</v>
      </c>
      <c r="AE3004" s="1" t="s">
        <v>8756</v>
      </c>
    </row>
    <row r="3005" spans="1:72" ht="13.5" customHeight="1">
      <c r="A3005" s="2" t="str">
        <f t="shared" ref="A3005:A3048" si="85">HYPERLINK("http://kyu.snu.ac.kr/sdhj/index.jsp?type=hj/GK14817_00IH_0001_0389.jpg","1687_각북면_389")</f>
        <v>1687_각북면_389</v>
      </c>
      <c r="B3005" s="1">
        <v>1687</v>
      </c>
      <c r="C3005" s="1" t="s">
        <v>11423</v>
      </c>
      <c r="D3005" s="1" t="s">
        <v>11426</v>
      </c>
      <c r="E3005" s="1">
        <v>3004</v>
      </c>
      <c r="F3005" s="1">
        <v>20</v>
      </c>
      <c r="G3005" s="1" t="s">
        <v>5466</v>
      </c>
      <c r="H3005" s="1" t="s">
        <v>6458</v>
      </c>
      <c r="I3005" s="1">
        <v>3</v>
      </c>
      <c r="L3005" s="1">
        <v>4</v>
      </c>
      <c r="M3005" s="1" t="s">
        <v>1807</v>
      </c>
      <c r="N3005" s="1" t="s">
        <v>7463</v>
      </c>
      <c r="T3005" s="1" t="s">
        <v>11527</v>
      </c>
      <c r="U3005" s="1" t="s">
        <v>5532</v>
      </c>
      <c r="V3005" s="1" t="s">
        <v>6719</v>
      </c>
      <c r="Y3005" s="1" t="s">
        <v>1807</v>
      </c>
      <c r="Z3005" s="1" t="s">
        <v>7463</v>
      </c>
      <c r="AC3005" s="1">
        <v>46</v>
      </c>
      <c r="AD3005" s="1" t="s">
        <v>550</v>
      </c>
      <c r="AE3005" s="1" t="s">
        <v>8787</v>
      </c>
      <c r="AJ3005" s="1" t="s">
        <v>17</v>
      </c>
      <c r="AK3005" s="1" t="s">
        <v>8918</v>
      </c>
      <c r="AL3005" s="1" t="s">
        <v>227</v>
      </c>
      <c r="AM3005" s="1" t="s">
        <v>8859</v>
      </c>
      <c r="AN3005" s="1" t="s">
        <v>118</v>
      </c>
      <c r="AO3005" s="1" t="s">
        <v>8999</v>
      </c>
      <c r="AP3005" s="1" t="s">
        <v>119</v>
      </c>
      <c r="AQ3005" s="1" t="s">
        <v>6694</v>
      </c>
      <c r="AR3005" s="1" t="s">
        <v>5555</v>
      </c>
      <c r="AS3005" s="1" t="s">
        <v>8645</v>
      </c>
      <c r="AT3005" s="1" t="s">
        <v>121</v>
      </c>
      <c r="AU3005" s="1" t="s">
        <v>6667</v>
      </c>
      <c r="AV3005" s="1" t="s">
        <v>1316</v>
      </c>
      <c r="AW3005" s="1" t="s">
        <v>9347</v>
      </c>
      <c r="BB3005" s="1" t="s">
        <v>171</v>
      </c>
      <c r="BC3005" s="1" t="s">
        <v>6676</v>
      </c>
      <c r="BD3005" s="1" t="s">
        <v>5556</v>
      </c>
      <c r="BE3005" s="1" t="s">
        <v>9844</v>
      </c>
      <c r="BG3005" s="1" t="s">
        <v>121</v>
      </c>
      <c r="BH3005" s="1" t="s">
        <v>6667</v>
      </c>
      <c r="BI3005" s="1" t="s">
        <v>5557</v>
      </c>
      <c r="BJ3005" s="1" t="s">
        <v>10101</v>
      </c>
      <c r="BK3005" s="1" t="s">
        <v>121</v>
      </c>
      <c r="BL3005" s="1" t="s">
        <v>6667</v>
      </c>
      <c r="BM3005" s="1" t="s">
        <v>5060</v>
      </c>
      <c r="BN3005" s="1" t="s">
        <v>10476</v>
      </c>
      <c r="BO3005" s="1" t="s">
        <v>121</v>
      </c>
      <c r="BP3005" s="1" t="s">
        <v>6667</v>
      </c>
      <c r="BQ3005" s="1" t="s">
        <v>5558</v>
      </c>
      <c r="BR3005" s="1" t="s">
        <v>12703</v>
      </c>
      <c r="BS3005" s="1" t="s">
        <v>41</v>
      </c>
      <c r="BT3005" s="1" t="s">
        <v>11911</v>
      </c>
    </row>
    <row r="3006" spans="1:72" ht="13.5" customHeight="1">
      <c r="A3006" s="2" t="str">
        <f t="shared" si="85"/>
        <v>1687_각북면_389</v>
      </c>
      <c r="B3006" s="1">
        <v>1687</v>
      </c>
      <c r="C3006" s="1" t="s">
        <v>11423</v>
      </c>
      <c r="D3006" s="1" t="s">
        <v>11426</v>
      </c>
      <c r="E3006" s="1">
        <v>3005</v>
      </c>
      <c r="F3006" s="1">
        <v>20</v>
      </c>
      <c r="G3006" s="1" t="s">
        <v>5466</v>
      </c>
      <c r="H3006" s="1" t="s">
        <v>6458</v>
      </c>
      <c r="I3006" s="1">
        <v>3</v>
      </c>
      <c r="L3006" s="1">
        <v>4</v>
      </c>
      <c r="M3006" s="1" t="s">
        <v>1807</v>
      </c>
      <c r="N3006" s="1" t="s">
        <v>7463</v>
      </c>
      <c r="S3006" s="1" t="s">
        <v>49</v>
      </c>
      <c r="T3006" s="1" t="s">
        <v>4842</v>
      </c>
      <c r="U3006" s="1" t="s">
        <v>115</v>
      </c>
      <c r="V3006" s="1" t="s">
        <v>6665</v>
      </c>
      <c r="Y3006" s="1" t="s">
        <v>442</v>
      </c>
      <c r="Z3006" s="1" t="s">
        <v>442</v>
      </c>
      <c r="AC3006" s="1">
        <v>43</v>
      </c>
      <c r="AD3006" s="1" t="s">
        <v>335</v>
      </c>
      <c r="AE3006" s="1" t="s">
        <v>8779</v>
      </c>
      <c r="AJ3006" s="1" t="s">
        <v>17</v>
      </c>
      <c r="AK3006" s="1" t="s">
        <v>8918</v>
      </c>
      <c r="AL3006" s="1" t="s">
        <v>704</v>
      </c>
      <c r="AM3006" s="1" t="s">
        <v>8951</v>
      </c>
      <c r="AN3006" s="1" t="s">
        <v>118</v>
      </c>
      <c r="AO3006" s="1" t="s">
        <v>8999</v>
      </c>
      <c r="AP3006" s="1" t="s">
        <v>119</v>
      </c>
      <c r="AQ3006" s="1" t="s">
        <v>6694</v>
      </c>
      <c r="AR3006" s="1" t="s">
        <v>1920</v>
      </c>
      <c r="AS3006" s="1" t="s">
        <v>9068</v>
      </c>
      <c r="AT3006" s="1" t="s">
        <v>320</v>
      </c>
      <c r="AU3006" s="1" t="s">
        <v>6758</v>
      </c>
      <c r="AV3006" s="1" t="s">
        <v>5559</v>
      </c>
      <c r="AW3006" s="1" t="s">
        <v>9368</v>
      </c>
      <c r="BB3006" s="1" t="s">
        <v>171</v>
      </c>
      <c r="BC3006" s="1" t="s">
        <v>6676</v>
      </c>
      <c r="BD3006" s="1" t="s">
        <v>5560</v>
      </c>
      <c r="BE3006" s="1" t="s">
        <v>9843</v>
      </c>
      <c r="BG3006" s="1" t="s">
        <v>44</v>
      </c>
      <c r="BH3006" s="1" t="s">
        <v>6728</v>
      </c>
      <c r="BI3006" s="1" t="s">
        <v>5471</v>
      </c>
      <c r="BJ3006" s="1" t="s">
        <v>7017</v>
      </c>
      <c r="BK3006" s="1" t="s">
        <v>44</v>
      </c>
      <c r="BL3006" s="1" t="s">
        <v>6728</v>
      </c>
      <c r="BM3006" s="1" t="s">
        <v>5499</v>
      </c>
      <c r="BN3006" s="1" t="s">
        <v>7009</v>
      </c>
      <c r="BO3006" s="1" t="s">
        <v>144</v>
      </c>
      <c r="BP3006" s="1" t="s">
        <v>6759</v>
      </c>
      <c r="BQ3006" s="1" t="s">
        <v>5472</v>
      </c>
      <c r="BR3006" s="1" t="s">
        <v>12453</v>
      </c>
      <c r="BS3006" s="1" t="s">
        <v>41</v>
      </c>
      <c r="BT3006" s="1" t="s">
        <v>11911</v>
      </c>
    </row>
    <row r="3007" spans="1:72" ht="13.5" customHeight="1">
      <c r="A3007" s="2" t="str">
        <f t="shared" si="85"/>
        <v>1687_각북면_389</v>
      </c>
      <c r="B3007" s="1">
        <v>1687</v>
      </c>
      <c r="C3007" s="1" t="s">
        <v>11423</v>
      </c>
      <c r="D3007" s="1" t="s">
        <v>11426</v>
      </c>
      <c r="E3007" s="1">
        <v>3006</v>
      </c>
      <c r="F3007" s="1">
        <v>20</v>
      </c>
      <c r="G3007" s="1" t="s">
        <v>5466</v>
      </c>
      <c r="H3007" s="1" t="s">
        <v>6458</v>
      </c>
      <c r="I3007" s="1">
        <v>3</v>
      </c>
      <c r="L3007" s="1">
        <v>4</v>
      </c>
      <c r="M3007" s="1" t="s">
        <v>1807</v>
      </c>
      <c r="N3007" s="1" t="s">
        <v>7463</v>
      </c>
      <c r="S3007" s="1" t="s">
        <v>67</v>
      </c>
      <c r="T3007" s="1" t="s">
        <v>6597</v>
      </c>
      <c r="U3007" s="1" t="s">
        <v>5532</v>
      </c>
      <c r="V3007" s="1" t="s">
        <v>6719</v>
      </c>
      <c r="Y3007" s="1" t="s">
        <v>3515</v>
      </c>
      <c r="Z3007" s="1" t="s">
        <v>7245</v>
      </c>
      <c r="AC3007" s="1">
        <v>14</v>
      </c>
      <c r="AD3007" s="1" t="s">
        <v>442</v>
      </c>
      <c r="AE3007" s="1" t="s">
        <v>442</v>
      </c>
    </row>
    <row r="3008" spans="1:72" ht="13.5" customHeight="1">
      <c r="A3008" s="2" t="str">
        <f t="shared" si="85"/>
        <v>1687_각북면_389</v>
      </c>
      <c r="B3008" s="1">
        <v>1687</v>
      </c>
      <c r="C3008" s="1" t="s">
        <v>11423</v>
      </c>
      <c r="D3008" s="1" t="s">
        <v>11426</v>
      </c>
      <c r="E3008" s="1">
        <v>3007</v>
      </c>
      <c r="F3008" s="1">
        <v>20</v>
      </c>
      <c r="G3008" s="1" t="s">
        <v>5466</v>
      </c>
      <c r="H3008" s="1" t="s">
        <v>6458</v>
      </c>
      <c r="I3008" s="1">
        <v>3</v>
      </c>
      <c r="L3008" s="1">
        <v>4</v>
      </c>
      <c r="M3008" s="1" t="s">
        <v>1807</v>
      </c>
      <c r="N3008" s="1" t="s">
        <v>7463</v>
      </c>
      <c r="S3008" s="1" t="s">
        <v>63</v>
      </c>
      <c r="T3008" s="1" t="s">
        <v>6596</v>
      </c>
      <c r="U3008" s="1" t="s">
        <v>115</v>
      </c>
      <c r="V3008" s="1" t="s">
        <v>6665</v>
      </c>
      <c r="Y3008" s="1" t="s">
        <v>2964</v>
      </c>
      <c r="Z3008" s="1" t="s">
        <v>7462</v>
      </c>
      <c r="AC3008" s="1">
        <v>13</v>
      </c>
      <c r="AD3008" s="1" t="s">
        <v>149</v>
      </c>
      <c r="AE3008" s="1" t="s">
        <v>8757</v>
      </c>
    </row>
    <row r="3009" spans="1:73" ht="13.5" customHeight="1">
      <c r="A3009" s="2" t="str">
        <f t="shared" si="85"/>
        <v>1687_각북면_389</v>
      </c>
      <c r="B3009" s="1">
        <v>1687</v>
      </c>
      <c r="C3009" s="1" t="s">
        <v>11423</v>
      </c>
      <c r="D3009" s="1" t="s">
        <v>11426</v>
      </c>
      <c r="E3009" s="1">
        <v>3008</v>
      </c>
      <c r="F3009" s="1">
        <v>20</v>
      </c>
      <c r="G3009" s="1" t="s">
        <v>5466</v>
      </c>
      <c r="H3009" s="1" t="s">
        <v>6458</v>
      </c>
      <c r="I3009" s="1">
        <v>3</v>
      </c>
      <c r="L3009" s="1">
        <v>4</v>
      </c>
      <c r="M3009" s="1" t="s">
        <v>1807</v>
      </c>
      <c r="N3009" s="1" t="s">
        <v>7463</v>
      </c>
      <c r="S3009" s="1" t="s">
        <v>63</v>
      </c>
      <c r="T3009" s="1" t="s">
        <v>6596</v>
      </c>
      <c r="U3009" s="1" t="s">
        <v>115</v>
      </c>
      <c r="V3009" s="1" t="s">
        <v>6665</v>
      </c>
      <c r="Y3009" s="1" t="s">
        <v>5561</v>
      </c>
      <c r="Z3009" s="1" t="s">
        <v>7461</v>
      </c>
      <c r="AC3009" s="1">
        <v>10</v>
      </c>
      <c r="AD3009" s="1" t="s">
        <v>212</v>
      </c>
      <c r="AE3009" s="1" t="s">
        <v>8778</v>
      </c>
    </row>
    <row r="3010" spans="1:73" ht="13.5" customHeight="1">
      <c r="A3010" s="2" t="str">
        <f t="shared" si="85"/>
        <v>1687_각북면_389</v>
      </c>
      <c r="B3010" s="1">
        <v>1687</v>
      </c>
      <c r="C3010" s="1" t="s">
        <v>11423</v>
      </c>
      <c r="D3010" s="1" t="s">
        <v>11426</v>
      </c>
      <c r="E3010" s="1">
        <v>3009</v>
      </c>
      <c r="F3010" s="1">
        <v>20</v>
      </c>
      <c r="G3010" s="1" t="s">
        <v>5466</v>
      </c>
      <c r="H3010" s="1" t="s">
        <v>6458</v>
      </c>
      <c r="I3010" s="1">
        <v>3</v>
      </c>
      <c r="L3010" s="1">
        <v>4</v>
      </c>
      <c r="M3010" s="1" t="s">
        <v>1807</v>
      </c>
      <c r="N3010" s="1" t="s">
        <v>7463</v>
      </c>
      <c r="S3010" s="1" t="s">
        <v>329</v>
      </c>
      <c r="T3010" s="1" t="s">
        <v>6594</v>
      </c>
      <c r="U3010" s="1" t="s">
        <v>115</v>
      </c>
      <c r="V3010" s="1" t="s">
        <v>6665</v>
      </c>
      <c r="Y3010" s="1" t="s">
        <v>3361</v>
      </c>
      <c r="Z3010" s="1" t="s">
        <v>7460</v>
      </c>
      <c r="AC3010" s="1">
        <v>21</v>
      </c>
      <c r="AD3010" s="1" t="s">
        <v>264</v>
      </c>
      <c r="AE3010" s="1" t="s">
        <v>8750</v>
      </c>
      <c r="AF3010" s="1" t="s">
        <v>156</v>
      </c>
      <c r="AG3010" s="1" t="s">
        <v>8798</v>
      </c>
      <c r="AJ3010" s="1" t="s">
        <v>17</v>
      </c>
      <c r="AK3010" s="1" t="s">
        <v>8918</v>
      </c>
      <c r="AL3010" s="1" t="s">
        <v>227</v>
      </c>
      <c r="AM3010" s="1" t="s">
        <v>8859</v>
      </c>
    </row>
    <row r="3011" spans="1:73" ht="13.5" customHeight="1">
      <c r="A3011" s="2" t="str">
        <f t="shared" si="85"/>
        <v>1687_각북면_389</v>
      </c>
      <c r="B3011" s="1">
        <v>1687</v>
      </c>
      <c r="C3011" s="1" t="s">
        <v>11423</v>
      </c>
      <c r="D3011" s="1" t="s">
        <v>11426</v>
      </c>
      <c r="E3011" s="1">
        <v>3010</v>
      </c>
      <c r="F3011" s="1">
        <v>20</v>
      </c>
      <c r="G3011" s="1" t="s">
        <v>5466</v>
      </c>
      <c r="H3011" s="1" t="s">
        <v>6458</v>
      </c>
      <c r="I3011" s="1">
        <v>4</v>
      </c>
      <c r="J3011" s="1" t="s">
        <v>5562</v>
      </c>
      <c r="K3011" s="1" t="s">
        <v>6491</v>
      </c>
      <c r="L3011" s="1">
        <v>1</v>
      </c>
      <c r="M3011" s="1" t="s">
        <v>13429</v>
      </c>
      <c r="N3011" s="1" t="s">
        <v>13430</v>
      </c>
      <c r="T3011" s="1" t="s">
        <v>11527</v>
      </c>
      <c r="U3011" s="1" t="s">
        <v>42</v>
      </c>
      <c r="V3011" s="1" t="s">
        <v>6735</v>
      </c>
      <c r="W3011" s="1" t="s">
        <v>1065</v>
      </c>
      <c r="X3011" s="1" t="s">
        <v>6987</v>
      </c>
      <c r="Y3011" s="1" t="s">
        <v>5563</v>
      </c>
      <c r="Z3011" s="1" t="s">
        <v>7459</v>
      </c>
      <c r="AC3011" s="1">
        <v>38</v>
      </c>
      <c r="AD3011" s="1" t="s">
        <v>294</v>
      </c>
      <c r="AE3011" s="1" t="s">
        <v>8781</v>
      </c>
      <c r="AJ3011" s="1" t="s">
        <v>17</v>
      </c>
      <c r="AK3011" s="1" t="s">
        <v>8918</v>
      </c>
      <c r="AL3011" s="1" t="s">
        <v>448</v>
      </c>
      <c r="AM3011" s="1" t="s">
        <v>8932</v>
      </c>
      <c r="AT3011" s="1" t="s">
        <v>1331</v>
      </c>
      <c r="AU3011" s="1" t="s">
        <v>6717</v>
      </c>
      <c r="AV3011" s="1" t="s">
        <v>5564</v>
      </c>
      <c r="AW3011" s="1" t="s">
        <v>7438</v>
      </c>
      <c r="BG3011" s="1" t="s">
        <v>44</v>
      </c>
      <c r="BH3011" s="1" t="s">
        <v>6728</v>
      </c>
      <c r="BI3011" s="1" t="s">
        <v>1088</v>
      </c>
      <c r="BJ3011" s="1" t="s">
        <v>8325</v>
      </c>
      <c r="BK3011" s="1" t="s">
        <v>759</v>
      </c>
      <c r="BL3011" s="1" t="s">
        <v>9026</v>
      </c>
      <c r="BM3011" s="1" t="s">
        <v>4214</v>
      </c>
      <c r="BN3011" s="1" t="s">
        <v>10103</v>
      </c>
      <c r="BO3011" s="1" t="s">
        <v>1671</v>
      </c>
      <c r="BP3011" s="1" t="s">
        <v>10032</v>
      </c>
      <c r="BQ3011" s="1" t="s">
        <v>5565</v>
      </c>
      <c r="BR3011" s="1" t="s">
        <v>10874</v>
      </c>
      <c r="BS3011" s="1" t="s">
        <v>239</v>
      </c>
      <c r="BT3011" s="1" t="s">
        <v>8877</v>
      </c>
    </row>
    <row r="3012" spans="1:73" ht="13.5" customHeight="1">
      <c r="A3012" s="2" t="str">
        <f t="shared" si="85"/>
        <v>1687_각북면_389</v>
      </c>
      <c r="B3012" s="1">
        <v>1687</v>
      </c>
      <c r="C3012" s="1" t="s">
        <v>11423</v>
      </c>
      <c r="D3012" s="1" t="s">
        <v>11426</v>
      </c>
      <c r="E3012" s="1">
        <v>3011</v>
      </c>
      <c r="F3012" s="1">
        <v>20</v>
      </c>
      <c r="G3012" s="1" t="s">
        <v>5466</v>
      </c>
      <c r="H3012" s="1" t="s">
        <v>6458</v>
      </c>
      <c r="I3012" s="1">
        <v>4</v>
      </c>
      <c r="L3012" s="1">
        <v>1</v>
      </c>
      <c r="M3012" s="1" t="s">
        <v>13429</v>
      </c>
      <c r="N3012" s="1" t="s">
        <v>13430</v>
      </c>
      <c r="S3012" s="1" t="s">
        <v>49</v>
      </c>
      <c r="T3012" s="1" t="s">
        <v>4842</v>
      </c>
      <c r="W3012" s="1" t="s">
        <v>1244</v>
      </c>
      <c r="X3012" s="1" t="s">
        <v>6992</v>
      </c>
      <c r="Y3012" s="1" t="s">
        <v>140</v>
      </c>
      <c r="Z3012" s="1" t="s">
        <v>7100</v>
      </c>
      <c r="AC3012" s="1">
        <v>33</v>
      </c>
      <c r="AD3012" s="1" t="s">
        <v>353</v>
      </c>
      <c r="AE3012" s="1" t="s">
        <v>8775</v>
      </c>
      <c r="AJ3012" s="1" t="s">
        <v>17</v>
      </c>
      <c r="AK3012" s="1" t="s">
        <v>8918</v>
      </c>
      <c r="AL3012" s="1" t="s">
        <v>888</v>
      </c>
      <c r="AM3012" s="1" t="s">
        <v>8953</v>
      </c>
      <c r="AT3012" s="1" t="s">
        <v>42</v>
      </c>
      <c r="AU3012" s="1" t="s">
        <v>6735</v>
      </c>
      <c r="AV3012" s="1" t="s">
        <v>5566</v>
      </c>
      <c r="AW3012" s="1" t="s">
        <v>8259</v>
      </c>
      <c r="BG3012" s="1" t="s">
        <v>44</v>
      </c>
      <c r="BH3012" s="1" t="s">
        <v>6728</v>
      </c>
      <c r="BI3012" s="1" t="s">
        <v>5567</v>
      </c>
      <c r="BJ3012" s="1" t="s">
        <v>10107</v>
      </c>
      <c r="BK3012" s="1" t="s">
        <v>44</v>
      </c>
      <c r="BL3012" s="1" t="s">
        <v>6728</v>
      </c>
      <c r="BM3012" s="1" t="s">
        <v>5568</v>
      </c>
      <c r="BN3012" s="1" t="s">
        <v>10089</v>
      </c>
      <c r="BO3012" s="1" t="s">
        <v>44</v>
      </c>
      <c r="BP3012" s="1" t="s">
        <v>6728</v>
      </c>
      <c r="BQ3012" s="1" t="s">
        <v>5569</v>
      </c>
      <c r="BR3012" s="1" t="s">
        <v>12664</v>
      </c>
      <c r="BS3012" s="1" t="s">
        <v>1001</v>
      </c>
      <c r="BT3012" s="1" t="s">
        <v>8923</v>
      </c>
    </row>
    <row r="3013" spans="1:73" ht="13.5" customHeight="1">
      <c r="A3013" s="2" t="str">
        <f t="shared" si="85"/>
        <v>1687_각북면_389</v>
      </c>
      <c r="B3013" s="1">
        <v>1687</v>
      </c>
      <c r="C3013" s="1" t="s">
        <v>11423</v>
      </c>
      <c r="D3013" s="1" t="s">
        <v>11426</v>
      </c>
      <c r="E3013" s="1">
        <v>3012</v>
      </c>
      <c r="F3013" s="1">
        <v>20</v>
      </c>
      <c r="G3013" s="1" t="s">
        <v>5466</v>
      </c>
      <c r="H3013" s="1" t="s">
        <v>6458</v>
      </c>
      <c r="I3013" s="1">
        <v>4</v>
      </c>
      <c r="L3013" s="1">
        <v>1</v>
      </c>
      <c r="M3013" s="1" t="s">
        <v>13429</v>
      </c>
      <c r="N3013" s="1" t="s">
        <v>13430</v>
      </c>
      <c r="S3013" s="1" t="s">
        <v>67</v>
      </c>
      <c r="T3013" s="1" t="s">
        <v>6597</v>
      </c>
      <c r="U3013" s="1" t="s">
        <v>54</v>
      </c>
      <c r="V3013" s="1" t="s">
        <v>6714</v>
      </c>
      <c r="Y3013" s="1" t="s">
        <v>5570</v>
      </c>
      <c r="Z3013" s="1" t="s">
        <v>7458</v>
      </c>
      <c r="AC3013" s="1">
        <v>23</v>
      </c>
      <c r="AD3013" s="1" t="s">
        <v>251</v>
      </c>
      <c r="AE3013" s="1" t="s">
        <v>8777</v>
      </c>
      <c r="BU3013" s="1" t="s">
        <v>5571</v>
      </c>
    </row>
    <row r="3014" spans="1:73" ht="13.5" customHeight="1">
      <c r="A3014" s="2" t="str">
        <f t="shared" si="85"/>
        <v>1687_각북면_389</v>
      </c>
      <c r="B3014" s="1">
        <v>1687</v>
      </c>
      <c r="C3014" s="1" t="s">
        <v>11423</v>
      </c>
      <c r="D3014" s="1" t="s">
        <v>11426</v>
      </c>
      <c r="E3014" s="1">
        <v>3013</v>
      </c>
      <c r="F3014" s="1">
        <v>20</v>
      </c>
      <c r="G3014" s="1" t="s">
        <v>5466</v>
      </c>
      <c r="H3014" s="1" t="s">
        <v>6458</v>
      </c>
      <c r="I3014" s="1">
        <v>4</v>
      </c>
      <c r="L3014" s="1">
        <v>1</v>
      </c>
      <c r="M3014" s="1" t="s">
        <v>13429</v>
      </c>
      <c r="N3014" s="1" t="s">
        <v>13430</v>
      </c>
      <c r="S3014" s="1" t="s">
        <v>63</v>
      </c>
      <c r="T3014" s="1" t="s">
        <v>6596</v>
      </c>
      <c r="Y3014" s="1" t="s">
        <v>2450</v>
      </c>
      <c r="Z3014" s="1" t="s">
        <v>7457</v>
      </c>
      <c r="AC3014" s="1">
        <v>8</v>
      </c>
      <c r="AD3014" s="1" t="s">
        <v>503</v>
      </c>
      <c r="AE3014" s="1" t="s">
        <v>8136</v>
      </c>
    </row>
    <row r="3015" spans="1:73" ht="13.5" customHeight="1">
      <c r="A3015" s="2" t="str">
        <f t="shared" si="85"/>
        <v>1687_각북면_389</v>
      </c>
      <c r="B3015" s="1">
        <v>1687</v>
      </c>
      <c r="C3015" s="1" t="s">
        <v>11423</v>
      </c>
      <c r="D3015" s="1" t="s">
        <v>11426</v>
      </c>
      <c r="E3015" s="1">
        <v>3014</v>
      </c>
      <c r="F3015" s="1">
        <v>20</v>
      </c>
      <c r="G3015" s="1" t="s">
        <v>5466</v>
      </c>
      <c r="H3015" s="1" t="s">
        <v>6458</v>
      </c>
      <c r="I3015" s="1">
        <v>4</v>
      </c>
      <c r="L3015" s="1">
        <v>2</v>
      </c>
      <c r="M3015" s="1" t="s">
        <v>5572</v>
      </c>
      <c r="N3015" s="1" t="s">
        <v>7456</v>
      </c>
      <c r="T3015" s="1" t="s">
        <v>11527</v>
      </c>
      <c r="U3015" s="1" t="s">
        <v>5532</v>
      </c>
      <c r="V3015" s="1" t="s">
        <v>6719</v>
      </c>
      <c r="Y3015" s="1" t="s">
        <v>5572</v>
      </c>
      <c r="Z3015" s="1" t="s">
        <v>7456</v>
      </c>
      <c r="AC3015" s="1">
        <v>24</v>
      </c>
      <c r="AD3015" s="1" t="s">
        <v>297</v>
      </c>
      <c r="AE3015" s="1" t="s">
        <v>8761</v>
      </c>
      <c r="AJ3015" s="1" t="s">
        <v>17</v>
      </c>
      <c r="AK3015" s="1" t="s">
        <v>8918</v>
      </c>
      <c r="AL3015" s="1" t="s">
        <v>227</v>
      </c>
      <c r="AM3015" s="1" t="s">
        <v>8859</v>
      </c>
      <c r="AN3015" s="1" t="s">
        <v>199</v>
      </c>
      <c r="AO3015" s="1" t="s">
        <v>8930</v>
      </c>
      <c r="AR3015" s="1" t="s">
        <v>4986</v>
      </c>
      <c r="AS3015" s="1" t="s">
        <v>9083</v>
      </c>
      <c r="AT3015" s="1" t="s">
        <v>121</v>
      </c>
      <c r="AU3015" s="1" t="s">
        <v>6667</v>
      </c>
      <c r="AV3015" s="1" t="s">
        <v>1589</v>
      </c>
      <c r="AW3015" s="1" t="s">
        <v>7356</v>
      </c>
      <c r="BB3015" s="1" t="s">
        <v>171</v>
      </c>
      <c r="BC3015" s="1" t="s">
        <v>6676</v>
      </c>
      <c r="BD3015" s="1" t="s">
        <v>2740</v>
      </c>
      <c r="BE3015" s="1" t="s">
        <v>7455</v>
      </c>
      <c r="BG3015" s="1" t="s">
        <v>180</v>
      </c>
      <c r="BH3015" s="1" t="s">
        <v>11467</v>
      </c>
      <c r="BI3015" s="1" t="s">
        <v>5573</v>
      </c>
      <c r="BJ3015" s="1" t="s">
        <v>9357</v>
      </c>
      <c r="BK3015" s="1" t="s">
        <v>44</v>
      </c>
      <c r="BL3015" s="1" t="s">
        <v>6728</v>
      </c>
      <c r="BM3015" s="1" t="s">
        <v>2711</v>
      </c>
      <c r="BN3015" s="1" t="s">
        <v>10097</v>
      </c>
      <c r="BO3015" s="1" t="s">
        <v>186</v>
      </c>
      <c r="BP3015" s="1" t="s">
        <v>12273</v>
      </c>
      <c r="BQ3015" s="1" t="s">
        <v>5533</v>
      </c>
      <c r="BR3015" s="1" t="s">
        <v>9369</v>
      </c>
      <c r="BS3015" s="1" t="s">
        <v>227</v>
      </c>
      <c r="BT3015" s="1" t="s">
        <v>8859</v>
      </c>
    </row>
    <row r="3016" spans="1:73" ht="13.5" customHeight="1">
      <c r="A3016" s="2" t="str">
        <f t="shared" si="85"/>
        <v>1687_각북면_389</v>
      </c>
      <c r="B3016" s="1">
        <v>1687</v>
      </c>
      <c r="C3016" s="1" t="s">
        <v>11423</v>
      </c>
      <c r="D3016" s="1" t="s">
        <v>11426</v>
      </c>
      <c r="E3016" s="1">
        <v>3015</v>
      </c>
      <c r="F3016" s="1">
        <v>20</v>
      </c>
      <c r="G3016" s="1" t="s">
        <v>5466</v>
      </c>
      <c r="H3016" s="1" t="s">
        <v>6458</v>
      </c>
      <c r="I3016" s="1">
        <v>4</v>
      </c>
      <c r="L3016" s="1">
        <v>2</v>
      </c>
      <c r="M3016" s="1" t="s">
        <v>5572</v>
      </c>
      <c r="N3016" s="1" t="s">
        <v>7456</v>
      </c>
      <c r="S3016" s="1" t="s">
        <v>261</v>
      </c>
      <c r="T3016" s="1" t="s">
        <v>6605</v>
      </c>
      <c r="Y3016" s="1" t="s">
        <v>2740</v>
      </c>
      <c r="Z3016" s="1" t="s">
        <v>7455</v>
      </c>
      <c r="AC3016" s="1">
        <v>51</v>
      </c>
      <c r="AD3016" s="1" t="s">
        <v>117</v>
      </c>
      <c r="AE3016" s="1" t="s">
        <v>8789</v>
      </c>
      <c r="AF3016" s="1" t="s">
        <v>62</v>
      </c>
      <c r="AG3016" s="1" t="s">
        <v>8813</v>
      </c>
    </row>
    <row r="3017" spans="1:73" ht="13.5" customHeight="1">
      <c r="A3017" s="2" t="str">
        <f t="shared" si="85"/>
        <v>1687_각북면_389</v>
      </c>
      <c r="B3017" s="1">
        <v>1687</v>
      </c>
      <c r="C3017" s="1" t="s">
        <v>11423</v>
      </c>
      <c r="D3017" s="1" t="s">
        <v>11426</v>
      </c>
      <c r="E3017" s="1">
        <v>3016</v>
      </c>
      <c r="F3017" s="1">
        <v>20</v>
      </c>
      <c r="G3017" s="1" t="s">
        <v>5466</v>
      </c>
      <c r="H3017" s="1" t="s">
        <v>6458</v>
      </c>
      <c r="I3017" s="1">
        <v>4</v>
      </c>
      <c r="L3017" s="1">
        <v>2</v>
      </c>
      <c r="M3017" s="1" t="s">
        <v>5572</v>
      </c>
      <c r="N3017" s="1" t="s">
        <v>7456</v>
      </c>
      <c r="S3017" s="1" t="s">
        <v>245</v>
      </c>
      <c r="T3017" s="1" t="s">
        <v>6625</v>
      </c>
      <c r="Y3017" s="1" t="s">
        <v>1532</v>
      </c>
      <c r="Z3017" s="1" t="s">
        <v>7454</v>
      </c>
      <c r="AF3017" s="1" t="s">
        <v>1034</v>
      </c>
      <c r="AG3017" s="1" t="s">
        <v>8803</v>
      </c>
      <c r="AH3017" s="1" t="s">
        <v>4573</v>
      </c>
      <c r="AI3017" s="1" t="s">
        <v>8864</v>
      </c>
    </row>
    <row r="3018" spans="1:73" ht="13.5" customHeight="1">
      <c r="A3018" s="2" t="str">
        <f t="shared" si="85"/>
        <v>1687_각북면_389</v>
      </c>
      <c r="B3018" s="1">
        <v>1687</v>
      </c>
      <c r="C3018" s="1" t="s">
        <v>11423</v>
      </c>
      <c r="D3018" s="1" t="s">
        <v>11426</v>
      </c>
      <c r="E3018" s="1">
        <v>3017</v>
      </c>
      <c r="F3018" s="1">
        <v>20</v>
      </c>
      <c r="G3018" s="1" t="s">
        <v>5466</v>
      </c>
      <c r="H3018" s="1" t="s">
        <v>6458</v>
      </c>
      <c r="I3018" s="1">
        <v>4</v>
      </c>
      <c r="L3018" s="1">
        <v>2</v>
      </c>
      <c r="M3018" s="1" t="s">
        <v>5572</v>
      </c>
      <c r="N3018" s="1" t="s">
        <v>7456</v>
      </c>
      <c r="S3018" s="1" t="s">
        <v>49</v>
      </c>
      <c r="T3018" s="1" t="s">
        <v>4842</v>
      </c>
      <c r="U3018" s="1" t="s">
        <v>115</v>
      </c>
      <c r="V3018" s="1" t="s">
        <v>6665</v>
      </c>
      <c r="Y3018" s="1" t="s">
        <v>2808</v>
      </c>
      <c r="Z3018" s="1" t="s">
        <v>7453</v>
      </c>
      <c r="AC3018" s="1">
        <v>28</v>
      </c>
      <c r="AD3018" s="1" t="s">
        <v>703</v>
      </c>
      <c r="AE3018" s="1" t="s">
        <v>8759</v>
      </c>
      <c r="AF3018" s="1" t="s">
        <v>156</v>
      </c>
      <c r="AG3018" s="1" t="s">
        <v>8798</v>
      </c>
      <c r="AJ3018" s="1" t="s">
        <v>17</v>
      </c>
      <c r="AK3018" s="1" t="s">
        <v>8918</v>
      </c>
      <c r="AL3018" s="1" t="s">
        <v>190</v>
      </c>
      <c r="AM3018" s="1" t="s">
        <v>8852</v>
      </c>
      <c r="AN3018" s="1" t="s">
        <v>402</v>
      </c>
      <c r="AO3018" s="1" t="s">
        <v>8995</v>
      </c>
      <c r="AR3018" s="1" t="s">
        <v>5574</v>
      </c>
      <c r="AS3018" s="1" t="s">
        <v>9082</v>
      </c>
      <c r="AT3018" s="1" t="s">
        <v>44</v>
      </c>
      <c r="AU3018" s="1" t="s">
        <v>6728</v>
      </c>
      <c r="AV3018" s="1" t="s">
        <v>5575</v>
      </c>
      <c r="AW3018" s="1" t="s">
        <v>9367</v>
      </c>
      <c r="BG3018" s="1" t="s">
        <v>44</v>
      </c>
      <c r="BH3018" s="1" t="s">
        <v>6728</v>
      </c>
      <c r="BI3018" s="1" t="s">
        <v>551</v>
      </c>
      <c r="BJ3018" s="1" t="s">
        <v>11828</v>
      </c>
      <c r="BK3018" s="1" t="s">
        <v>44</v>
      </c>
      <c r="BL3018" s="1" t="s">
        <v>6728</v>
      </c>
      <c r="BM3018" s="1" t="s">
        <v>5576</v>
      </c>
      <c r="BN3018" s="1" t="s">
        <v>10521</v>
      </c>
      <c r="BO3018" s="1" t="s">
        <v>44</v>
      </c>
      <c r="BP3018" s="1" t="s">
        <v>6728</v>
      </c>
      <c r="BQ3018" s="1" t="s">
        <v>5577</v>
      </c>
      <c r="BR3018" s="1" t="s">
        <v>12573</v>
      </c>
      <c r="BS3018" s="1" t="s">
        <v>190</v>
      </c>
      <c r="BT3018" s="1" t="s">
        <v>8852</v>
      </c>
    </row>
    <row r="3019" spans="1:73" ht="13.5" customHeight="1">
      <c r="A3019" s="2" t="str">
        <f t="shared" si="85"/>
        <v>1687_각북면_389</v>
      </c>
      <c r="B3019" s="1">
        <v>1687</v>
      </c>
      <c r="C3019" s="1" t="s">
        <v>11423</v>
      </c>
      <c r="D3019" s="1" t="s">
        <v>11426</v>
      </c>
      <c r="E3019" s="1">
        <v>3018</v>
      </c>
      <c r="F3019" s="1">
        <v>20</v>
      </c>
      <c r="G3019" s="1" t="s">
        <v>5466</v>
      </c>
      <c r="H3019" s="1" t="s">
        <v>6458</v>
      </c>
      <c r="I3019" s="1">
        <v>4</v>
      </c>
      <c r="L3019" s="1">
        <v>2</v>
      </c>
      <c r="M3019" s="1" t="s">
        <v>5572</v>
      </c>
      <c r="N3019" s="1" t="s">
        <v>7456</v>
      </c>
      <c r="S3019" s="1" t="s">
        <v>134</v>
      </c>
      <c r="T3019" s="1" t="s">
        <v>6598</v>
      </c>
      <c r="Y3019" s="1" t="s">
        <v>3270</v>
      </c>
      <c r="Z3019" s="1" t="s">
        <v>7314</v>
      </c>
      <c r="AC3019" s="1">
        <v>7</v>
      </c>
      <c r="AD3019" s="1" t="s">
        <v>475</v>
      </c>
      <c r="AE3019" s="1" t="s">
        <v>8747</v>
      </c>
      <c r="AF3019" s="1" t="s">
        <v>156</v>
      </c>
      <c r="AG3019" s="1" t="s">
        <v>8798</v>
      </c>
    </row>
    <row r="3020" spans="1:73" ht="13.5" customHeight="1">
      <c r="A3020" s="2" t="str">
        <f t="shared" si="85"/>
        <v>1687_각북면_389</v>
      </c>
      <c r="B3020" s="1">
        <v>1687</v>
      </c>
      <c r="C3020" s="1" t="s">
        <v>11423</v>
      </c>
      <c r="D3020" s="1" t="s">
        <v>11426</v>
      </c>
      <c r="E3020" s="1">
        <v>3019</v>
      </c>
      <c r="F3020" s="1">
        <v>20</v>
      </c>
      <c r="G3020" s="1" t="s">
        <v>5466</v>
      </c>
      <c r="H3020" s="1" t="s">
        <v>6458</v>
      </c>
      <c r="I3020" s="1">
        <v>4</v>
      </c>
      <c r="L3020" s="1">
        <v>3</v>
      </c>
      <c r="M3020" s="1" t="s">
        <v>5578</v>
      </c>
      <c r="N3020" s="1" t="s">
        <v>7452</v>
      </c>
      <c r="T3020" s="1" t="s">
        <v>11527</v>
      </c>
      <c r="U3020" s="1" t="s">
        <v>218</v>
      </c>
      <c r="V3020" s="1" t="s">
        <v>6718</v>
      </c>
      <c r="Y3020" s="1" t="s">
        <v>5578</v>
      </c>
      <c r="Z3020" s="1" t="s">
        <v>7452</v>
      </c>
      <c r="AC3020" s="1">
        <v>27</v>
      </c>
      <c r="AD3020" s="1" t="s">
        <v>379</v>
      </c>
      <c r="AE3020" s="1" t="s">
        <v>8768</v>
      </c>
      <c r="AJ3020" s="1" t="s">
        <v>17</v>
      </c>
      <c r="AK3020" s="1" t="s">
        <v>8918</v>
      </c>
      <c r="AL3020" s="1" t="s">
        <v>227</v>
      </c>
      <c r="AM3020" s="1" t="s">
        <v>8859</v>
      </c>
      <c r="AN3020" s="1" t="s">
        <v>1129</v>
      </c>
      <c r="AO3020" s="1" t="s">
        <v>9002</v>
      </c>
      <c r="AR3020" s="1" t="s">
        <v>5536</v>
      </c>
      <c r="AS3020" s="1" t="s">
        <v>9081</v>
      </c>
      <c r="AT3020" s="1" t="s">
        <v>121</v>
      </c>
      <c r="AU3020" s="1" t="s">
        <v>6667</v>
      </c>
      <c r="AV3020" s="1" t="s">
        <v>832</v>
      </c>
      <c r="AW3020" s="1" t="s">
        <v>8028</v>
      </c>
      <c r="BB3020" s="1" t="s">
        <v>171</v>
      </c>
      <c r="BC3020" s="1" t="s">
        <v>6676</v>
      </c>
      <c r="BD3020" s="1" t="s">
        <v>451</v>
      </c>
      <c r="BE3020" s="1" t="s">
        <v>7948</v>
      </c>
      <c r="BG3020" s="1" t="s">
        <v>44</v>
      </c>
      <c r="BH3020" s="1" t="s">
        <v>6728</v>
      </c>
      <c r="BI3020" s="1" t="s">
        <v>222</v>
      </c>
      <c r="BJ3020" s="1" t="s">
        <v>8105</v>
      </c>
      <c r="BK3020" s="1" t="s">
        <v>44</v>
      </c>
      <c r="BL3020" s="1" t="s">
        <v>6728</v>
      </c>
      <c r="BM3020" s="1" t="s">
        <v>4214</v>
      </c>
      <c r="BN3020" s="1" t="s">
        <v>10103</v>
      </c>
      <c r="BO3020" s="1" t="s">
        <v>121</v>
      </c>
      <c r="BP3020" s="1" t="s">
        <v>6667</v>
      </c>
      <c r="BQ3020" s="1" t="s">
        <v>5579</v>
      </c>
      <c r="BR3020" s="1" t="s">
        <v>10873</v>
      </c>
      <c r="BS3020" s="1" t="s">
        <v>227</v>
      </c>
      <c r="BT3020" s="1" t="s">
        <v>8859</v>
      </c>
    </row>
    <row r="3021" spans="1:73" ht="13.5" customHeight="1">
      <c r="A3021" s="2" t="str">
        <f t="shared" si="85"/>
        <v>1687_각북면_389</v>
      </c>
      <c r="B3021" s="1">
        <v>1687</v>
      </c>
      <c r="C3021" s="1" t="s">
        <v>11423</v>
      </c>
      <c r="D3021" s="1" t="s">
        <v>11426</v>
      </c>
      <c r="E3021" s="1">
        <v>3020</v>
      </c>
      <c r="F3021" s="1">
        <v>20</v>
      </c>
      <c r="G3021" s="1" t="s">
        <v>5466</v>
      </c>
      <c r="H3021" s="1" t="s">
        <v>6458</v>
      </c>
      <c r="I3021" s="1">
        <v>4</v>
      </c>
      <c r="L3021" s="1">
        <v>3</v>
      </c>
      <c r="M3021" s="1" t="s">
        <v>5578</v>
      </c>
      <c r="N3021" s="1" t="s">
        <v>7452</v>
      </c>
      <c r="S3021" s="1" t="s">
        <v>245</v>
      </c>
      <c r="T3021" s="1" t="s">
        <v>6625</v>
      </c>
      <c r="Y3021" s="1" t="s">
        <v>1877</v>
      </c>
      <c r="Z3021" s="1" t="s">
        <v>7451</v>
      </c>
      <c r="AC3021" s="1">
        <v>11</v>
      </c>
      <c r="AD3021" s="1" t="s">
        <v>135</v>
      </c>
      <c r="AE3021" s="1" t="s">
        <v>8742</v>
      </c>
    </row>
    <row r="3022" spans="1:73" ht="13.5" customHeight="1">
      <c r="A3022" s="2" t="str">
        <f t="shared" si="85"/>
        <v>1687_각북면_389</v>
      </c>
      <c r="B3022" s="1">
        <v>1687</v>
      </c>
      <c r="C3022" s="1" t="s">
        <v>11423</v>
      </c>
      <c r="D3022" s="1" t="s">
        <v>11426</v>
      </c>
      <c r="E3022" s="1">
        <v>3021</v>
      </c>
      <c r="F3022" s="1">
        <v>20</v>
      </c>
      <c r="G3022" s="1" t="s">
        <v>5466</v>
      </c>
      <c r="H3022" s="1" t="s">
        <v>6458</v>
      </c>
      <c r="I3022" s="1">
        <v>4</v>
      </c>
      <c r="L3022" s="1">
        <v>3</v>
      </c>
      <c r="M3022" s="1" t="s">
        <v>5578</v>
      </c>
      <c r="N3022" s="1" t="s">
        <v>7452</v>
      </c>
      <c r="S3022" s="1" t="s">
        <v>245</v>
      </c>
      <c r="T3022" s="1" t="s">
        <v>6625</v>
      </c>
      <c r="Y3022" s="1" t="s">
        <v>5580</v>
      </c>
      <c r="Z3022" s="1" t="s">
        <v>7450</v>
      </c>
      <c r="AC3022" s="1">
        <v>8</v>
      </c>
      <c r="AD3022" s="1" t="s">
        <v>503</v>
      </c>
      <c r="AE3022" s="1" t="s">
        <v>8136</v>
      </c>
    </row>
    <row r="3023" spans="1:73" ht="13.5" customHeight="1">
      <c r="A3023" s="2" t="str">
        <f t="shared" si="85"/>
        <v>1687_각북면_389</v>
      </c>
      <c r="B3023" s="1">
        <v>1687</v>
      </c>
      <c r="C3023" s="1" t="s">
        <v>11423</v>
      </c>
      <c r="D3023" s="1" t="s">
        <v>11426</v>
      </c>
      <c r="E3023" s="1">
        <v>3022</v>
      </c>
      <c r="F3023" s="1">
        <v>20</v>
      </c>
      <c r="G3023" s="1" t="s">
        <v>5466</v>
      </c>
      <c r="H3023" s="1" t="s">
        <v>6458</v>
      </c>
      <c r="I3023" s="1">
        <v>4</v>
      </c>
      <c r="L3023" s="1">
        <v>4</v>
      </c>
      <c r="M3023" s="1" t="s">
        <v>13431</v>
      </c>
      <c r="N3023" s="1" t="s">
        <v>13432</v>
      </c>
      <c r="T3023" s="1" t="s">
        <v>11527</v>
      </c>
      <c r="U3023" s="1" t="s">
        <v>468</v>
      </c>
      <c r="V3023" s="1" t="s">
        <v>6715</v>
      </c>
      <c r="W3023" s="1" t="s">
        <v>1087</v>
      </c>
      <c r="X3023" s="1" t="s">
        <v>6974</v>
      </c>
      <c r="Y3023" s="1" t="s">
        <v>5581</v>
      </c>
      <c r="Z3023" s="1" t="s">
        <v>7449</v>
      </c>
      <c r="AC3023" s="1">
        <v>57</v>
      </c>
      <c r="AD3023" s="1" t="s">
        <v>935</v>
      </c>
      <c r="AE3023" s="1" t="s">
        <v>8763</v>
      </c>
      <c r="AJ3023" s="1" t="s">
        <v>17</v>
      </c>
      <c r="AK3023" s="1" t="s">
        <v>8918</v>
      </c>
      <c r="AL3023" s="1" t="s">
        <v>244</v>
      </c>
      <c r="AM3023" s="1" t="s">
        <v>8945</v>
      </c>
      <c r="AT3023" s="1" t="s">
        <v>468</v>
      </c>
      <c r="AU3023" s="1" t="s">
        <v>6715</v>
      </c>
      <c r="AV3023" s="1" t="s">
        <v>317</v>
      </c>
      <c r="AW3023" s="1" t="s">
        <v>7612</v>
      </c>
      <c r="BG3023" s="1" t="s">
        <v>1752</v>
      </c>
      <c r="BH3023" s="1" t="s">
        <v>6808</v>
      </c>
      <c r="BI3023" s="1" t="s">
        <v>2763</v>
      </c>
      <c r="BJ3023" s="1" t="s">
        <v>7574</v>
      </c>
      <c r="BK3023" s="1" t="s">
        <v>144</v>
      </c>
      <c r="BL3023" s="1" t="s">
        <v>6759</v>
      </c>
      <c r="BM3023" s="1" t="s">
        <v>5582</v>
      </c>
      <c r="BN3023" s="1" t="s">
        <v>7128</v>
      </c>
      <c r="BO3023" s="1" t="s">
        <v>144</v>
      </c>
      <c r="BP3023" s="1" t="s">
        <v>6759</v>
      </c>
      <c r="BQ3023" s="1" t="s">
        <v>5583</v>
      </c>
      <c r="BR3023" s="1" t="s">
        <v>12499</v>
      </c>
      <c r="BS3023" s="1" t="s">
        <v>41</v>
      </c>
      <c r="BT3023" s="1" t="s">
        <v>11911</v>
      </c>
    </row>
    <row r="3024" spans="1:73" ht="13.5" customHeight="1">
      <c r="A3024" s="2" t="str">
        <f t="shared" si="85"/>
        <v>1687_각북면_389</v>
      </c>
      <c r="B3024" s="1">
        <v>1687</v>
      </c>
      <c r="C3024" s="1" t="s">
        <v>11423</v>
      </c>
      <c r="D3024" s="1" t="s">
        <v>11426</v>
      </c>
      <c r="E3024" s="1">
        <v>3023</v>
      </c>
      <c r="F3024" s="1">
        <v>20</v>
      </c>
      <c r="G3024" s="1" t="s">
        <v>5466</v>
      </c>
      <c r="H3024" s="1" t="s">
        <v>6458</v>
      </c>
      <c r="I3024" s="1">
        <v>4</v>
      </c>
      <c r="L3024" s="1">
        <v>4</v>
      </c>
      <c r="M3024" s="1" t="s">
        <v>13431</v>
      </c>
      <c r="N3024" s="1" t="s">
        <v>13432</v>
      </c>
      <c r="S3024" s="1" t="s">
        <v>49</v>
      </c>
      <c r="T3024" s="1" t="s">
        <v>4842</v>
      </c>
      <c r="U3024" s="1" t="s">
        <v>50</v>
      </c>
      <c r="V3024" s="1" t="s">
        <v>11472</v>
      </c>
      <c r="W3024" s="1" t="s">
        <v>1065</v>
      </c>
      <c r="X3024" s="1" t="s">
        <v>6987</v>
      </c>
      <c r="Y3024" s="1" t="s">
        <v>140</v>
      </c>
      <c r="Z3024" s="1" t="s">
        <v>7100</v>
      </c>
      <c r="AC3024" s="1">
        <v>43</v>
      </c>
      <c r="AD3024" s="1" t="s">
        <v>335</v>
      </c>
      <c r="AE3024" s="1" t="s">
        <v>8779</v>
      </c>
      <c r="AJ3024" s="1" t="s">
        <v>17</v>
      </c>
      <c r="AK3024" s="1" t="s">
        <v>8918</v>
      </c>
      <c r="AL3024" s="1" t="s">
        <v>448</v>
      </c>
      <c r="AM3024" s="1" t="s">
        <v>8932</v>
      </c>
      <c r="AT3024" s="1" t="s">
        <v>144</v>
      </c>
      <c r="AU3024" s="1" t="s">
        <v>6759</v>
      </c>
      <c r="AV3024" s="1" t="s">
        <v>5584</v>
      </c>
      <c r="AW3024" s="1" t="s">
        <v>9365</v>
      </c>
      <c r="BG3024" s="1" t="s">
        <v>759</v>
      </c>
      <c r="BH3024" s="1" t="s">
        <v>9026</v>
      </c>
      <c r="BI3024" s="1" t="s">
        <v>4214</v>
      </c>
      <c r="BJ3024" s="1" t="s">
        <v>10103</v>
      </c>
      <c r="BK3024" s="1" t="s">
        <v>1077</v>
      </c>
      <c r="BL3024" s="1" t="s">
        <v>6708</v>
      </c>
      <c r="BM3024" s="1" t="s">
        <v>5585</v>
      </c>
      <c r="BN3024" s="1" t="s">
        <v>10141</v>
      </c>
      <c r="BO3024" s="1" t="s">
        <v>44</v>
      </c>
      <c r="BP3024" s="1" t="s">
        <v>6728</v>
      </c>
      <c r="BQ3024" s="1" t="s">
        <v>5586</v>
      </c>
      <c r="BR3024" s="1" t="s">
        <v>10870</v>
      </c>
      <c r="BS3024" s="1" t="s">
        <v>244</v>
      </c>
      <c r="BT3024" s="1" t="s">
        <v>8945</v>
      </c>
    </row>
    <row r="3025" spans="1:72" ht="13.5" customHeight="1">
      <c r="A3025" s="2" t="str">
        <f t="shared" si="85"/>
        <v>1687_각북면_389</v>
      </c>
      <c r="B3025" s="1">
        <v>1687</v>
      </c>
      <c r="C3025" s="1" t="s">
        <v>11423</v>
      </c>
      <c r="D3025" s="1" t="s">
        <v>11426</v>
      </c>
      <c r="E3025" s="1">
        <v>3024</v>
      </c>
      <c r="F3025" s="1">
        <v>20</v>
      </c>
      <c r="G3025" s="1" t="s">
        <v>5466</v>
      </c>
      <c r="H3025" s="1" t="s">
        <v>6458</v>
      </c>
      <c r="I3025" s="1">
        <v>4</v>
      </c>
      <c r="L3025" s="1">
        <v>4</v>
      </c>
      <c r="M3025" s="1" t="s">
        <v>13431</v>
      </c>
      <c r="N3025" s="1" t="s">
        <v>13432</v>
      </c>
      <c r="S3025" s="1" t="s">
        <v>1631</v>
      </c>
      <c r="T3025" s="1" t="s">
        <v>6624</v>
      </c>
      <c r="Y3025" s="1" t="s">
        <v>5587</v>
      </c>
      <c r="Z3025" s="1" t="s">
        <v>7448</v>
      </c>
      <c r="AC3025" s="1">
        <v>15</v>
      </c>
      <c r="AD3025" s="1" t="s">
        <v>210</v>
      </c>
      <c r="AE3025" s="1" t="s">
        <v>7181</v>
      </c>
    </row>
    <row r="3026" spans="1:72" ht="13.5" customHeight="1">
      <c r="A3026" s="2" t="str">
        <f t="shared" si="85"/>
        <v>1687_각북면_389</v>
      </c>
      <c r="B3026" s="1">
        <v>1687</v>
      </c>
      <c r="C3026" s="1" t="s">
        <v>11423</v>
      </c>
      <c r="D3026" s="1" t="s">
        <v>11426</v>
      </c>
      <c r="E3026" s="1">
        <v>3025</v>
      </c>
      <c r="F3026" s="1">
        <v>20</v>
      </c>
      <c r="G3026" s="1" t="s">
        <v>5466</v>
      </c>
      <c r="H3026" s="1" t="s">
        <v>6458</v>
      </c>
      <c r="I3026" s="1">
        <v>4</v>
      </c>
      <c r="L3026" s="1">
        <v>5</v>
      </c>
      <c r="M3026" s="1" t="s">
        <v>5588</v>
      </c>
      <c r="N3026" s="1" t="s">
        <v>7447</v>
      </c>
      <c r="T3026" s="1" t="s">
        <v>11527</v>
      </c>
      <c r="U3026" s="1" t="s">
        <v>121</v>
      </c>
      <c r="V3026" s="1" t="s">
        <v>6667</v>
      </c>
      <c r="Y3026" s="1" t="s">
        <v>5588</v>
      </c>
      <c r="Z3026" s="1" t="s">
        <v>7447</v>
      </c>
      <c r="AC3026" s="1">
        <v>41</v>
      </c>
      <c r="AD3026" s="1" t="s">
        <v>40</v>
      </c>
      <c r="AE3026" s="1" t="s">
        <v>8772</v>
      </c>
      <c r="AJ3026" s="1" t="s">
        <v>17</v>
      </c>
      <c r="AK3026" s="1" t="s">
        <v>8918</v>
      </c>
      <c r="AL3026" s="1" t="s">
        <v>646</v>
      </c>
      <c r="AM3026" s="1" t="s">
        <v>8944</v>
      </c>
      <c r="AN3026" s="1" t="s">
        <v>118</v>
      </c>
      <c r="AO3026" s="1" t="s">
        <v>8999</v>
      </c>
      <c r="AR3026" s="1" t="s">
        <v>1920</v>
      </c>
      <c r="AS3026" s="1" t="s">
        <v>9068</v>
      </c>
      <c r="AT3026" s="1" t="s">
        <v>121</v>
      </c>
      <c r="AU3026" s="1" t="s">
        <v>6667</v>
      </c>
      <c r="AV3026" s="1" t="s">
        <v>5589</v>
      </c>
      <c r="AW3026" s="1" t="s">
        <v>9366</v>
      </c>
      <c r="BB3026" s="1" t="s">
        <v>171</v>
      </c>
      <c r="BC3026" s="1" t="s">
        <v>6676</v>
      </c>
      <c r="BD3026" s="1" t="s">
        <v>2395</v>
      </c>
      <c r="BE3026" s="1" t="s">
        <v>7235</v>
      </c>
      <c r="BG3026" s="1" t="s">
        <v>121</v>
      </c>
      <c r="BH3026" s="1" t="s">
        <v>6667</v>
      </c>
      <c r="BI3026" s="1" t="s">
        <v>6442</v>
      </c>
      <c r="BJ3026" s="1" t="s">
        <v>10106</v>
      </c>
      <c r="BK3026" s="1" t="s">
        <v>44</v>
      </c>
      <c r="BL3026" s="1" t="s">
        <v>6728</v>
      </c>
      <c r="BM3026" s="1" t="s">
        <v>5590</v>
      </c>
      <c r="BN3026" s="1" t="s">
        <v>8073</v>
      </c>
      <c r="BO3026" s="1" t="s">
        <v>44</v>
      </c>
      <c r="BP3026" s="1" t="s">
        <v>6728</v>
      </c>
      <c r="BQ3026" s="1" t="s">
        <v>1220</v>
      </c>
      <c r="BR3026" s="1" t="s">
        <v>12123</v>
      </c>
      <c r="BS3026" s="1" t="s">
        <v>41</v>
      </c>
      <c r="BT3026" s="1" t="s">
        <v>11911</v>
      </c>
    </row>
    <row r="3027" spans="1:72" ht="13.5" customHeight="1">
      <c r="A3027" s="2" t="str">
        <f t="shared" si="85"/>
        <v>1687_각북면_389</v>
      </c>
      <c r="B3027" s="1">
        <v>1687</v>
      </c>
      <c r="C3027" s="1" t="s">
        <v>11423</v>
      </c>
      <c r="D3027" s="1" t="s">
        <v>11426</v>
      </c>
      <c r="E3027" s="1">
        <v>3026</v>
      </c>
      <c r="F3027" s="1">
        <v>20</v>
      </c>
      <c r="G3027" s="1" t="s">
        <v>5466</v>
      </c>
      <c r="H3027" s="1" t="s">
        <v>6458</v>
      </c>
      <c r="I3027" s="1">
        <v>4</v>
      </c>
      <c r="L3027" s="1">
        <v>5</v>
      </c>
      <c r="M3027" s="1" t="s">
        <v>5588</v>
      </c>
      <c r="N3027" s="1" t="s">
        <v>7447</v>
      </c>
      <c r="S3027" s="1" t="s">
        <v>49</v>
      </c>
      <c r="T3027" s="1" t="s">
        <v>4842</v>
      </c>
      <c r="U3027" s="1" t="s">
        <v>50</v>
      </c>
      <c r="V3027" s="1" t="s">
        <v>11472</v>
      </c>
      <c r="W3027" s="1" t="s">
        <v>152</v>
      </c>
      <c r="X3027" s="1" t="s">
        <v>6978</v>
      </c>
      <c r="Y3027" s="1" t="s">
        <v>13668</v>
      </c>
      <c r="Z3027" s="1" t="s">
        <v>11809</v>
      </c>
      <c r="AC3027" s="1">
        <v>41</v>
      </c>
      <c r="AD3027" s="1" t="s">
        <v>40</v>
      </c>
      <c r="AE3027" s="1" t="s">
        <v>8772</v>
      </c>
      <c r="AJ3027" s="1" t="s">
        <v>17</v>
      </c>
      <c r="AK3027" s="1" t="s">
        <v>8918</v>
      </c>
      <c r="AL3027" s="1" t="s">
        <v>239</v>
      </c>
      <c r="AM3027" s="1" t="s">
        <v>8877</v>
      </c>
      <c r="AT3027" s="1" t="s">
        <v>44</v>
      </c>
      <c r="AU3027" s="1" t="s">
        <v>6728</v>
      </c>
      <c r="AV3027" s="1" t="s">
        <v>4351</v>
      </c>
      <c r="AW3027" s="1" t="s">
        <v>7685</v>
      </c>
      <c r="BG3027" s="1" t="s">
        <v>44</v>
      </c>
      <c r="BH3027" s="1" t="s">
        <v>6728</v>
      </c>
      <c r="BI3027" s="1" t="s">
        <v>3713</v>
      </c>
      <c r="BJ3027" s="1" t="s">
        <v>9328</v>
      </c>
      <c r="BK3027" s="1" t="s">
        <v>44</v>
      </c>
      <c r="BL3027" s="1" t="s">
        <v>6728</v>
      </c>
      <c r="BM3027" s="1" t="s">
        <v>1059</v>
      </c>
      <c r="BN3027" s="1" t="s">
        <v>8622</v>
      </c>
      <c r="BO3027" s="1" t="s">
        <v>44</v>
      </c>
      <c r="BP3027" s="1" t="s">
        <v>6728</v>
      </c>
      <c r="BQ3027" s="1" t="s">
        <v>5591</v>
      </c>
      <c r="BR3027" s="1" t="s">
        <v>10872</v>
      </c>
      <c r="BS3027" s="1" t="s">
        <v>422</v>
      </c>
      <c r="BT3027" s="1" t="s">
        <v>8924</v>
      </c>
    </row>
    <row r="3028" spans="1:72" ht="13.5" customHeight="1">
      <c r="A3028" s="2" t="str">
        <f t="shared" si="85"/>
        <v>1687_각북면_389</v>
      </c>
      <c r="B3028" s="1">
        <v>1687</v>
      </c>
      <c r="C3028" s="1" t="s">
        <v>11423</v>
      </c>
      <c r="D3028" s="1" t="s">
        <v>11426</v>
      </c>
      <c r="E3028" s="1">
        <v>3027</v>
      </c>
      <c r="F3028" s="1">
        <v>20</v>
      </c>
      <c r="G3028" s="1" t="s">
        <v>5466</v>
      </c>
      <c r="H3028" s="1" t="s">
        <v>6458</v>
      </c>
      <c r="I3028" s="1">
        <v>4</v>
      </c>
      <c r="L3028" s="1">
        <v>5</v>
      </c>
      <c r="M3028" s="1" t="s">
        <v>5588</v>
      </c>
      <c r="N3028" s="1" t="s">
        <v>7447</v>
      </c>
      <c r="S3028" s="1" t="s">
        <v>134</v>
      </c>
      <c r="T3028" s="1" t="s">
        <v>6598</v>
      </c>
      <c r="Y3028" s="1" t="s">
        <v>5592</v>
      </c>
      <c r="Z3028" s="1" t="s">
        <v>7446</v>
      </c>
      <c r="AC3028" s="1">
        <v>19</v>
      </c>
      <c r="AD3028" s="1" t="s">
        <v>331</v>
      </c>
      <c r="AE3028" s="1" t="s">
        <v>8743</v>
      </c>
    </row>
    <row r="3029" spans="1:72" ht="13.5" customHeight="1">
      <c r="A3029" s="2" t="str">
        <f t="shared" si="85"/>
        <v>1687_각북면_389</v>
      </c>
      <c r="B3029" s="1">
        <v>1687</v>
      </c>
      <c r="C3029" s="1" t="s">
        <v>11423</v>
      </c>
      <c r="D3029" s="1" t="s">
        <v>11426</v>
      </c>
      <c r="E3029" s="1">
        <v>3028</v>
      </c>
      <c r="F3029" s="1">
        <v>20</v>
      </c>
      <c r="G3029" s="1" t="s">
        <v>5466</v>
      </c>
      <c r="H3029" s="1" t="s">
        <v>6458</v>
      </c>
      <c r="I3029" s="1">
        <v>4</v>
      </c>
      <c r="L3029" s="1">
        <v>5</v>
      </c>
      <c r="M3029" s="1" t="s">
        <v>5588</v>
      </c>
      <c r="N3029" s="1" t="s">
        <v>7447</v>
      </c>
      <c r="S3029" s="1" t="s">
        <v>63</v>
      </c>
      <c r="T3029" s="1" t="s">
        <v>6596</v>
      </c>
      <c r="Y3029" s="1" t="s">
        <v>3138</v>
      </c>
      <c r="Z3029" s="1" t="s">
        <v>7186</v>
      </c>
      <c r="AC3029" s="1">
        <v>14</v>
      </c>
      <c r="AD3029" s="1" t="s">
        <v>248</v>
      </c>
      <c r="AE3029" s="1" t="s">
        <v>8745</v>
      </c>
    </row>
    <row r="3030" spans="1:72" ht="13.5" customHeight="1">
      <c r="A3030" s="2" t="str">
        <f t="shared" si="85"/>
        <v>1687_각북면_389</v>
      </c>
      <c r="B3030" s="1">
        <v>1687</v>
      </c>
      <c r="C3030" s="1" t="s">
        <v>11423</v>
      </c>
      <c r="D3030" s="1" t="s">
        <v>11426</v>
      </c>
      <c r="E3030" s="1">
        <v>3029</v>
      </c>
      <c r="F3030" s="1">
        <v>20</v>
      </c>
      <c r="G3030" s="1" t="s">
        <v>5466</v>
      </c>
      <c r="H3030" s="1" t="s">
        <v>6458</v>
      </c>
      <c r="I3030" s="1">
        <v>4</v>
      </c>
      <c r="L3030" s="1">
        <v>5</v>
      </c>
      <c r="M3030" s="1" t="s">
        <v>5588</v>
      </c>
      <c r="N3030" s="1" t="s">
        <v>7447</v>
      </c>
      <c r="S3030" s="1" t="s">
        <v>63</v>
      </c>
      <c r="T3030" s="1" t="s">
        <v>6596</v>
      </c>
      <c r="Y3030" s="1" t="s">
        <v>4727</v>
      </c>
      <c r="Z3030" s="1" t="s">
        <v>7445</v>
      </c>
      <c r="AC3030" s="1">
        <v>13</v>
      </c>
      <c r="AD3030" s="1" t="s">
        <v>149</v>
      </c>
      <c r="AE3030" s="1" t="s">
        <v>8757</v>
      </c>
    </row>
    <row r="3031" spans="1:72" ht="13.5" customHeight="1">
      <c r="A3031" s="2" t="str">
        <f t="shared" si="85"/>
        <v>1687_각북면_389</v>
      </c>
      <c r="B3031" s="1">
        <v>1687</v>
      </c>
      <c r="C3031" s="1" t="s">
        <v>11423</v>
      </c>
      <c r="D3031" s="1" t="s">
        <v>11426</v>
      </c>
      <c r="E3031" s="1">
        <v>3030</v>
      </c>
      <c r="F3031" s="1">
        <v>20</v>
      </c>
      <c r="G3031" s="1" t="s">
        <v>5466</v>
      </c>
      <c r="H3031" s="1" t="s">
        <v>6458</v>
      </c>
      <c r="I3031" s="1">
        <v>4</v>
      </c>
      <c r="L3031" s="1">
        <v>5</v>
      </c>
      <c r="M3031" s="1" t="s">
        <v>5588</v>
      </c>
      <c r="N3031" s="1" t="s">
        <v>7447</v>
      </c>
      <c r="S3031" s="1" t="s">
        <v>63</v>
      </c>
      <c r="T3031" s="1" t="s">
        <v>6596</v>
      </c>
      <c r="Y3031" s="1" t="s">
        <v>680</v>
      </c>
      <c r="Z3031" s="1" t="s">
        <v>7444</v>
      </c>
      <c r="AC3031" s="1">
        <v>4</v>
      </c>
      <c r="AD3031" s="1" t="s">
        <v>103</v>
      </c>
      <c r="AE3031" s="1" t="s">
        <v>8773</v>
      </c>
    </row>
    <row r="3032" spans="1:72" ht="13.5" customHeight="1">
      <c r="A3032" s="2" t="str">
        <f t="shared" si="85"/>
        <v>1687_각북면_389</v>
      </c>
      <c r="B3032" s="1">
        <v>1687</v>
      </c>
      <c r="C3032" s="1" t="s">
        <v>11423</v>
      </c>
      <c r="D3032" s="1" t="s">
        <v>11426</v>
      </c>
      <c r="E3032" s="1">
        <v>3031</v>
      </c>
      <c r="F3032" s="1">
        <v>20</v>
      </c>
      <c r="G3032" s="1" t="s">
        <v>5466</v>
      </c>
      <c r="H3032" s="1" t="s">
        <v>6458</v>
      </c>
      <c r="I3032" s="1">
        <v>5</v>
      </c>
      <c r="J3032" s="1" t="s">
        <v>5593</v>
      </c>
      <c r="K3032" s="1" t="s">
        <v>6490</v>
      </c>
      <c r="L3032" s="1">
        <v>1</v>
      </c>
      <c r="M3032" s="1" t="s">
        <v>13433</v>
      </c>
      <c r="N3032" s="1" t="s">
        <v>13434</v>
      </c>
      <c r="T3032" s="1" t="s">
        <v>11527</v>
      </c>
      <c r="U3032" s="1" t="s">
        <v>373</v>
      </c>
      <c r="V3032" s="1" t="s">
        <v>6687</v>
      </c>
      <c r="W3032" s="1" t="s">
        <v>1244</v>
      </c>
      <c r="X3032" s="1" t="s">
        <v>6992</v>
      </c>
      <c r="Y3032" s="1" t="s">
        <v>5594</v>
      </c>
      <c r="Z3032" s="1" t="s">
        <v>7443</v>
      </c>
      <c r="AC3032" s="1">
        <v>41</v>
      </c>
      <c r="AD3032" s="1" t="s">
        <v>40</v>
      </c>
      <c r="AE3032" s="1" t="s">
        <v>8772</v>
      </c>
      <c r="AJ3032" s="1" t="s">
        <v>17</v>
      </c>
      <c r="AK3032" s="1" t="s">
        <v>8918</v>
      </c>
      <c r="AL3032" s="1" t="s">
        <v>888</v>
      </c>
      <c r="AM3032" s="1" t="s">
        <v>8953</v>
      </c>
      <c r="AT3032" s="1" t="s">
        <v>42</v>
      </c>
      <c r="AU3032" s="1" t="s">
        <v>6735</v>
      </c>
      <c r="AV3032" s="1" t="s">
        <v>609</v>
      </c>
      <c r="AW3032" s="1" t="s">
        <v>7351</v>
      </c>
      <c r="BG3032" s="1" t="s">
        <v>44</v>
      </c>
      <c r="BH3032" s="1" t="s">
        <v>6728</v>
      </c>
      <c r="BI3032" s="1" t="s">
        <v>1316</v>
      </c>
      <c r="BJ3032" s="1" t="s">
        <v>9347</v>
      </c>
      <c r="BK3032" s="1" t="s">
        <v>44</v>
      </c>
      <c r="BL3032" s="1" t="s">
        <v>6728</v>
      </c>
      <c r="BM3032" s="1" t="s">
        <v>5568</v>
      </c>
      <c r="BN3032" s="1" t="s">
        <v>10089</v>
      </c>
      <c r="BO3032" s="1" t="s">
        <v>373</v>
      </c>
      <c r="BP3032" s="1" t="s">
        <v>6687</v>
      </c>
      <c r="BQ3032" s="1" t="s">
        <v>5595</v>
      </c>
      <c r="BR3032" s="1" t="s">
        <v>12603</v>
      </c>
      <c r="BS3032" s="1" t="s">
        <v>1001</v>
      </c>
      <c r="BT3032" s="1" t="s">
        <v>8923</v>
      </c>
    </row>
    <row r="3033" spans="1:72" ht="13.5" customHeight="1">
      <c r="A3033" s="2" t="str">
        <f t="shared" si="85"/>
        <v>1687_각북면_389</v>
      </c>
      <c r="B3033" s="1">
        <v>1687</v>
      </c>
      <c r="C3033" s="1" t="s">
        <v>11423</v>
      </c>
      <c r="D3033" s="1" t="s">
        <v>11426</v>
      </c>
      <c r="E3033" s="1">
        <v>3032</v>
      </c>
      <c r="F3033" s="1">
        <v>20</v>
      </c>
      <c r="G3033" s="1" t="s">
        <v>5466</v>
      </c>
      <c r="H3033" s="1" t="s">
        <v>6458</v>
      </c>
      <c r="I3033" s="1">
        <v>5</v>
      </c>
      <c r="L3033" s="1">
        <v>1</v>
      </c>
      <c r="M3033" s="1" t="s">
        <v>13433</v>
      </c>
      <c r="N3033" s="1" t="s">
        <v>13434</v>
      </c>
      <c r="S3033" s="1" t="s">
        <v>49</v>
      </c>
      <c r="T3033" s="1" t="s">
        <v>4842</v>
      </c>
      <c r="U3033" s="1" t="s">
        <v>50</v>
      </c>
      <c r="V3033" s="1" t="s">
        <v>11472</v>
      </c>
      <c r="W3033" s="1" t="s">
        <v>38</v>
      </c>
      <c r="X3033" s="1" t="s">
        <v>11733</v>
      </c>
      <c r="Y3033" s="1" t="s">
        <v>5596</v>
      </c>
      <c r="Z3033" s="1" t="s">
        <v>7442</v>
      </c>
      <c r="AC3033" s="1">
        <v>37</v>
      </c>
      <c r="AD3033" s="1" t="s">
        <v>215</v>
      </c>
      <c r="AE3033" s="1" t="s">
        <v>8786</v>
      </c>
      <c r="AJ3033" s="1" t="s">
        <v>17</v>
      </c>
      <c r="AK3033" s="1" t="s">
        <v>8918</v>
      </c>
      <c r="AL3033" s="1" t="s">
        <v>41</v>
      </c>
      <c r="AM3033" s="1" t="s">
        <v>11911</v>
      </c>
      <c r="AT3033" s="1" t="s">
        <v>44</v>
      </c>
      <c r="AU3033" s="1" t="s">
        <v>6728</v>
      </c>
      <c r="AV3033" s="1" t="s">
        <v>970</v>
      </c>
      <c r="AW3033" s="1" t="s">
        <v>7101</v>
      </c>
      <c r="BG3033" s="1" t="s">
        <v>44</v>
      </c>
      <c r="BH3033" s="1" t="s">
        <v>6728</v>
      </c>
      <c r="BI3033" s="1" t="s">
        <v>4998</v>
      </c>
      <c r="BJ3033" s="1" t="s">
        <v>10105</v>
      </c>
      <c r="BK3033" s="1" t="s">
        <v>44</v>
      </c>
      <c r="BL3033" s="1" t="s">
        <v>6728</v>
      </c>
      <c r="BM3033" s="1" t="s">
        <v>2029</v>
      </c>
      <c r="BN3033" s="1" t="s">
        <v>8415</v>
      </c>
      <c r="BO3033" s="1" t="s">
        <v>44</v>
      </c>
      <c r="BP3033" s="1" t="s">
        <v>6728</v>
      </c>
      <c r="BQ3033" s="1" t="s">
        <v>5597</v>
      </c>
      <c r="BR3033" s="1" t="s">
        <v>12579</v>
      </c>
      <c r="BS3033" s="1" t="s">
        <v>1217</v>
      </c>
      <c r="BT3033" s="1" t="s">
        <v>8974</v>
      </c>
    </row>
    <row r="3034" spans="1:72" ht="13.5" customHeight="1">
      <c r="A3034" s="2" t="str">
        <f t="shared" si="85"/>
        <v>1687_각북면_389</v>
      </c>
      <c r="B3034" s="1">
        <v>1687</v>
      </c>
      <c r="C3034" s="1" t="s">
        <v>11423</v>
      </c>
      <c r="D3034" s="1" t="s">
        <v>11426</v>
      </c>
      <c r="E3034" s="1">
        <v>3033</v>
      </c>
      <c r="F3034" s="1">
        <v>20</v>
      </c>
      <c r="G3034" s="1" t="s">
        <v>5466</v>
      </c>
      <c r="H3034" s="1" t="s">
        <v>6458</v>
      </c>
      <c r="I3034" s="1">
        <v>5</v>
      </c>
      <c r="L3034" s="1">
        <v>1</v>
      </c>
      <c r="M3034" s="1" t="s">
        <v>13433</v>
      </c>
      <c r="N3034" s="1" t="s">
        <v>13434</v>
      </c>
      <c r="S3034" s="1" t="s">
        <v>67</v>
      </c>
      <c r="T3034" s="1" t="s">
        <v>6597</v>
      </c>
      <c r="U3034" s="1" t="s">
        <v>201</v>
      </c>
      <c r="V3034" s="1" t="s">
        <v>11464</v>
      </c>
      <c r="Y3034" s="1" t="s">
        <v>5598</v>
      </c>
      <c r="Z3034" s="1" t="s">
        <v>7441</v>
      </c>
      <c r="AC3034" s="1">
        <v>15</v>
      </c>
      <c r="AD3034" s="1" t="s">
        <v>210</v>
      </c>
      <c r="AE3034" s="1" t="s">
        <v>7181</v>
      </c>
    </row>
    <row r="3035" spans="1:72" ht="13.5" customHeight="1">
      <c r="A3035" s="2" t="str">
        <f t="shared" si="85"/>
        <v>1687_각북면_389</v>
      </c>
      <c r="B3035" s="1">
        <v>1687</v>
      </c>
      <c r="C3035" s="1" t="s">
        <v>11423</v>
      </c>
      <c r="D3035" s="1" t="s">
        <v>11426</v>
      </c>
      <c r="E3035" s="1">
        <v>3034</v>
      </c>
      <c r="F3035" s="1">
        <v>20</v>
      </c>
      <c r="G3035" s="1" t="s">
        <v>5466</v>
      </c>
      <c r="H3035" s="1" t="s">
        <v>6458</v>
      </c>
      <c r="I3035" s="1">
        <v>5</v>
      </c>
      <c r="L3035" s="1">
        <v>1</v>
      </c>
      <c r="M3035" s="1" t="s">
        <v>13433</v>
      </c>
      <c r="N3035" s="1" t="s">
        <v>13434</v>
      </c>
      <c r="S3035" s="1" t="s">
        <v>63</v>
      </c>
      <c r="T3035" s="1" t="s">
        <v>6596</v>
      </c>
      <c r="Y3035" s="1" t="s">
        <v>5599</v>
      </c>
      <c r="Z3035" s="1" t="s">
        <v>11835</v>
      </c>
      <c r="AC3035" s="1">
        <v>7</v>
      </c>
      <c r="AD3035" s="1" t="s">
        <v>475</v>
      </c>
      <c r="AE3035" s="1" t="s">
        <v>8747</v>
      </c>
      <c r="AF3035" s="1" t="s">
        <v>156</v>
      </c>
      <c r="AG3035" s="1" t="s">
        <v>8798</v>
      </c>
    </row>
    <row r="3036" spans="1:72" ht="13.5" customHeight="1">
      <c r="A3036" s="2" t="str">
        <f t="shared" si="85"/>
        <v>1687_각북면_389</v>
      </c>
      <c r="B3036" s="1">
        <v>1687</v>
      </c>
      <c r="C3036" s="1" t="s">
        <v>11423</v>
      </c>
      <c r="D3036" s="1" t="s">
        <v>11426</v>
      </c>
      <c r="E3036" s="1">
        <v>3035</v>
      </c>
      <c r="F3036" s="1">
        <v>20</v>
      </c>
      <c r="G3036" s="1" t="s">
        <v>5466</v>
      </c>
      <c r="H3036" s="1" t="s">
        <v>6458</v>
      </c>
      <c r="I3036" s="1">
        <v>5</v>
      </c>
      <c r="L3036" s="1">
        <v>2</v>
      </c>
      <c r="M3036" s="1" t="s">
        <v>13435</v>
      </c>
      <c r="N3036" s="1" t="s">
        <v>13436</v>
      </c>
      <c r="T3036" s="1" t="s">
        <v>11527</v>
      </c>
      <c r="U3036" s="1" t="s">
        <v>468</v>
      </c>
      <c r="V3036" s="1" t="s">
        <v>6715</v>
      </c>
      <c r="W3036" s="1" t="s">
        <v>1065</v>
      </c>
      <c r="X3036" s="1" t="s">
        <v>6987</v>
      </c>
      <c r="Y3036" s="1" t="s">
        <v>2099</v>
      </c>
      <c r="Z3036" s="1" t="s">
        <v>7440</v>
      </c>
      <c r="AC3036" s="1">
        <v>38</v>
      </c>
      <c r="AD3036" s="1" t="s">
        <v>294</v>
      </c>
      <c r="AE3036" s="1" t="s">
        <v>8781</v>
      </c>
      <c r="AJ3036" s="1" t="s">
        <v>17</v>
      </c>
      <c r="AK3036" s="1" t="s">
        <v>8918</v>
      </c>
      <c r="AL3036" s="1" t="s">
        <v>448</v>
      </c>
      <c r="AM3036" s="1" t="s">
        <v>8932</v>
      </c>
      <c r="AT3036" s="1" t="s">
        <v>112</v>
      </c>
      <c r="AU3036" s="1" t="s">
        <v>6734</v>
      </c>
      <c r="AV3036" s="1" t="s">
        <v>1721</v>
      </c>
      <c r="AW3036" s="1" t="s">
        <v>7094</v>
      </c>
      <c r="BG3036" s="1" t="s">
        <v>44</v>
      </c>
      <c r="BH3036" s="1" t="s">
        <v>6728</v>
      </c>
      <c r="BI3036" s="1" t="s">
        <v>1088</v>
      </c>
      <c r="BJ3036" s="1" t="s">
        <v>8325</v>
      </c>
      <c r="BK3036" s="1" t="s">
        <v>44</v>
      </c>
      <c r="BL3036" s="1" t="s">
        <v>6728</v>
      </c>
      <c r="BM3036" s="1" t="s">
        <v>4214</v>
      </c>
      <c r="BN3036" s="1" t="s">
        <v>10103</v>
      </c>
      <c r="BO3036" s="1" t="s">
        <v>44</v>
      </c>
      <c r="BP3036" s="1" t="s">
        <v>6728</v>
      </c>
      <c r="BQ3036" s="1" t="s">
        <v>5600</v>
      </c>
      <c r="BR3036" s="1" t="s">
        <v>12414</v>
      </c>
      <c r="BS3036" s="1" t="s">
        <v>41</v>
      </c>
      <c r="BT3036" s="1" t="s">
        <v>11911</v>
      </c>
    </row>
    <row r="3037" spans="1:72" ht="13.5" customHeight="1">
      <c r="A3037" s="2" t="str">
        <f t="shared" si="85"/>
        <v>1687_각북면_389</v>
      </c>
      <c r="B3037" s="1">
        <v>1687</v>
      </c>
      <c r="C3037" s="1" t="s">
        <v>11423</v>
      </c>
      <c r="D3037" s="1" t="s">
        <v>11426</v>
      </c>
      <c r="E3037" s="1">
        <v>3036</v>
      </c>
      <c r="F3037" s="1">
        <v>20</v>
      </c>
      <c r="G3037" s="1" t="s">
        <v>5466</v>
      </c>
      <c r="H3037" s="1" t="s">
        <v>6458</v>
      </c>
      <c r="I3037" s="1">
        <v>5</v>
      </c>
      <c r="L3037" s="1">
        <v>2</v>
      </c>
      <c r="M3037" s="1" t="s">
        <v>13435</v>
      </c>
      <c r="N3037" s="1" t="s">
        <v>13436</v>
      </c>
      <c r="S3037" s="1" t="s">
        <v>49</v>
      </c>
      <c r="T3037" s="1" t="s">
        <v>4842</v>
      </c>
      <c r="W3037" s="1" t="s">
        <v>51</v>
      </c>
      <c r="X3037" s="1" t="s">
        <v>6986</v>
      </c>
      <c r="Y3037" s="1" t="s">
        <v>140</v>
      </c>
      <c r="Z3037" s="1" t="s">
        <v>7100</v>
      </c>
      <c r="AC3037" s="1">
        <v>38</v>
      </c>
      <c r="AD3037" s="1" t="s">
        <v>294</v>
      </c>
      <c r="AE3037" s="1" t="s">
        <v>8781</v>
      </c>
      <c r="AJ3037" s="1" t="s">
        <v>17</v>
      </c>
      <c r="AK3037" s="1" t="s">
        <v>8918</v>
      </c>
      <c r="AL3037" s="1" t="s">
        <v>53</v>
      </c>
      <c r="AM3037" s="1" t="s">
        <v>8954</v>
      </c>
      <c r="AT3037" s="1" t="s">
        <v>347</v>
      </c>
      <c r="AU3037" s="1" t="s">
        <v>6703</v>
      </c>
      <c r="AV3037" s="1" t="s">
        <v>5601</v>
      </c>
      <c r="AW3037" s="1" t="s">
        <v>7397</v>
      </c>
      <c r="BG3037" s="1" t="s">
        <v>759</v>
      </c>
      <c r="BH3037" s="1" t="s">
        <v>9026</v>
      </c>
      <c r="BI3037" s="1" t="s">
        <v>1257</v>
      </c>
      <c r="BJ3037" s="1" t="s">
        <v>7242</v>
      </c>
      <c r="BK3037" s="1" t="s">
        <v>323</v>
      </c>
      <c r="BL3037" s="1" t="s">
        <v>10002</v>
      </c>
      <c r="BM3037" s="1" t="s">
        <v>1739</v>
      </c>
      <c r="BN3037" s="1" t="s">
        <v>9320</v>
      </c>
      <c r="BO3037" s="1" t="s">
        <v>112</v>
      </c>
      <c r="BP3037" s="1" t="s">
        <v>6734</v>
      </c>
      <c r="BQ3037" s="1" t="s">
        <v>5602</v>
      </c>
      <c r="BR3037" s="1" t="s">
        <v>10871</v>
      </c>
      <c r="BS3037" s="1" t="s">
        <v>5603</v>
      </c>
      <c r="BT3037" s="1" t="s">
        <v>12720</v>
      </c>
    </row>
    <row r="3038" spans="1:72" ht="13.5" customHeight="1">
      <c r="A3038" s="2" t="str">
        <f t="shared" si="85"/>
        <v>1687_각북면_389</v>
      </c>
      <c r="B3038" s="1">
        <v>1687</v>
      </c>
      <c r="C3038" s="1" t="s">
        <v>11423</v>
      </c>
      <c r="D3038" s="1" t="s">
        <v>11426</v>
      </c>
      <c r="E3038" s="1">
        <v>3037</v>
      </c>
      <c r="F3038" s="1">
        <v>20</v>
      </c>
      <c r="G3038" s="1" t="s">
        <v>5466</v>
      </c>
      <c r="H3038" s="1" t="s">
        <v>6458</v>
      </c>
      <c r="I3038" s="1">
        <v>5</v>
      </c>
      <c r="L3038" s="1">
        <v>2</v>
      </c>
      <c r="M3038" s="1" t="s">
        <v>13435</v>
      </c>
      <c r="N3038" s="1" t="s">
        <v>13436</v>
      </c>
      <c r="S3038" s="1" t="s">
        <v>200</v>
      </c>
      <c r="T3038" s="1" t="s">
        <v>11584</v>
      </c>
      <c r="U3038" s="1" t="s">
        <v>112</v>
      </c>
      <c r="V3038" s="1" t="s">
        <v>6734</v>
      </c>
      <c r="Y3038" s="1" t="s">
        <v>1721</v>
      </c>
      <c r="Z3038" s="1" t="s">
        <v>7094</v>
      </c>
      <c r="AC3038" s="1">
        <v>75</v>
      </c>
      <c r="AD3038" s="1" t="s">
        <v>210</v>
      </c>
      <c r="AE3038" s="1" t="s">
        <v>7181</v>
      </c>
    </row>
    <row r="3039" spans="1:72" ht="13.5" customHeight="1">
      <c r="A3039" s="2" t="str">
        <f t="shared" si="85"/>
        <v>1687_각북면_389</v>
      </c>
      <c r="B3039" s="1">
        <v>1687</v>
      </c>
      <c r="C3039" s="1" t="s">
        <v>11423</v>
      </c>
      <c r="D3039" s="1" t="s">
        <v>11426</v>
      </c>
      <c r="E3039" s="1">
        <v>3038</v>
      </c>
      <c r="F3039" s="1">
        <v>20</v>
      </c>
      <c r="G3039" s="1" t="s">
        <v>5466</v>
      </c>
      <c r="H3039" s="1" t="s">
        <v>6458</v>
      </c>
      <c r="I3039" s="1">
        <v>5</v>
      </c>
      <c r="L3039" s="1">
        <v>2</v>
      </c>
      <c r="M3039" s="1" t="s">
        <v>13435</v>
      </c>
      <c r="N3039" s="1" t="s">
        <v>13436</v>
      </c>
      <c r="S3039" s="1" t="s">
        <v>261</v>
      </c>
      <c r="T3039" s="1" t="s">
        <v>6605</v>
      </c>
      <c r="W3039" s="1" t="s">
        <v>38</v>
      </c>
      <c r="X3039" s="1" t="s">
        <v>11733</v>
      </c>
      <c r="Y3039" s="1" t="s">
        <v>140</v>
      </c>
      <c r="Z3039" s="1" t="s">
        <v>7100</v>
      </c>
      <c r="AC3039" s="1">
        <v>71</v>
      </c>
      <c r="AD3039" s="1" t="s">
        <v>71</v>
      </c>
      <c r="AE3039" s="1" t="s">
        <v>8756</v>
      </c>
    </row>
    <row r="3040" spans="1:72" ht="13.5" customHeight="1">
      <c r="A3040" s="2" t="str">
        <f t="shared" si="85"/>
        <v>1687_각북면_389</v>
      </c>
      <c r="B3040" s="1">
        <v>1687</v>
      </c>
      <c r="C3040" s="1" t="s">
        <v>11423</v>
      </c>
      <c r="D3040" s="1" t="s">
        <v>11426</v>
      </c>
      <c r="E3040" s="1">
        <v>3039</v>
      </c>
      <c r="F3040" s="1">
        <v>20</v>
      </c>
      <c r="G3040" s="1" t="s">
        <v>5466</v>
      </c>
      <c r="H3040" s="1" t="s">
        <v>6458</v>
      </c>
      <c r="I3040" s="1">
        <v>5</v>
      </c>
      <c r="L3040" s="1">
        <v>2</v>
      </c>
      <c r="M3040" s="1" t="s">
        <v>13435</v>
      </c>
      <c r="N3040" s="1" t="s">
        <v>13436</v>
      </c>
      <c r="S3040" s="1" t="s">
        <v>63</v>
      </c>
      <c r="T3040" s="1" t="s">
        <v>6596</v>
      </c>
      <c r="Y3040" s="1" t="s">
        <v>4966</v>
      </c>
      <c r="Z3040" s="1" t="s">
        <v>7439</v>
      </c>
      <c r="AC3040" s="1">
        <v>8</v>
      </c>
      <c r="AD3040" s="1" t="s">
        <v>503</v>
      </c>
      <c r="AE3040" s="1" t="s">
        <v>8136</v>
      </c>
    </row>
    <row r="3041" spans="1:73" ht="13.5" customHeight="1">
      <c r="A3041" s="2" t="str">
        <f t="shared" si="85"/>
        <v>1687_각북면_389</v>
      </c>
      <c r="B3041" s="1">
        <v>1687</v>
      </c>
      <c r="C3041" s="1" t="s">
        <v>11423</v>
      </c>
      <c r="D3041" s="1" t="s">
        <v>11426</v>
      </c>
      <c r="E3041" s="1">
        <v>3040</v>
      </c>
      <c r="F3041" s="1">
        <v>20</v>
      </c>
      <c r="G3041" s="1" t="s">
        <v>5466</v>
      </c>
      <c r="H3041" s="1" t="s">
        <v>6458</v>
      </c>
      <c r="I3041" s="1">
        <v>5</v>
      </c>
      <c r="L3041" s="1">
        <v>3</v>
      </c>
      <c r="M3041" s="1" t="s">
        <v>5739</v>
      </c>
      <c r="N3041" s="1" t="s">
        <v>9353</v>
      </c>
      <c r="T3041" s="1" t="s">
        <v>11527</v>
      </c>
      <c r="U3041" s="1" t="s">
        <v>1331</v>
      </c>
      <c r="V3041" s="1" t="s">
        <v>6717</v>
      </c>
      <c r="W3041" s="1" t="s">
        <v>1065</v>
      </c>
      <c r="X3041" s="1" t="s">
        <v>6987</v>
      </c>
      <c r="Y3041" s="1" t="s">
        <v>5604</v>
      </c>
      <c r="Z3041" s="1" t="s">
        <v>7438</v>
      </c>
      <c r="AC3041" s="1">
        <v>64</v>
      </c>
      <c r="AD3041" s="1" t="s">
        <v>103</v>
      </c>
      <c r="AE3041" s="1" t="s">
        <v>8773</v>
      </c>
      <c r="AJ3041" s="1" t="s">
        <v>17</v>
      </c>
      <c r="AK3041" s="1" t="s">
        <v>8918</v>
      </c>
      <c r="AL3041" s="1" t="s">
        <v>448</v>
      </c>
      <c r="AM3041" s="1" t="s">
        <v>8932</v>
      </c>
      <c r="AT3041" s="1" t="s">
        <v>759</v>
      </c>
      <c r="AU3041" s="1" t="s">
        <v>9026</v>
      </c>
      <c r="AV3041" s="1" t="s">
        <v>1088</v>
      </c>
      <c r="AW3041" s="1" t="s">
        <v>8325</v>
      </c>
      <c r="BG3041" s="1" t="s">
        <v>759</v>
      </c>
      <c r="BH3041" s="1" t="s">
        <v>9026</v>
      </c>
      <c r="BI3041" s="1" t="s">
        <v>4214</v>
      </c>
      <c r="BJ3041" s="1" t="s">
        <v>10103</v>
      </c>
      <c r="BK3041" s="1" t="s">
        <v>1077</v>
      </c>
      <c r="BL3041" s="1" t="s">
        <v>6708</v>
      </c>
      <c r="BM3041" s="1" t="s">
        <v>1201</v>
      </c>
      <c r="BN3041" s="1" t="s">
        <v>10141</v>
      </c>
      <c r="BO3041" s="1" t="s">
        <v>44</v>
      </c>
      <c r="BP3041" s="1" t="s">
        <v>6728</v>
      </c>
      <c r="BQ3041" s="1" t="s">
        <v>5586</v>
      </c>
      <c r="BR3041" s="1" t="s">
        <v>10870</v>
      </c>
      <c r="BS3041" s="1" t="s">
        <v>1475</v>
      </c>
      <c r="BT3041" s="1" t="s">
        <v>11950</v>
      </c>
    </row>
    <row r="3042" spans="1:73" ht="13.5" customHeight="1">
      <c r="A3042" s="2" t="str">
        <f t="shared" si="85"/>
        <v>1687_각북면_389</v>
      </c>
      <c r="B3042" s="1">
        <v>1687</v>
      </c>
      <c r="C3042" s="1" t="s">
        <v>11423</v>
      </c>
      <c r="D3042" s="1" t="s">
        <v>11426</v>
      </c>
      <c r="E3042" s="1">
        <v>3041</v>
      </c>
      <c r="F3042" s="1">
        <v>20</v>
      </c>
      <c r="G3042" s="1" t="s">
        <v>5466</v>
      </c>
      <c r="H3042" s="1" t="s">
        <v>6458</v>
      </c>
      <c r="I3042" s="1">
        <v>5</v>
      </c>
      <c r="L3042" s="1">
        <v>3</v>
      </c>
      <c r="M3042" s="1" t="s">
        <v>5739</v>
      </c>
      <c r="N3042" s="1" t="s">
        <v>9353</v>
      </c>
      <c r="S3042" s="1" t="s">
        <v>236</v>
      </c>
      <c r="T3042" s="1" t="s">
        <v>6602</v>
      </c>
      <c r="U3042" s="1" t="s">
        <v>50</v>
      </c>
      <c r="V3042" s="1" t="s">
        <v>11472</v>
      </c>
      <c r="W3042" s="1" t="s">
        <v>38</v>
      </c>
      <c r="X3042" s="1" t="s">
        <v>11733</v>
      </c>
      <c r="Y3042" s="1" t="s">
        <v>140</v>
      </c>
      <c r="Z3042" s="1" t="s">
        <v>7100</v>
      </c>
      <c r="AC3042" s="1">
        <v>52</v>
      </c>
      <c r="AD3042" s="1" t="s">
        <v>230</v>
      </c>
      <c r="AE3042" s="1" t="s">
        <v>8790</v>
      </c>
      <c r="AJ3042" s="1" t="s">
        <v>17</v>
      </c>
      <c r="AK3042" s="1" t="s">
        <v>8918</v>
      </c>
      <c r="AL3042" s="1" t="s">
        <v>41</v>
      </c>
      <c r="AM3042" s="1" t="s">
        <v>11911</v>
      </c>
      <c r="AT3042" s="1" t="s">
        <v>44</v>
      </c>
      <c r="AU3042" s="1" t="s">
        <v>6728</v>
      </c>
      <c r="AV3042" s="1" t="s">
        <v>5605</v>
      </c>
      <c r="AW3042" s="1" t="s">
        <v>7796</v>
      </c>
      <c r="BG3042" s="1" t="s">
        <v>44</v>
      </c>
      <c r="BH3042" s="1" t="s">
        <v>6728</v>
      </c>
      <c r="BI3042" s="1" t="s">
        <v>181</v>
      </c>
      <c r="BJ3042" s="1" t="s">
        <v>7054</v>
      </c>
      <c r="BK3042" s="1" t="s">
        <v>44</v>
      </c>
      <c r="BL3042" s="1" t="s">
        <v>6728</v>
      </c>
      <c r="BM3042" s="1" t="s">
        <v>2789</v>
      </c>
      <c r="BN3042" s="1" t="s">
        <v>8326</v>
      </c>
      <c r="BO3042" s="1" t="s">
        <v>44</v>
      </c>
      <c r="BP3042" s="1" t="s">
        <v>6728</v>
      </c>
      <c r="BQ3042" s="1" t="s">
        <v>5606</v>
      </c>
      <c r="BR3042" s="1" t="s">
        <v>10869</v>
      </c>
      <c r="BS3042" s="1" t="s">
        <v>239</v>
      </c>
      <c r="BT3042" s="1" t="s">
        <v>8877</v>
      </c>
    </row>
    <row r="3043" spans="1:73" ht="13.5" customHeight="1">
      <c r="A3043" s="2" t="str">
        <f t="shared" si="85"/>
        <v>1687_각북면_389</v>
      </c>
      <c r="B3043" s="1">
        <v>1687</v>
      </c>
      <c r="C3043" s="1" t="s">
        <v>11423</v>
      </c>
      <c r="D3043" s="1" t="s">
        <v>11426</v>
      </c>
      <c r="E3043" s="1">
        <v>3042</v>
      </c>
      <c r="F3043" s="1">
        <v>20</v>
      </c>
      <c r="G3043" s="1" t="s">
        <v>5466</v>
      </c>
      <c r="H3043" s="1" t="s">
        <v>6458</v>
      </c>
      <c r="I3043" s="1">
        <v>5</v>
      </c>
      <c r="L3043" s="1">
        <v>3</v>
      </c>
      <c r="M3043" s="1" t="s">
        <v>5739</v>
      </c>
      <c r="N3043" s="1" t="s">
        <v>9353</v>
      </c>
      <c r="S3043" s="1" t="s">
        <v>2157</v>
      </c>
      <c r="T3043" s="1" t="s">
        <v>6623</v>
      </c>
      <c r="U3043" s="1" t="s">
        <v>2147</v>
      </c>
      <c r="V3043" s="1" t="s">
        <v>6673</v>
      </c>
      <c r="Y3043" s="1" t="s">
        <v>5607</v>
      </c>
      <c r="Z3043" s="1" t="s">
        <v>7437</v>
      </c>
      <c r="AC3043" s="1">
        <v>18</v>
      </c>
      <c r="AD3043" s="1" t="s">
        <v>302</v>
      </c>
      <c r="AE3043" s="1" t="s">
        <v>8785</v>
      </c>
    </row>
    <row r="3044" spans="1:73" ht="13.5" customHeight="1">
      <c r="A3044" s="2" t="str">
        <f t="shared" si="85"/>
        <v>1687_각북면_389</v>
      </c>
      <c r="B3044" s="1">
        <v>1687</v>
      </c>
      <c r="C3044" s="1" t="s">
        <v>11423</v>
      </c>
      <c r="D3044" s="1" t="s">
        <v>11426</v>
      </c>
      <c r="E3044" s="1">
        <v>3043</v>
      </c>
      <c r="F3044" s="1">
        <v>20</v>
      </c>
      <c r="G3044" s="1" t="s">
        <v>5466</v>
      </c>
      <c r="H3044" s="1" t="s">
        <v>6458</v>
      </c>
      <c r="I3044" s="1">
        <v>5</v>
      </c>
      <c r="L3044" s="1">
        <v>4</v>
      </c>
      <c r="M3044" s="1" t="s">
        <v>5528</v>
      </c>
      <c r="N3044" s="1" t="s">
        <v>9370</v>
      </c>
      <c r="T3044" s="1" t="s">
        <v>11527</v>
      </c>
      <c r="U3044" s="1" t="s">
        <v>2147</v>
      </c>
      <c r="V3044" s="1" t="s">
        <v>6673</v>
      </c>
      <c r="W3044" s="1" t="s">
        <v>1087</v>
      </c>
      <c r="X3044" s="1" t="s">
        <v>6974</v>
      </c>
      <c r="Y3044" s="1" t="s">
        <v>5520</v>
      </c>
      <c r="Z3044" s="1" t="s">
        <v>7436</v>
      </c>
      <c r="AC3044" s="1">
        <v>68</v>
      </c>
      <c r="AD3044" s="1" t="s">
        <v>503</v>
      </c>
      <c r="AE3044" s="1" t="s">
        <v>8136</v>
      </c>
      <c r="AJ3044" s="1" t="s">
        <v>17</v>
      </c>
      <c r="AK3044" s="1" t="s">
        <v>8918</v>
      </c>
      <c r="AL3044" s="1" t="s">
        <v>5241</v>
      </c>
      <c r="AM3044" s="1" t="s">
        <v>11950</v>
      </c>
      <c r="AT3044" s="1" t="s">
        <v>44</v>
      </c>
      <c r="AU3044" s="1" t="s">
        <v>6728</v>
      </c>
      <c r="AV3044" s="1" t="s">
        <v>5105</v>
      </c>
      <c r="AW3044" s="1" t="s">
        <v>9345</v>
      </c>
      <c r="BG3044" s="1" t="s">
        <v>44</v>
      </c>
      <c r="BH3044" s="1" t="s">
        <v>6728</v>
      </c>
      <c r="BI3044" s="1" t="s">
        <v>5106</v>
      </c>
      <c r="BJ3044" s="1" t="s">
        <v>10088</v>
      </c>
      <c r="BK3044" s="1" t="s">
        <v>47</v>
      </c>
      <c r="BL3044" s="1" t="s">
        <v>9039</v>
      </c>
      <c r="BM3044" s="1" t="s">
        <v>5608</v>
      </c>
      <c r="BN3044" s="1" t="s">
        <v>10506</v>
      </c>
      <c r="BO3044" s="1" t="s">
        <v>1077</v>
      </c>
      <c r="BP3044" s="1" t="s">
        <v>6708</v>
      </c>
      <c r="BQ3044" s="1" t="s">
        <v>5609</v>
      </c>
      <c r="BR3044" s="1" t="s">
        <v>10847</v>
      </c>
      <c r="BS3044" s="1" t="s">
        <v>59</v>
      </c>
      <c r="BT3044" s="1" t="s">
        <v>8921</v>
      </c>
    </row>
    <row r="3045" spans="1:73" ht="13.5" customHeight="1">
      <c r="A3045" s="2" t="str">
        <f t="shared" si="85"/>
        <v>1687_각북면_389</v>
      </c>
      <c r="B3045" s="1">
        <v>1687</v>
      </c>
      <c r="C3045" s="1" t="s">
        <v>11423</v>
      </c>
      <c r="D3045" s="1" t="s">
        <v>11426</v>
      </c>
      <c r="E3045" s="1">
        <v>3044</v>
      </c>
      <c r="F3045" s="1">
        <v>20</v>
      </c>
      <c r="G3045" s="1" t="s">
        <v>5466</v>
      </c>
      <c r="H3045" s="1" t="s">
        <v>6458</v>
      </c>
      <c r="I3045" s="1">
        <v>5</v>
      </c>
      <c r="L3045" s="1">
        <v>4</v>
      </c>
      <c r="M3045" s="1" t="s">
        <v>5528</v>
      </c>
      <c r="N3045" s="1" t="s">
        <v>9370</v>
      </c>
      <c r="S3045" s="1" t="s">
        <v>49</v>
      </c>
      <c r="T3045" s="1" t="s">
        <v>4842</v>
      </c>
      <c r="U3045" s="1" t="s">
        <v>50</v>
      </c>
      <c r="V3045" s="1" t="s">
        <v>11472</v>
      </c>
      <c r="W3045" s="1" t="s">
        <v>152</v>
      </c>
      <c r="X3045" s="1" t="s">
        <v>6978</v>
      </c>
      <c r="Y3045" s="1" t="s">
        <v>140</v>
      </c>
      <c r="Z3045" s="1" t="s">
        <v>7100</v>
      </c>
      <c r="AC3045" s="1">
        <v>62</v>
      </c>
      <c r="AD3045" s="1" t="s">
        <v>168</v>
      </c>
      <c r="AE3045" s="1" t="s">
        <v>6664</v>
      </c>
      <c r="AJ3045" s="1" t="s">
        <v>17</v>
      </c>
      <c r="AK3045" s="1" t="s">
        <v>8918</v>
      </c>
      <c r="AL3045" s="1" t="s">
        <v>190</v>
      </c>
      <c r="AM3045" s="1" t="s">
        <v>8852</v>
      </c>
      <c r="AT3045" s="1" t="s">
        <v>144</v>
      </c>
      <c r="AU3045" s="1" t="s">
        <v>6759</v>
      </c>
      <c r="AV3045" s="1" t="s">
        <v>110</v>
      </c>
      <c r="AW3045" s="1" t="s">
        <v>7072</v>
      </c>
      <c r="BG3045" s="1" t="s">
        <v>44</v>
      </c>
      <c r="BH3045" s="1" t="s">
        <v>6728</v>
      </c>
      <c r="BI3045" s="1" t="s">
        <v>5610</v>
      </c>
      <c r="BJ3045" s="1" t="s">
        <v>10104</v>
      </c>
      <c r="BK3045" s="1" t="s">
        <v>44</v>
      </c>
      <c r="BL3045" s="1" t="s">
        <v>6728</v>
      </c>
      <c r="BM3045" s="1" t="s">
        <v>486</v>
      </c>
      <c r="BN3045" s="1" t="s">
        <v>7299</v>
      </c>
      <c r="BO3045" s="1" t="s">
        <v>44</v>
      </c>
      <c r="BP3045" s="1" t="s">
        <v>6728</v>
      </c>
      <c r="BQ3045" s="1" t="s">
        <v>5611</v>
      </c>
      <c r="BR3045" s="1" t="s">
        <v>12517</v>
      </c>
      <c r="BS3045" s="1" t="s">
        <v>41</v>
      </c>
      <c r="BT3045" s="1" t="s">
        <v>11911</v>
      </c>
    </row>
    <row r="3046" spans="1:73" ht="13.5" customHeight="1">
      <c r="A3046" s="2" t="str">
        <f t="shared" si="85"/>
        <v>1687_각북면_389</v>
      </c>
      <c r="B3046" s="1">
        <v>1687</v>
      </c>
      <c r="C3046" s="1" t="s">
        <v>11423</v>
      </c>
      <c r="D3046" s="1" t="s">
        <v>11426</v>
      </c>
      <c r="E3046" s="1">
        <v>3045</v>
      </c>
      <c r="F3046" s="1">
        <v>20</v>
      </c>
      <c r="G3046" s="1" t="s">
        <v>5466</v>
      </c>
      <c r="H3046" s="1" t="s">
        <v>6458</v>
      </c>
      <c r="I3046" s="1">
        <v>5</v>
      </c>
      <c r="L3046" s="1">
        <v>4</v>
      </c>
      <c r="M3046" s="1" t="s">
        <v>5528</v>
      </c>
      <c r="N3046" s="1" t="s">
        <v>9370</v>
      </c>
      <c r="S3046" s="1" t="s">
        <v>67</v>
      </c>
      <c r="T3046" s="1" t="s">
        <v>6597</v>
      </c>
      <c r="U3046" s="1" t="s">
        <v>3785</v>
      </c>
      <c r="V3046" s="1" t="s">
        <v>6733</v>
      </c>
      <c r="Y3046" s="1" t="s">
        <v>5517</v>
      </c>
      <c r="Z3046" s="1" t="s">
        <v>7435</v>
      </c>
      <c r="AC3046" s="1">
        <v>26</v>
      </c>
      <c r="AD3046" s="1" t="s">
        <v>552</v>
      </c>
      <c r="AE3046" s="1" t="s">
        <v>8104</v>
      </c>
    </row>
    <row r="3047" spans="1:73" ht="13.5" customHeight="1">
      <c r="A3047" s="2" t="str">
        <f t="shared" si="85"/>
        <v>1687_각북면_389</v>
      </c>
      <c r="B3047" s="1">
        <v>1687</v>
      </c>
      <c r="C3047" s="1" t="s">
        <v>11423</v>
      </c>
      <c r="D3047" s="1" t="s">
        <v>11426</v>
      </c>
      <c r="E3047" s="1">
        <v>3046</v>
      </c>
      <c r="F3047" s="1">
        <v>20</v>
      </c>
      <c r="G3047" s="1" t="s">
        <v>5466</v>
      </c>
      <c r="H3047" s="1" t="s">
        <v>6458</v>
      </c>
      <c r="I3047" s="1">
        <v>5</v>
      </c>
      <c r="L3047" s="1">
        <v>4</v>
      </c>
      <c r="M3047" s="1" t="s">
        <v>5528</v>
      </c>
      <c r="N3047" s="1" t="s">
        <v>9370</v>
      </c>
      <c r="S3047" s="1" t="s">
        <v>1796</v>
      </c>
      <c r="T3047" s="1" t="s">
        <v>6607</v>
      </c>
      <c r="U3047" s="1" t="s">
        <v>50</v>
      </c>
      <c r="V3047" s="1" t="s">
        <v>11472</v>
      </c>
      <c r="W3047" s="1" t="s">
        <v>152</v>
      </c>
      <c r="X3047" s="1" t="s">
        <v>6978</v>
      </c>
      <c r="Y3047" s="1" t="s">
        <v>140</v>
      </c>
      <c r="Z3047" s="1" t="s">
        <v>7100</v>
      </c>
      <c r="AC3047" s="1">
        <v>25</v>
      </c>
      <c r="AD3047" s="1" t="s">
        <v>529</v>
      </c>
      <c r="AE3047" s="1" t="s">
        <v>8769</v>
      </c>
      <c r="AJ3047" s="1" t="s">
        <v>17</v>
      </c>
      <c r="AK3047" s="1" t="s">
        <v>8918</v>
      </c>
      <c r="AL3047" s="1" t="s">
        <v>227</v>
      </c>
      <c r="AM3047" s="1" t="s">
        <v>8859</v>
      </c>
    </row>
    <row r="3048" spans="1:73" ht="13.5" customHeight="1">
      <c r="A3048" s="2" t="str">
        <f t="shared" si="85"/>
        <v>1687_각북면_389</v>
      </c>
      <c r="B3048" s="1">
        <v>1687</v>
      </c>
      <c r="C3048" s="1" t="s">
        <v>11423</v>
      </c>
      <c r="D3048" s="1" t="s">
        <v>11426</v>
      </c>
      <c r="E3048" s="1">
        <v>3047</v>
      </c>
      <c r="F3048" s="1">
        <v>20</v>
      </c>
      <c r="G3048" s="1" t="s">
        <v>5466</v>
      </c>
      <c r="H3048" s="1" t="s">
        <v>6458</v>
      </c>
      <c r="I3048" s="1">
        <v>5</v>
      </c>
      <c r="L3048" s="1">
        <v>4</v>
      </c>
      <c r="M3048" s="1" t="s">
        <v>5528</v>
      </c>
      <c r="N3048" s="1" t="s">
        <v>9370</v>
      </c>
      <c r="S3048" s="1" t="s">
        <v>63</v>
      </c>
      <c r="T3048" s="1" t="s">
        <v>6596</v>
      </c>
      <c r="Y3048" s="1" t="s">
        <v>6350</v>
      </c>
      <c r="Z3048" s="1" t="s">
        <v>7434</v>
      </c>
      <c r="AC3048" s="1">
        <v>2</v>
      </c>
      <c r="AD3048" s="1" t="s">
        <v>168</v>
      </c>
      <c r="AE3048" s="1" t="s">
        <v>6664</v>
      </c>
      <c r="AF3048" s="1" t="s">
        <v>156</v>
      </c>
      <c r="AG3048" s="1" t="s">
        <v>8798</v>
      </c>
    </row>
    <row r="3049" spans="1:73" ht="13.5" customHeight="1">
      <c r="A3049" s="2" t="str">
        <f t="shared" ref="A3049:A3080" si="86">HYPERLINK("http://kyu.snu.ac.kr/sdhj/index.jsp?type=hj/GK14817_00IH_0001_0390.jpg","1687_각북면_390")</f>
        <v>1687_각북면_390</v>
      </c>
      <c r="B3049" s="1">
        <v>1687</v>
      </c>
      <c r="C3049" s="1" t="s">
        <v>11423</v>
      </c>
      <c r="D3049" s="1" t="s">
        <v>11426</v>
      </c>
      <c r="E3049" s="1">
        <v>3048</v>
      </c>
      <c r="F3049" s="1">
        <v>20</v>
      </c>
      <c r="G3049" s="1" t="s">
        <v>5466</v>
      </c>
      <c r="H3049" s="1" t="s">
        <v>6458</v>
      </c>
      <c r="I3049" s="1">
        <v>5</v>
      </c>
      <c r="L3049" s="1">
        <v>5</v>
      </c>
      <c r="M3049" s="1" t="s">
        <v>13437</v>
      </c>
      <c r="N3049" s="1" t="s">
        <v>13438</v>
      </c>
      <c r="T3049" s="1" t="s">
        <v>11527</v>
      </c>
      <c r="U3049" s="1" t="s">
        <v>1331</v>
      </c>
      <c r="V3049" s="1" t="s">
        <v>6717</v>
      </c>
      <c r="W3049" s="1" t="s">
        <v>1065</v>
      </c>
      <c r="X3049" s="1" t="s">
        <v>6987</v>
      </c>
      <c r="Y3049" s="1" t="s">
        <v>5612</v>
      </c>
      <c r="Z3049" s="1" t="s">
        <v>7433</v>
      </c>
      <c r="AC3049" s="1">
        <v>46</v>
      </c>
      <c r="AD3049" s="1" t="s">
        <v>550</v>
      </c>
      <c r="AE3049" s="1" t="s">
        <v>8787</v>
      </c>
      <c r="AJ3049" s="1" t="s">
        <v>17</v>
      </c>
      <c r="AK3049" s="1" t="s">
        <v>8918</v>
      </c>
      <c r="AL3049" s="1" t="s">
        <v>448</v>
      </c>
      <c r="AM3049" s="1" t="s">
        <v>8932</v>
      </c>
      <c r="AT3049" s="1" t="s">
        <v>144</v>
      </c>
      <c r="AU3049" s="1" t="s">
        <v>6759</v>
      </c>
      <c r="AV3049" s="1" t="s">
        <v>5584</v>
      </c>
      <c r="AW3049" s="1" t="s">
        <v>9365</v>
      </c>
      <c r="BG3049" s="1" t="s">
        <v>759</v>
      </c>
      <c r="BH3049" s="1" t="s">
        <v>9026</v>
      </c>
      <c r="BI3049" s="1" t="s">
        <v>4214</v>
      </c>
      <c r="BJ3049" s="1" t="s">
        <v>10103</v>
      </c>
      <c r="BK3049" s="1" t="s">
        <v>47</v>
      </c>
      <c r="BL3049" s="1" t="s">
        <v>9039</v>
      </c>
      <c r="BM3049" s="1" t="s">
        <v>5585</v>
      </c>
      <c r="BN3049" s="1" t="s">
        <v>10141</v>
      </c>
      <c r="BO3049" s="1" t="s">
        <v>44</v>
      </c>
      <c r="BP3049" s="1" t="s">
        <v>6728</v>
      </c>
      <c r="BQ3049" s="1" t="s">
        <v>5613</v>
      </c>
      <c r="BR3049" s="1" t="s">
        <v>10868</v>
      </c>
      <c r="BS3049" s="1" t="s">
        <v>1475</v>
      </c>
      <c r="BT3049" s="1" t="s">
        <v>11950</v>
      </c>
    </row>
    <row r="3050" spans="1:73" ht="13.5" customHeight="1">
      <c r="A3050" s="2" t="str">
        <f t="shared" si="86"/>
        <v>1687_각북면_390</v>
      </c>
      <c r="B3050" s="1">
        <v>1687</v>
      </c>
      <c r="C3050" s="1" t="s">
        <v>11423</v>
      </c>
      <c r="D3050" s="1" t="s">
        <v>11426</v>
      </c>
      <c r="E3050" s="1">
        <v>3049</v>
      </c>
      <c r="F3050" s="1">
        <v>20</v>
      </c>
      <c r="G3050" s="1" t="s">
        <v>5466</v>
      </c>
      <c r="H3050" s="1" t="s">
        <v>6458</v>
      </c>
      <c r="I3050" s="1">
        <v>5</v>
      </c>
      <c r="L3050" s="1">
        <v>5</v>
      </c>
      <c r="M3050" s="1" t="s">
        <v>13437</v>
      </c>
      <c r="N3050" s="1" t="s">
        <v>13438</v>
      </c>
      <c r="S3050" s="1" t="s">
        <v>49</v>
      </c>
      <c r="T3050" s="1" t="s">
        <v>4842</v>
      </c>
      <c r="U3050" s="1" t="s">
        <v>50</v>
      </c>
      <c r="V3050" s="1" t="s">
        <v>11472</v>
      </c>
      <c r="W3050" s="1" t="s">
        <v>815</v>
      </c>
      <c r="X3050" s="1" t="s">
        <v>6990</v>
      </c>
      <c r="Y3050" s="1" t="s">
        <v>140</v>
      </c>
      <c r="Z3050" s="1" t="s">
        <v>7100</v>
      </c>
      <c r="AC3050" s="1">
        <v>40</v>
      </c>
      <c r="AD3050" s="1" t="s">
        <v>189</v>
      </c>
      <c r="AE3050" s="1" t="s">
        <v>8767</v>
      </c>
      <c r="AJ3050" s="1" t="s">
        <v>17</v>
      </c>
      <c r="AK3050" s="1" t="s">
        <v>8918</v>
      </c>
      <c r="AL3050" s="1" t="s">
        <v>87</v>
      </c>
      <c r="AM3050" s="1" t="s">
        <v>8880</v>
      </c>
      <c r="AT3050" s="1" t="s">
        <v>44</v>
      </c>
      <c r="AU3050" s="1" t="s">
        <v>6728</v>
      </c>
      <c r="AV3050" s="1" t="s">
        <v>5614</v>
      </c>
      <c r="AW3050" s="1" t="s">
        <v>9321</v>
      </c>
      <c r="BG3050" s="1" t="s">
        <v>47</v>
      </c>
      <c r="BH3050" s="1" t="s">
        <v>9039</v>
      </c>
      <c r="BI3050" s="1" t="s">
        <v>5615</v>
      </c>
      <c r="BJ3050" s="1" t="s">
        <v>8919</v>
      </c>
      <c r="BK3050" s="1" t="s">
        <v>5616</v>
      </c>
      <c r="BL3050" s="1" t="s">
        <v>10416</v>
      </c>
      <c r="BM3050" s="1" t="s">
        <v>5617</v>
      </c>
      <c r="BN3050" s="1" t="s">
        <v>10047</v>
      </c>
      <c r="BO3050" s="1" t="s">
        <v>759</v>
      </c>
      <c r="BP3050" s="1" t="s">
        <v>9026</v>
      </c>
      <c r="BQ3050" s="1" t="s">
        <v>13669</v>
      </c>
      <c r="BR3050" s="1" t="s">
        <v>12691</v>
      </c>
      <c r="BS3050" s="1" t="s">
        <v>227</v>
      </c>
      <c r="BT3050" s="1" t="s">
        <v>8859</v>
      </c>
    </row>
    <row r="3051" spans="1:73" ht="13.5" customHeight="1">
      <c r="A3051" s="2" t="str">
        <f t="shared" si="86"/>
        <v>1687_각북면_390</v>
      </c>
      <c r="B3051" s="1">
        <v>1687</v>
      </c>
      <c r="C3051" s="1" t="s">
        <v>11423</v>
      </c>
      <c r="D3051" s="1" t="s">
        <v>11426</v>
      </c>
      <c r="E3051" s="1">
        <v>3050</v>
      </c>
      <c r="F3051" s="1">
        <v>20</v>
      </c>
      <c r="G3051" s="1" t="s">
        <v>5466</v>
      </c>
      <c r="H3051" s="1" t="s">
        <v>6458</v>
      </c>
      <c r="I3051" s="1">
        <v>5</v>
      </c>
      <c r="L3051" s="1">
        <v>5</v>
      </c>
      <c r="M3051" s="1" t="s">
        <v>13437</v>
      </c>
      <c r="N3051" s="1" t="s">
        <v>13438</v>
      </c>
      <c r="S3051" s="1" t="s">
        <v>67</v>
      </c>
      <c r="T3051" s="1" t="s">
        <v>6597</v>
      </c>
      <c r="U3051" s="1" t="s">
        <v>94</v>
      </c>
      <c r="V3051" s="1" t="s">
        <v>6713</v>
      </c>
      <c r="Y3051" s="1" t="s">
        <v>5618</v>
      </c>
      <c r="Z3051" s="1" t="s">
        <v>7432</v>
      </c>
      <c r="AC3051" s="1">
        <v>19</v>
      </c>
      <c r="AD3051" s="1" t="s">
        <v>331</v>
      </c>
      <c r="AE3051" s="1" t="s">
        <v>8743</v>
      </c>
    </row>
    <row r="3052" spans="1:73" ht="13.5" customHeight="1">
      <c r="A3052" s="2" t="str">
        <f t="shared" si="86"/>
        <v>1687_각북면_390</v>
      </c>
      <c r="B3052" s="1">
        <v>1687</v>
      </c>
      <c r="C3052" s="1" t="s">
        <v>11423</v>
      </c>
      <c r="D3052" s="1" t="s">
        <v>11426</v>
      </c>
      <c r="E3052" s="1">
        <v>3051</v>
      </c>
      <c r="F3052" s="1">
        <v>20</v>
      </c>
      <c r="G3052" s="1" t="s">
        <v>5466</v>
      </c>
      <c r="H3052" s="1" t="s">
        <v>6458</v>
      </c>
      <c r="I3052" s="1">
        <v>5</v>
      </c>
      <c r="L3052" s="1">
        <v>5</v>
      </c>
      <c r="M3052" s="1" t="s">
        <v>13437</v>
      </c>
      <c r="N3052" s="1" t="s">
        <v>13438</v>
      </c>
      <c r="S3052" s="1" t="s">
        <v>63</v>
      </c>
      <c r="T3052" s="1" t="s">
        <v>6596</v>
      </c>
      <c r="Y3052" s="1" t="s">
        <v>5619</v>
      </c>
      <c r="Z3052" s="1" t="s">
        <v>7431</v>
      </c>
      <c r="AC3052" s="1">
        <v>8</v>
      </c>
      <c r="AD3052" s="1" t="s">
        <v>503</v>
      </c>
      <c r="AE3052" s="1" t="s">
        <v>8136</v>
      </c>
    </row>
    <row r="3053" spans="1:73" ht="13.5" customHeight="1">
      <c r="A3053" s="2" t="str">
        <f t="shared" si="86"/>
        <v>1687_각북면_390</v>
      </c>
      <c r="B3053" s="1">
        <v>1687</v>
      </c>
      <c r="C3053" s="1" t="s">
        <v>11423</v>
      </c>
      <c r="D3053" s="1" t="s">
        <v>11426</v>
      </c>
      <c r="E3053" s="1">
        <v>3052</v>
      </c>
      <c r="F3053" s="1">
        <v>20</v>
      </c>
      <c r="G3053" s="1" t="s">
        <v>5466</v>
      </c>
      <c r="H3053" s="1" t="s">
        <v>6458</v>
      </c>
      <c r="I3053" s="1">
        <v>5</v>
      </c>
      <c r="L3053" s="1">
        <v>5</v>
      </c>
      <c r="M3053" s="1" t="s">
        <v>13437</v>
      </c>
      <c r="N3053" s="1" t="s">
        <v>13438</v>
      </c>
      <c r="S3053" s="1" t="s">
        <v>329</v>
      </c>
      <c r="T3053" s="1" t="s">
        <v>6594</v>
      </c>
      <c r="W3053" s="1" t="s">
        <v>4996</v>
      </c>
      <c r="X3053" s="1" t="s">
        <v>11740</v>
      </c>
      <c r="Y3053" s="1" t="s">
        <v>140</v>
      </c>
      <c r="Z3053" s="1" t="s">
        <v>7100</v>
      </c>
      <c r="AC3053" s="1">
        <v>21</v>
      </c>
      <c r="AD3053" s="1" t="s">
        <v>264</v>
      </c>
      <c r="AE3053" s="1" t="s">
        <v>8750</v>
      </c>
      <c r="AF3053" s="1" t="s">
        <v>156</v>
      </c>
      <c r="AG3053" s="1" t="s">
        <v>8798</v>
      </c>
      <c r="AJ3053" s="1" t="s">
        <v>17</v>
      </c>
      <c r="AK3053" s="1" t="s">
        <v>8918</v>
      </c>
      <c r="AL3053" s="1" t="s">
        <v>766</v>
      </c>
      <c r="AM3053" s="1" t="s">
        <v>8922</v>
      </c>
    </row>
    <row r="3054" spans="1:73" ht="13.5" customHeight="1">
      <c r="A3054" s="2" t="str">
        <f t="shared" si="86"/>
        <v>1687_각북면_390</v>
      </c>
      <c r="B3054" s="1">
        <v>1687</v>
      </c>
      <c r="C3054" s="1" t="s">
        <v>11423</v>
      </c>
      <c r="D3054" s="1" t="s">
        <v>11426</v>
      </c>
      <c r="E3054" s="1">
        <v>3053</v>
      </c>
      <c r="F3054" s="1">
        <v>20</v>
      </c>
      <c r="G3054" s="1" t="s">
        <v>5466</v>
      </c>
      <c r="H3054" s="1" t="s">
        <v>6458</v>
      </c>
      <c r="I3054" s="1">
        <v>6</v>
      </c>
      <c r="J3054" s="1" t="s">
        <v>5620</v>
      </c>
      <c r="K3054" s="1" t="s">
        <v>6489</v>
      </c>
      <c r="L3054" s="1">
        <v>1</v>
      </c>
      <c r="M3054" s="1" t="s">
        <v>5621</v>
      </c>
      <c r="N3054" s="1" t="s">
        <v>7430</v>
      </c>
      <c r="T3054" s="1" t="s">
        <v>11527</v>
      </c>
      <c r="U3054" s="1" t="s">
        <v>121</v>
      </c>
      <c r="V3054" s="1" t="s">
        <v>6667</v>
      </c>
      <c r="Y3054" s="1" t="s">
        <v>5621</v>
      </c>
      <c r="Z3054" s="1" t="s">
        <v>7430</v>
      </c>
      <c r="AC3054" s="1">
        <v>54</v>
      </c>
      <c r="AD3054" s="1" t="s">
        <v>80</v>
      </c>
      <c r="AE3054" s="1" t="s">
        <v>8749</v>
      </c>
      <c r="AJ3054" s="1" t="s">
        <v>17</v>
      </c>
      <c r="AK3054" s="1" t="s">
        <v>8918</v>
      </c>
      <c r="AL3054" s="1" t="s">
        <v>41</v>
      </c>
      <c r="AM3054" s="1" t="s">
        <v>11911</v>
      </c>
      <c r="AN3054" s="1" t="s">
        <v>118</v>
      </c>
      <c r="AO3054" s="1" t="s">
        <v>8999</v>
      </c>
      <c r="AP3054" s="1" t="s">
        <v>119</v>
      </c>
      <c r="AQ3054" s="1" t="s">
        <v>6694</v>
      </c>
      <c r="AR3054" s="1" t="s">
        <v>5622</v>
      </c>
      <c r="AS3054" s="1" t="s">
        <v>12004</v>
      </c>
      <c r="AT3054" s="1" t="s">
        <v>44</v>
      </c>
      <c r="AU3054" s="1" t="s">
        <v>6728</v>
      </c>
      <c r="AV3054" s="1" t="s">
        <v>1220</v>
      </c>
      <c r="AW3054" s="1" t="s">
        <v>12123</v>
      </c>
      <c r="BB3054" s="1" t="s">
        <v>171</v>
      </c>
      <c r="BC3054" s="1" t="s">
        <v>6676</v>
      </c>
      <c r="BD3054" s="1" t="s">
        <v>1221</v>
      </c>
      <c r="BE3054" s="1" t="s">
        <v>9842</v>
      </c>
      <c r="BG3054" s="1" t="s">
        <v>144</v>
      </c>
      <c r="BH3054" s="1" t="s">
        <v>6759</v>
      </c>
      <c r="BI3054" s="1" t="s">
        <v>1222</v>
      </c>
      <c r="BJ3054" s="1" t="s">
        <v>9499</v>
      </c>
      <c r="BK3054" s="1" t="s">
        <v>44</v>
      </c>
      <c r="BL3054" s="1" t="s">
        <v>6728</v>
      </c>
      <c r="BM3054" s="1" t="s">
        <v>1223</v>
      </c>
      <c r="BN3054" s="1" t="s">
        <v>10520</v>
      </c>
      <c r="BO3054" s="1" t="s">
        <v>44</v>
      </c>
      <c r="BP3054" s="1" t="s">
        <v>6728</v>
      </c>
      <c r="BQ3054" s="1" t="s">
        <v>5404</v>
      </c>
      <c r="BR3054" s="1" t="s">
        <v>10115</v>
      </c>
      <c r="BS3054" s="1" t="s">
        <v>227</v>
      </c>
      <c r="BT3054" s="1" t="s">
        <v>8859</v>
      </c>
    </row>
    <row r="3055" spans="1:73" ht="13.5" customHeight="1">
      <c r="A3055" s="2" t="str">
        <f t="shared" si="86"/>
        <v>1687_각북면_390</v>
      </c>
      <c r="B3055" s="1">
        <v>1687</v>
      </c>
      <c r="C3055" s="1" t="s">
        <v>11423</v>
      </c>
      <c r="D3055" s="1" t="s">
        <v>11426</v>
      </c>
      <c r="E3055" s="1">
        <v>3054</v>
      </c>
      <c r="F3055" s="1">
        <v>20</v>
      </c>
      <c r="G3055" s="1" t="s">
        <v>5466</v>
      </c>
      <c r="H3055" s="1" t="s">
        <v>6458</v>
      </c>
      <c r="I3055" s="1">
        <v>6</v>
      </c>
      <c r="L3055" s="1">
        <v>1</v>
      </c>
      <c r="M3055" s="1" t="s">
        <v>5621</v>
      </c>
      <c r="N3055" s="1" t="s">
        <v>7430</v>
      </c>
      <c r="S3055" s="1" t="s">
        <v>49</v>
      </c>
      <c r="T3055" s="1" t="s">
        <v>4842</v>
      </c>
      <c r="U3055" s="1" t="s">
        <v>50</v>
      </c>
      <c r="V3055" s="1" t="s">
        <v>11472</v>
      </c>
      <c r="W3055" s="1" t="s">
        <v>78</v>
      </c>
      <c r="X3055" s="1" t="s">
        <v>6984</v>
      </c>
      <c r="Y3055" s="1" t="s">
        <v>140</v>
      </c>
      <c r="Z3055" s="1" t="s">
        <v>7100</v>
      </c>
      <c r="AC3055" s="1">
        <v>42</v>
      </c>
      <c r="AD3055" s="1" t="s">
        <v>618</v>
      </c>
      <c r="AE3055" s="1" t="s">
        <v>8771</v>
      </c>
      <c r="AJ3055" s="1" t="s">
        <v>17</v>
      </c>
      <c r="AK3055" s="1" t="s">
        <v>8918</v>
      </c>
      <c r="AL3055" s="1" t="s">
        <v>227</v>
      </c>
      <c r="AM3055" s="1" t="s">
        <v>8859</v>
      </c>
      <c r="AT3055" s="1" t="s">
        <v>201</v>
      </c>
      <c r="AU3055" s="1" t="s">
        <v>11464</v>
      </c>
      <c r="AV3055" s="1" t="s">
        <v>181</v>
      </c>
      <c r="AW3055" s="1" t="s">
        <v>7054</v>
      </c>
      <c r="BI3055" s="1" t="s">
        <v>164</v>
      </c>
      <c r="BJ3055" s="1" t="s">
        <v>10510</v>
      </c>
      <c r="BM3055" s="1" t="s">
        <v>164</v>
      </c>
      <c r="BN3055" s="1" t="s">
        <v>10510</v>
      </c>
      <c r="BO3055" s="1" t="s">
        <v>44</v>
      </c>
      <c r="BP3055" s="1" t="s">
        <v>6728</v>
      </c>
      <c r="BQ3055" s="1" t="s">
        <v>5623</v>
      </c>
      <c r="BR3055" s="1" t="s">
        <v>10867</v>
      </c>
      <c r="BS3055" s="1" t="s">
        <v>227</v>
      </c>
      <c r="BT3055" s="1" t="s">
        <v>8859</v>
      </c>
      <c r="BU3055" s="1" t="s">
        <v>174</v>
      </c>
    </row>
    <row r="3056" spans="1:73" ht="13.5" customHeight="1">
      <c r="A3056" s="2" t="str">
        <f t="shared" si="86"/>
        <v>1687_각북면_390</v>
      </c>
      <c r="B3056" s="1">
        <v>1687</v>
      </c>
      <c r="C3056" s="1" t="s">
        <v>11423</v>
      </c>
      <c r="D3056" s="1" t="s">
        <v>11426</v>
      </c>
      <c r="E3056" s="1">
        <v>3055</v>
      </c>
      <c r="F3056" s="1">
        <v>20</v>
      </c>
      <c r="G3056" s="1" t="s">
        <v>5466</v>
      </c>
      <c r="H3056" s="1" t="s">
        <v>6458</v>
      </c>
      <c r="I3056" s="1">
        <v>6</v>
      </c>
      <c r="L3056" s="1">
        <v>1</v>
      </c>
      <c r="M3056" s="1" t="s">
        <v>5621</v>
      </c>
      <c r="N3056" s="1" t="s">
        <v>7430</v>
      </c>
      <c r="S3056" s="1" t="s">
        <v>134</v>
      </c>
      <c r="T3056" s="1" t="s">
        <v>6598</v>
      </c>
      <c r="Y3056" s="1" t="s">
        <v>5624</v>
      </c>
      <c r="Z3056" s="1" t="s">
        <v>7429</v>
      </c>
      <c r="AC3056" s="1">
        <v>15</v>
      </c>
      <c r="AD3056" s="1" t="s">
        <v>210</v>
      </c>
      <c r="AE3056" s="1" t="s">
        <v>7181</v>
      </c>
    </row>
    <row r="3057" spans="1:73" ht="13.5" customHeight="1">
      <c r="A3057" s="2" t="str">
        <f t="shared" si="86"/>
        <v>1687_각북면_390</v>
      </c>
      <c r="B3057" s="1">
        <v>1687</v>
      </c>
      <c r="C3057" s="1" t="s">
        <v>11423</v>
      </c>
      <c r="D3057" s="1" t="s">
        <v>11426</v>
      </c>
      <c r="E3057" s="1">
        <v>3056</v>
      </c>
      <c r="F3057" s="1">
        <v>20</v>
      </c>
      <c r="G3057" s="1" t="s">
        <v>5466</v>
      </c>
      <c r="H3057" s="1" t="s">
        <v>6458</v>
      </c>
      <c r="I3057" s="1">
        <v>6</v>
      </c>
      <c r="L3057" s="1">
        <v>1</v>
      </c>
      <c r="M3057" s="1" t="s">
        <v>5621</v>
      </c>
      <c r="N3057" s="1" t="s">
        <v>7430</v>
      </c>
      <c r="S3057" s="1" t="s">
        <v>63</v>
      </c>
      <c r="T3057" s="1" t="s">
        <v>6596</v>
      </c>
      <c r="Y3057" s="1" t="s">
        <v>5625</v>
      </c>
      <c r="Z3057" s="1" t="s">
        <v>11772</v>
      </c>
      <c r="AC3057" s="1">
        <v>9</v>
      </c>
      <c r="AD3057" s="1" t="s">
        <v>253</v>
      </c>
      <c r="AE3057" s="1" t="s">
        <v>8793</v>
      </c>
    </row>
    <row r="3058" spans="1:73" ht="13.5" customHeight="1">
      <c r="A3058" s="2" t="str">
        <f t="shared" si="86"/>
        <v>1687_각북면_390</v>
      </c>
      <c r="B3058" s="1">
        <v>1687</v>
      </c>
      <c r="C3058" s="1" t="s">
        <v>11423</v>
      </c>
      <c r="D3058" s="1" t="s">
        <v>11426</v>
      </c>
      <c r="E3058" s="1">
        <v>3057</v>
      </c>
      <c r="F3058" s="1">
        <v>20</v>
      </c>
      <c r="G3058" s="1" t="s">
        <v>5466</v>
      </c>
      <c r="H3058" s="1" t="s">
        <v>6458</v>
      </c>
      <c r="I3058" s="1">
        <v>6</v>
      </c>
      <c r="L3058" s="1">
        <v>1</v>
      </c>
      <c r="M3058" s="1" t="s">
        <v>5621</v>
      </c>
      <c r="N3058" s="1" t="s">
        <v>7430</v>
      </c>
      <c r="T3058" s="1" t="s">
        <v>11563</v>
      </c>
      <c r="U3058" s="1" t="s">
        <v>275</v>
      </c>
      <c r="V3058" s="1" t="s">
        <v>6693</v>
      </c>
      <c r="Y3058" s="1" t="s">
        <v>1138</v>
      </c>
      <c r="Z3058" s="1" t="s">
        <v>7428</v>
      </c>
      <c r="AC3058" s="1">
        <v>55</v>
      </c>
      <c r="AD3058" s="1" t="s">
        <v>653</v>
      </c>
      <c r="AE3058" s="1" t="s">
        <v>8780</v>
      </c>
      <c r="AG3058" s="1" t="s">
        <v>12765</v>
      </c>
    </row>
    <row r="3059" spans="1:73" ht="13.5" customHeight="1">
      <c r="A3059" s="2" t="str">
        <f t="shared" si="86"/>
        <v>1687_각북면_390</v>
      </c>
      <c r="B3059" s="1">
        <v>1687</v>
      </c>
      <c r="C3059" s="1" t="s">
        <v>11423</v>
      </c>
      <c r="D3059" s="1" t="s">
        <v>11426</v>
      </c>
      <c r="E3059" s="1">
        <v>3058</v>
      </c>
      <c r="F3059" s="1">
        <v>20</v>
      </c>
      <c r="G3059" s="1" t="s">
        <v>5466</v>
      </c>
      <c r="H3059" s="1" t="s">
        <v>6458</v>
      </c>
      <c r="I3059" s="1">
        <v>6</v>
      </c>
      <c r="L3059" s="1">
        <v>1</v>
      </c>
      <c r="M3059" s="1" t="s">
        <v>5621</v>
      </c>
      <c r="N3059" s="1" t="s">
        <v>7430</v>
      </c>
      <c r="S3059" s="1" t="s">
        <v>49</v>
      </c>
      <c r="T3059" s="1" t="s">
        <v>12742</v>
      </c>
      <c r="U3059" s="1" t="s">
        <v>50</v>
      </c>
      <c r="V3059" s="1" t="s">
        <v>11472</v>
      </c>
      <c r="Y3059" s="1" t="s">
        <v>2742</v>
      </c>
      <c r="Z3059" s="1" t="s">
        <v>7427</v>
      </c>
      <c r="AC3059" s="1">
        <v>56</v>
      </c>
      <c r="AD3059" s="1" t="s">
        <v>483</v>
      </c>
      <c r="AE3059" s="1" t="s">
        <v>8794</v>
      </c>
      <c r="AG3059" s="1" t="s">
        <v>12765</v>
      </c>
    </row>
    <row r="3060" spans="1:73" ht="13.5" customHeight="1">
      <c r="A3060" s="2" t="str">
        <f t="shared" si="86"/>
        <v>1687_각북면_390</v>
      </c>
      <c r="B3060" s="1">
        <v>1687</v>
      </c>
      <c r="C3060" s="1" t="s">
        <v>11423</v>
      </c>
      <c r="D3060" s="1" t="s">
        <v>11426</v>
      </c>
      <c r="E3060" s="1">
        <v>3059</v>
      </c>
      <c r="F3060" s="1">
        <v>20</v>
      </c>
      <c r="G3060" s="1" t="s">
        <v>5466</v>
      </c>
      <c r="H3060" s="1" t="s">
        <v>6458</v>
      </c>
      <c r="I3060" s="1">
        <v>6</v>
      </c>
      <c r="L3060" s="1">
        <v>1</v>
      </c>
      <c r="M3060" s="1" t="s">
        <v>5621</v>
      </c>
      <c r="N3060" s="1" t="s">
        <v>7430</v>
      </c>
      <c r="T3060" s="1" t="s">
        <v>11563</v>
      </c>
      <c r="U3060" s="1" t="s">
        <v>278</v>
      </c>
      <c r="V3060" s="1" t="s">
        <v>6692</v>
      </c>
      <c r="Y3060" s="1" t="s">
        <v>2997</v>
      </c>
      <c r="Z3060" s="1" t="s">
        <v>7426</v>
      </c>
      <c r="AC3060" s="1">
        <v>36</v>
      </c>
      <c r="AD3060" s="1" t="s">
        <v>52</v>
      </c>
      <c r="AE3060" s="1" t="s">
        <v>8766</v>
      </c>
      <c r="AG3060" s="1" t="s">
        <v>12765</v>
      </c>
    </row>
    <row r="3061" spans="1:73" ht="13.5" customHeight="1">
      <c r="A3061" s="2" t="str">
        <f t="shared" si="86"/>
        <v>1687_각북면_390</v>
      </c>
      <c r="B3061" s="1">
        <v>1687</v>
      </c>
      <c r="C3061" s="1" t="s">
        <v>11423</v>
      </c>
      <c r="D3061" s="1" t="s">
        <v>11426</v>
      </c>
      <c r="E3061" s="1">
        <v>3060</v>
      </c>
      <c r="F3061" s="1">
        <v>20</v>
      </c>
      <c r="G3061" s="1" t="s">
        <v>5466</v>
      </c>
      <c r="H3061" s="1" t="s">
        <v>6458</v>
      </c>
      <c r="I3061" s="1">
        <v>6</v>
      </c>
      <c r="L3061" s="1">
        <v>1</v>
      </c>
      <c r="M3061" s="1" t="s">
        <v>5621</v>
      </c>
      <c r="N3061" s="1" t="s">
        <v>7430</v>
      </c>
      <c r="T3061" s="1" t="s">
        <v>11563</v>
      </c>
      <c r="U3061" s="1" t="s">
        <v>275</v>
      </c>
      <c r="V3061" s="1" t="s">
        <v>6693</v>
      </c>
      <c r="Y3061" s="1" t="s">
        <v>415</v>
      </c>
      <c r="Z3061" s="1" t="s">
        <v>7425</v>
      </c>
      <c r="AC3061" s="1">
        <v>55</v>
      </c>
      <c r="AD3061" s="1" t="s">
        <v>653</v>
      </c>
      <c r="AE3061" s="1" t="s">
        <v>8780</v>
      </c>
      <c r="AG3061" s="1" t="s">
        <v>12765</v>
      </c>
    </row>
    <row r="3062" spans="1:73" ht="13.5" customHeight="1">
      <c r="A3062" s="2" t="str">
        <f t="shared" si="86"/>
        <v>1687_각북면_390</v>
      </c>
      <c r="B3062" s="1">
        <v>1687</v>
      </c>
      <c r="C3062" s="1" t="s">
        <v>11423</v>
      </c>
      <c r="D3062" s="1" t="s">
        <v>11426</v>
      </c>
      <c r="E3062" s="1">
        <v>3061</v>
      </c>
      <c r="F3062" s="1">
        <v>20</v>
      </c>
      <c r="G3062" s="1" t="s">
        <v>5466</v>
      </c>
      <c r="H3062" s="1" t="s">
        <v>6458</v>
      </c>
      <c r="I3062" s="1">
        <v>6</v>
      </c>
      <c r="L3062" s="1">
        <v>1</v>
      </c>
      <c r="M3062" s="1" t="s">
        <v>5621</v>
      </c>
      <c r="N3062" s="1" t="s">
        <v>7430</v>
      </c>
      <c r="S3062" s="1" t="s">
        <v>49</v>
      </c>
      <c r="T3062" s="1" t="s">
        <v>12742</v>
      </c>
      <c r="U3062" s="1" t="s">
        <v>50</v>
      </c>
      <c r="V3062" s="1" t="s">
        <v>11472</v>
      </c>
      <c r="Y3062" s="1" t="s">
        <v>1010</v>
      </c>
      <c r="Z3062" s="1" t="s">
        <v>7102</v>
      </c>
      <c r="AC3062" s="1">
        <v>45</v>
      </c>
      <c r="AD3062" s="1" t="s">
        <v>550</v>
      </c>
      <c r="AE3062" s="1" t="s">
        <v>8787</v>
      </c>
      <c r="AG3062" s="1" t="s">
        <v>12765</v>
      </c>
    </row>
    <row r="3063" spans="1:73" ht="13.5" customHeight="1">
      <c r="A3063" s="2" t="str">
        <f t="shared" si="86"/>
        <v>1687_각북면_390</v>
      </c>
      <c r="B3063" s="1">
        <v>1687</v>
      </c>
      <c r="C3063" s="1" t="s">
        <v>11423</v>
      </c>
      <c r="D3063" s="1" t="s">
        <v>11426</v>
      </c>
      <c r="E3063" s="1">
        <v>3062</v>
      </c>
      <c r="F3063" s="1">
        <v>20</v>
      </c>
      <c r="G3063" s="1" t="s">
        <v>5466</v>
      </c>
      <c r="H3063" s="1" t="s">
        <v>6458</v>
      </c>
      <c r="I3063" s="1">
        <v>6</v>
      </c>
      <c r="L3063" s="1">
        <v>1</v>
      </c>
      <c r="M3063" s="1" t="s">
        <v>5621</v>
      </c>
      <c r="N3063" s="1" t="s">
        <v>7430</v>
      </c>
      <c r="T3063" s="1" t="s">
        <v>11563</v>
      </c>
      <c r="U3063" s="1" t="s">
        <v>278</v>
      </c>
      <c r="V3063" s="1" t="s">
        <v>6692</v>
      </c>
      <c r="Y3063" s="1" t="s">
        <v>6443</v>
      </c>
      <c r="Z3063" s="1" t="s">
        <v>7066</v>
      </c>
      <c r="AC3063" s="1">
        <v>13</v>
      </c>
      <c r="AD3063" s="1" t="s">
        <v>149</v>
      </c>
      <c r="AE3063" s="1" t="s">
        <v>8757</v>
      </c>
      <c r="AG3063" s="1" t="s">
        <v>12765</v>
      </c>
      <c r="AU3063" s="1" t="s">
        <v>12766</v>
      </c>
      <c r="AW3063" s="1" t="s">
        <v>12767</v>
      </c>
      <c r="BC3063" s="1" t="s">
        <v>12768</v>
      </c>
      <c r="BE3063" s="1" t="s">
        <v>12769</v>
      </c>
      <c r="BF3063" s="1" t="s">
        <v>12268</v>
      </c>
    </row>
    <row r="3064" spans="1:73" ht="13.5" customHeight="1">
      <c r="A3064" s="2" t="str">
        <f t="shared" si="86"/>
        <v>1687_각북면_390</v>
      </c>
      <c r="B3064" s="1">
        <v>1687</v>
      </c>
      <c r="C3064" s="1" t="s">
        <v>11423</v>
      </c>
      <c r="D3064" s="1" t="s">
        <v>11426</v>
      </c>
      <c r="E3064" s="1">
        <v>3063</v>
      </c>
      <c r="F3064" s="1">
        <v>20</v>
      </c>
      <c r="G3064" s="1" t="s">
        <v>5466</v>
      </c>
      <c r="H3064" s="1" t="s">
        <v>6458</v>
      </c>
      <c r="I3064" s="1">
        <v>6</v>
      </c>
      <c r="L3064" s="1">
        <v>1</v>
      </c>
      <c r="M3064" s="1" t="s">
        <v>5621</v>
      </c>
      <c r="N3064" s="1" t="s">
        <v>7430</v>
      </c>
      <c r="T3064" s="1" t="s">
        <v>11563</v>
      </c>
      <c r="U3064" s="1" t="s">
        <v>275</v>
      </c>
      <c r="V3064" s="1" t="s">
        <v>6693</v>
      </c>
      <c r="Y3064" s="1" t="s">
        <v>4427</v>
      </c>
      <c r="Z3064" s="1" t="s">
        <v>7424</v>
      </c>
      <c r="AC3064" s="1">
        <v>29</v>
      </c>
      <c r="AD3064" s="1" t="s">
        <v>238</v>
      </c>
      <c r="AE3064" s="1" t="s">
        <v>8751</v>
      </c>
      <c r="AF3064" s="1" t="s">
        <v>11903</v>
      </c>
      <c r="AG3064" s="1" t="s">
        <v>11904</v>
      </c>
    </row>
    <row r="3065" spans="1:73" ht="13.5" customHeight="1">
      <c r="A3065" s="2" t="str">
        <f t="shared" si="86"/>
        <v>1687_각북면_390</v>
      </c>
      <c r="B3065" s="1">
        <v>1687</v>
      </c>
      <c r="C3065" s="1" t="s">
        <v>11423</v>
      </c>
      <c r="D3065" s="1" t="s">
        <v>11426</v>
      </c>
      <c r="E3065" s="1">
        <v>3064</v>
      </c>
      <c r="F3065" s="1">
        <v>20</v>
      </c>
      <c r="G3065" s="1" t="s">
        <v>5466</v>
      </c>
      <c r="H3065" s="1" t="s">
        <v>6458</v>
      </c>
      <c r="I3065" s="1">
        <v>6</v>
      </c>
      <c r="L3065" s="1">
        <v>2</v>
      </c>
      <c r="M3065" s="1" t="s">
        <v>13439</v>
      </c>
      <c r="N3065" s="1" t="s">
        <v>13440</v>
      </c>
      <c r="T3065" s="1" t="s">
        <v>11527</v>
      </c>
      <c r="U3065" s="1" t="s">
        <v>468</v>
      </c>
      <c r="V3065" s="1" t="s">
        <v>6715</v>
      </c>
      <c r="W3065" s="1" t="s">
        <v>1065</v>
      </c>
      <c r="X3065" s="1" t="s">
        <v>6987</v>
      </c>
      <c r="Y3065" s="1" t="s">
        <v>3706</v>
      </c>
      <c r="Z3065" s="1" t="s">
        <v>7423</v>
      </c>
      <c r="AC3065" s="1">
        <v>45</v>
      </c>
      <c r="AD3065" s="1" t="s">
        <v>141</v>
      </c>
      <c r="AE3065" s="1" t="s">
        <v>8758</v>
      </c>
      <c r="AJ3065" s="1" t="s">
        <v>17</v>
      </c>
      <c r="AK3065" s="1" t="s">
        <v>8918</v>
      </c>
      <c r="AL3065" s="1" t="s">
        <v>448</v>
      </c>
      <c r="AM3065" s="1" t="s">
        <v>8932</v>
      </c>
      <c r="AT3065" s="1" t="s">
        <v>112</v>
      </c>
      <c r="AU3065" s="1" t="s">
        <v>6734</v>
      </c>
      <c r="AV3065" s="1" t="s">
        <v>1721</v>
      </c>
      <c r="AW3065" s="1" t="s">
        <v>7094</v>
      </c>
      <c r="BG3065" s="1" t="s">
        <v>44</v>
      </c>
      <c r="BH3065" s="1" t="s">
        <v>6728</v>
      </c>
      <c r="BI3065" s="1" t="s">
        <v>1088</v>
      </c>
      <c r="BJ3065" s="1" t="s">
        <v>8325</v>
      </c>
      <c r="BK3065" s="1" t="s">
        <v>759</v>
      </c>
      <c r="BL3065" s="1" t="s">
        <v>9026</v>
      </c>
      <c r="BM3065" s="1" t="s">
        <v>4214</v>
      </c>
      <c r="BN3065" s="1" t="s">
        <v>10103</v>
      </c>
      <c r="BO3065" s="1" t="s">
        <v>44</v>
      </c>
      <c r="BP3065" s="1" t="s">
        <v>6728</v>
      </c>
      <c r="BQ3065" s="1" t="s">
        <v>5626</v>
      </c>
      <c r="BR3065" s="1" t="s">
        <v>12413</v>
      </c>
      <c r="BS3065" s="1" t="s">
        <v>41</v>
      </c>
      <c r="BT3065" s="1" t="s">
        <v>11911</v>
      </c>
    </row>
    <row r="3066" spans="1:73" ht="13.5" customHeight="1">
      <c r="A3066" s="2" t="str">
        <f t="shared" si="86"/>
        <v>1687_각북면_390</v>
      </c>
      <c r="B3066" s="1">
        <v>1687</v>
      </c>
      <c r="C3066" s="1" t="s">
        <v>11423</v>
      </c>
      <c r="D3066" s="1" t="s">
        <v>11426</v>
      </c>
      <c r="E3066" s="1">
        <v>3065</v>
      </c>
      <c r="F3066" s="1">
        <v>20</v>
      </c>
      <c r="G3066" s="1" t="s">
        <v>5466</v>
      </c>
      <c r="H3066" s="1" t="s">
        <v>6458</v>
      </c>
      <c r="I3066" s="1">
        <v>6</v>
      </c>
      <c r="L3066" s="1">
        <v>2</v>
      </c>
      <c r="M3066" s="1" t="s">
        <v>13439</v>
      </c>
      <c r="N3066" s="1" t="s">
        <v>13440</v>
      </c>
      <c r="S3066" s="1" t="s">
        <v>49</v>
      </c>
      <c r="T3066" s="1" t="s">
        <v>4842</v>
      </c>
      <c r="U3066" s="1" t="s">
        <v>50</v>
      </c>
      <c r="V3066" s="1" t="s">
        <v>11472</v>
      </c>
      <c r="W3066" s="1" t="s">
        <v>38</v>
      </c>
      <c r="X3066" s="1" t="s">
        <v>11733</v>
      </c>
      <c r="Y3066" s="1" t="s">
        <v>4535</v>
      </c>
      <c r="Z3066" s="1" t="s">
        <v>7309</v>
      </c>
      <c r="AC3066" s="1">
        <v>37</v>
      </c>
      <c r="AD3066" s="1" t="s">
        <v>215</v>
      </c>
      <c r="AE3066" s="1" t="s">
        <v>8786</v>
      </c>
      <c r="AJ3066" s="1" t="s">
        <v>17</v>
      </c>
      <c r="AK3066" s="1" t="s">
        <v>8918</v>
      </c>
      <c r="AL3066" s="1" t="s">
        <v>41</v>
      </c>
      <c r="AM3066" s="1" t="s">
        <v>11911</v>
      </c>
      <c r="AT3066" s="1" t="s">
        <v>82</v>
      </c>
      <c r="AU3066" s="1" t="s">
        <v>9231</v>
      </c>
      <c r="AV3066" s="1" t="s">
        <v>3265</v>
      </c>
      <c r="AW3066" s="1" t="s">
        <v>7881</v>
      </c>
      <c r="BG3066" s="1" t="s">
        <v>82</v>
      </c>
      <c r="BH3066" s="1" t="s">
        <v>9231</v>
      </c>
      <c r="BI3066" s="1" t="s">
        <v>425</v>
      </c>
      <c r="BJ3066" s="1" t="s">
        <v>9490</v>
      </c>
      <c r="BK3066" s="1" t="s">
        <v>54</v>
      </c>
      <c r="BL3066" s="1" t="s">
        <v>6714</v>
      </c>
      <c r="BM3066" s="1" t="s">
        <v>110</v>
      </c>
      <c r="BN3066" s="1" t="s">
        <v>7072</v>
      </c>
      <c r="BO3066" s="1" t="s">
        <v>54</v>
      </c>
      <c r="BP3066" s="1" t="s">
        <v>6714</v>
      </c>
      <c r="BQ3066" s="1" t="s">
        <v>5627</v>
      </c>
      <c r="BR3066" s="1" t="s">
        <v>9754</v>
      </c>
      <c r="BS3066" s="1" t="s">
        <v>190</v>
      </c>
      <c r="BT3066" s="1" t="s">
        <v>8852</v>
      </c>
    </row>
    <row r="3067" spans="1:73" ht="13.5" customHeight="1">
      <c r="A3067" s="2" t="str">
        <f t="shared" si="86"/>
        <v>1687_각북면_390</v>
      </c>
      <c r="B3067" s="1">
        <v>1687</v>
      </c>
      <c r="C3067" s="1" t="s">
        <v>11423</v>
      </c>
      <c r="D3067" s="1" t="s">
        <v>11426</v>
      </c>
      <c r="E3067" s="1">
        <v>3066</v>
      </c>
      <c r="F3067" s="1">
        <v>20</v>
      </c>
      <c r="G3067" s="1" t="s">
        <v>5466</v>
      </c>
      <c r="H3067" s="1" t="s">
        <v>6458</v>
      </c>
      <c r="I3067" s="1">
        <v>6</v>
      </c>
      <c r="L3067" s="1">
        <v>2</v>
      </c>
      <c r="M3067" s="1" t="s">
        <v>13439</v>
      </c>
      <c r="N3067" s="1" t="s">
        <v>13440</v>
      </c>
      <c r="S3067" s="1" t="s">
        <v>134</v>
      </c>
      <c r="T3067" s="1" t="s">
        <v>6598</v>
      </c>
      <c r="Y3067" s="1" t="s">
        <v>1013</v>
      </c>
      <c r="Z3067" s="1" t="s">
        <v>7422</v>
      </c>
      <c r="AF3067" s="1" t="s">
        <v>62</v>
      </c>
      <c r="AG3067" s="1" t="s">
        <v>8813</v>
      </c>
    </row>
    <row r="3068" spans="1:73" ht="13.5" customHeight="1">
      <c r="A3068" s="2" t="str">
        <f t="shared" si="86"/>
        <v>1687_각북면_390</v>
      </c>
      <c r="B3068" s="1">
        <v>1687</v>
      </c>
      <c r="C3068" s="1" t="s">
        <v>11423</v>
      </c>
      <c r="D3068" s="1" t="s">
        <v>11426</v>
      </c>
      <c r="E3068" s="1">
        <v>3067</v>
      </c>
      <c r="F3068" s="1">
        <v>20</v>
      </c>
      <c r="G3068" s="1" t="s">
        <v>5466</v>
      </c>
      <c r="H3068" s="1" t="s">
        <v>6458</v>
      </c>
      <c r="I3068" s="1">
        <v>6</v>
      </c>
      <c r="L3068" s="1">
        <v>2</v>
      </c>
      <c r="M3068" s="1" t="s">
        <v>13439</v>
      </c>
      <c r="N3068" s="1" t="s">
        <v>13440</v>
      </c>
      <c r="S3068" s="1" t="s">
        <v>63</v>
      </c>
      <c r="T3068" s="1" t="s">
        <v>6596</v>
      </c>
      <c r="Y3068" s="1" t="s">
        <v>188</v>
      </c>
      <c r="Z3068" s="1" t="s">
        <v>7421</v>
      </c>
      <c r="AC3068" s="1">
        <v>7</v>
      </c>
      <c r="AD3068" s="1" t="s">
        <v>475</v>
      </c>
      <c r="AE3068" s="1" t="s">
        <v>8747</v>
      </c>
    </row>
    <row r="3069" spans="1:73" ht="13.5" customHeight="1">
      <c r="A3069" s="2" t="str">
        <f t="shared" si="86"/>
        <v>1687_각북면_390</v>
      </c>
      <c r="B3069" s="1">
        <v>1687</v>
      </c>
      <c r="C3069" s="1" t="s">
        <v>11423</v>
      </c>
      <c r="D3069" s="1" t="s">
        <v>11426</v>
      </c>
      <c r="E3069" s="1">
        <v>3068</v>
      </c>
      <c r="F3069" s="1">
        <v>20</v>
      </c>
      <c r="G3069" s="1" t="s">
        <v>5466</v>
      </c>
      <c r="H3069" s="1" t="s">
        <v>6458</v>
      </c>
      <c r="I3069" s="1">
        <v>6</v>
      </c>
      <c r="L3069" s="1">
        <v>3</v>
      </c>
      <c r="M3069" s="1" t="s">
        <v>1038</v>
      </c>
      <c r="N3069" s="1" t="s">
        <v>7108</v>
      </c>
      <c r="T3069" s="1" t="s">
        <v>11527</v>
      </c>
      <c r="U3069" s="1" t="s">
        <v>121</v>
      </c>
      <c r="V3069" s="1" t="s">
        <v>6667</v>
      </c>
      <c r="Y3069" s="1" t="s">
        <v>1038</v>
      </c>
      <c r="Z3069" s="1" t="s">
        <v>7108</v>
      </c>
      <c r="AC3069" s="1">
        <v>35</v>
      </c>
      <c r="AD3069" s="1" t="s">
        <v>340</v>
      </c>
      <c r="AE3069" s="1" t="s">
        <v>8753</v>
      </c>
      <c r="AJ3069" s="1" t="s">
        <v>17</v>
      </c>
      <c r="AK3069" s="1" t="s">
        <v>8918</v>
      </c>
      <c r="AL3069" s="1" t="s">
        <v>227</v>
      </c>
      <c r="AM3069" s="1" t="s">
        <v>8859</v>
      </c>
      <c r="AN3069" s="1" t="s">
        <v>4734</v>
      </c>
      <c r="AO3069" s="1" t="s">
        <v>9004</v>
      </c>
      <c r="AP3069" s="1" t="s">
        <v>119</v>
      </c>
      <c r="AQ3069" s="1" t="s">
        <v>6694</v>
      </c>
      <c r="AR3069" s="1" t="s">
        <v>3592</v>
      </c>
      <c r="AS3069" s="1" t="s">
        <v>12055</v>
      </c>
      <c r="AT3069" s="1" t="s">
        <v>186</v>
      </c>
      <c r="AU3069" s="1" t="s">
        <v>12111</v>
      </c>
      <c r="AV3069" s="1" t="s">
        <v>56</v>
      </c>
      <c r="AW3069" s="1" t="s">
        <v>12154</v>
      </c>
      <c r="BB3069" s="1" t="s">
        <v>171</v>
      </c>
      <c r="BC3069" s="1" t="s">
        <v>6676</v>
      </c>
      <c r="BD3069" s="1" t="s">
        <v>2961</v>
      </c>
      <c r="BE3069" s="1" t="s">
        <v>7982</v>
      </c>
      <c r="BG3069" s="1" t="s">
        <v>121</v>
      </c>
      <c r="BH3069" s="1" t="s">
        <v>6667</v>
      </c>
      <c r="BI3069" s="1" t="s">
        <v>415</v>
      </c>
      <c r="BJ3069" s="1" t="s">
        <v>7425</v>
      </c>
      <c r="BK3069" s="1" t="s">
        <v>121</v>
      </c>
      <c r="BL3069" s="1" t="s">
        <v>6667</v>
      </c>
      <c r="BM3069" s="1" t="s">
        <v>852</v>
      </c>
      <c r="BN3069" s="1" t="s">
        <v>7185</v>
      </c>
      <c r="BO3069" s="1" t="s">
        <v>121</v>
      </c>
      <c r="BP3069" s="1" t="s">
        <v>6667</v>
      </c>
      <c r="BQ3069" s="1" t="s">
        <v>5150</v>
      </c>
      <c r="BR3069" s="1" t="s">
        <v>10866</v>
      </c>
      <c r="BS3069" s="1" t="s">
        <v>227</v>
      </c>
      <c r="BT3069" s="1" t="s">
        <v>8859</v>
      </c>
    </row>
    <row r="3070" spans="1:73" ht="13.5" customHeight="1">
      <c r="A3070" s="2" t="str">
        <f t="shared" si="86"/>
        <v>1687_각북면_390</v>
      </c>
      <c r="B3070" s="1">
        <v>1687</v>
      </c>
      <c r="C3070" s="1" t="s">
        <v>11423</v>
      </c>
      <c r="D3070" s="1" t="s">
        <v>11426</v>
      </c>
      <c r="E3070" s="1">
        <v>3069</v>
      </c>
      <c r="F3070" s="1">
        <v>20</v>
      </c>
      <c r="G3070" s="1" t="s">
        <v>5466</v>
      </c>
      <c r="H3070" s="1" t="s">
        <v>6458</v>
      </c>
      <c r="I3070" s="1">
        <v>6</v>
      </c>
      <c r="L3070" s="1">
        <v>3</v>
      </c>
      <c r="M3070" s="1" t="s">
        <v>1038</v>
      </c>
      <c r="N3070" s="1" t="s">
        <v>7108</v>
      </c>
      <c r="S3070" s="1" t="s">
        <v>49</v>
      </c>
      <c r="T3070" s="1" t="s">
        <v>4842</v>
      </c>
      <c r="U3070" s="1" t="s">
        <v>115</v>
      </c>
      <c r="V3070" s="1" t="s">
        <v>6665</v>
      </c>
      <c r="Y3070" s="1" t="s">
        <v>5628</v>
      </c>
      <c r="Z3070" s="1" t="s">
        <v>7420</v>
      </c>
      <c r="AC3070" s="1">
        <v>40</v>
      </c>
      <c r="AD3070" s="1" t="s">
        <v>189</v>
      </c>
      <c r="AE3070" s="1" t="s">
        <v>8767</v>
      </c>
      <c r="AJ3070" s="1" t="s">
        <v>17</v>
      </c>
      <c r="AK3070" s="1" t="s">
        <v>8918</v>
      </c>
      <c r="AL3070" s="1" t="s">
        <v>190</v>
      </c>
      <c r="AM3070" s="1" t="s">
        <v>8852</v>
      </c>
      <c r="AN3070" s="1" t="s">
        <v>191</v>
      </c>
      <c r="AO3070" s="1" t="s">
        <v>9003</v>
      </c>
      <c r="AP3070" s="1" t="s">
        <v>1077</v>
      </c>
      <c r="AQ3070" s="1" t="s">
        <v>6708</v>
      </c>
      <c r="AR3070" s="1" t="s">
        <v>5629</v>
      </c>
      <c r="AS3070" s="1" t="s">
        <v>9080</v>
      </c>
      <c r="AT3070" s="1" t="s">
        <v>44</v>
      </c>
      <c r="AU3070" s="1" t="s">
        <v>6728</v>
      </c>
      <c r="AV3070" s="1" t="s">
        <v>5630</v>
      </c>
      <c r="AW3070" s="1" t="s">
        <v>9364</v>
      </c>
      <c r="BB3070" s="1" t="s">
        <v>171</v>
      </c>
      <c r="BC3070" s="1" t="s">
        <v>6676</v>
      </c>
      <c r="BD3070" s="1" t="s">
        <v>11356</v>
      </c>
      <c r="BE3070" s="1" t="s">
        <v>11694</v>
      </c>
      <c r="BG3070" s="1" t="s">
        <v>44</v>
      </c>
      <c r="BH3070" s="1" t="s">
        <v>6728</v>
      </c>
      <c r="BI3070" s="1" t="s">
        <v>1357</v>
      </c>
      <c r="BJ3070" s="1" t="s">
        <v>9293</v>
      </c>
      <c r="BM3070" s="1" t="s">
        <v>164</v>
      </c>
      <c r="BN3070" s="1" t="s">
        <v>10510</v>
      </c>
      <c r="BQ3070" s="1" t="s">
        <v>164</v>
      </c>
      <c r="BR3070" s="1" t="s">
        <v>10510</v>
      </c>
      <c r="BU3070" s="1" t="s">
        <v>174</v>
      </c>
    </row>
    <row r="3071" spans="1:73" ht="13.5" customHeight="1">
      <c r="A3071" s="2" t="str">
        <f t="shared" si="86"/>
        <v>1687_각북면_390</v>
      </c>
      <c r="B3071" s="1">
        <v>1687</v>
      </c>
      <c r="C3071" s="1" t="s">
        <v>11423</v>
      </c>
      <c r="D3071" s="1" t="s">
        <v>11426</v>
      </c>
      <c r="E3071" s="1">
        <v>3070</v>
      </c>
      <c r="F3071" s="1">
        <v>20</v>
      </c>
      <c r="G3071" s="1" t="s">
        <v>5466</v>
      </c>
      <c r="H3071" s="1" t="s">
        <v>6458</v>
      </c>
      <c r="I3071" s="1">
        <v>6</v>
      </c>
      <c r="L3071" s="1">
        <v>3</v>
      </c>
      <c r="M3071" s="1" t="s">
        <v>1038</v>
      </c>
      <c r="N3071" s="1" t="s">
        <v>7108</v>
      </c>
      <c r="S3071" s="1" t="s">
        <v>134</v>
      </c>
      <c r="T3071" s="1" t="s">
        <v>6598</v>
      </c>
      <c r="Y3071" s="1" t="s">
        <v>1895</v>
      </c>
      <c r="Z3071" s="1" t="s">
        <v>7410</v>
      </c>
      <c r="AC3071" s="1">
        <v>13</v>
      </c>
      <c r="AD3071" s="1" t="s">
        <v>149</v>
      </c>
      <c r="AE3071" s="1" t="s">
        <v>8757</v>
      </c>
    </row>
    <row r="3072" spans="1:73" ht="13.5" customHeight="1">
      <c r="A3072" s="2" t="str">
        <f t="shared" si="86"/>
        <v>1687_각북면_390</v>
      </c>
      <c r="B3072" s="1">
        <v>1687</v>
      </c>
      <c r="C3072" s="1" t="s">
        <v>11423</v>
      </c>
      <c r="D3072" s="1" t="s">
        <v>11426</v>
      </c>
      <c r="E3072" s="1">
        <v>3071</v>
      </c>
      <c r="F3072" s="1">
        <v>20</v>
      </c>
      <c r="G3072" s="1" t="s">
        <v>5466</v>
      </c>
      <c r="H3072" s="1" t="s">
        <v>6458</v>
      </c>
      <c r="I3072" s="1">
        <v>6</v>
      </c>
      <c r="L3072" s="1">
        <v>3</v>
      </c>
      <c r="M3072" s="1" t="s">
        <v>1038</v>
      </c>
      <c r="N3072" s="1" t="s">
        <v>7108</v>
      </c>
      <c r="S3072" s="1" t="s">
        <v>72</v>
      </c>
      <c r="T3072" s="1" t="s">
        <v>6595</v>
      </c>
      <c r="Y3072" s="1" t="s">
        <v>5631</v>
      </c>
      <c r="Z3072" s="1" t="s">
        <v>7419</v>
      </c>
      <c r="AC3072" s="1">
        <v>11</v>
      </c>
      <c r="AD3072" s="1" t="s">
        <v>71</v>
      </c>
      <c r="AE3072" s="1" t="s">
        <v>8756</v>
      </c>
    </row>
    <row r="3073" spans="1:72" ht="13.5" customHeight="1">
      <c r="A3073" s="2" t="str">
        <f t="shared" si="86"/>
        <v>1687_각북면_390</v>
      </c>
      <c r="B3073" s="1">
        <v>1687</v>
      </c>
      <c r="C3073" s="1" t="s">
        <v>11423</v>
      </c>
      <c r="D3073" s="1" t="s">
        <v>11426</v>
      </c>
      <c r="E3073" s="1">
        <v>3072</v>
      </c>
      <c r="F3073" s="1">
        <v>20</v>
      </c>
      <c r="G3073" s="1" t="s">
        <v>5466</v>
      </c>
      <c r="H3073" s="1" t="s">
        <v>6458</v>
      </c>
      <c r="I3073" s="1">
        <v>6</v>
      </c>
      <c r="L3073" s="1">
        <v>3</v>
      </c>
      <c r="M3073" s="1" t="s">
        <v>1038</v>
      </c>
      <c r="N3073" s="1" t="s">
        <v>7108</v>
      </c>
      <c r="S3073" s="1" t="s">
        <v>63</v>
      </c>
      <c r="T3073" s="1" t="s">
        <v>6596</v>
      </c>
      <c r="Y3073" s="1" t="s">
        <v>2103</v>
      </c>
      <c r="Z3073" s="1" t="s">
        <v>7418</v>
      </c>
      <c r="AF3073" s="1" t="s">
        <v>74</v>
      </c>
      <c r="AG3073" s="1" t="s">
        <v>8800</v>
      </c>
    </row>
    <row r="3074" spans="1:72" ht="13.5" customHeight="1">
      <c r="A3074" s="2" t="str">
        <f t="shared" si="86"/>
        <v>1687_각북면_390</v>
      </c>
      <c r="B3074" s="1">
        <v>1687</v>
      </c>
      <c r="C3074" s="1" t="s">
        <v>11423</v>
      </c>
      <c r="D3074" s="1" t="s">
        <v>11426</v>
      </c>
      <c r="E3074" s="1">
        <v>3073</v>
      </c>
      <c r="F3074" s="1">
        <v>20</v>
      </c>
      <c r="G3074" s="1" t="s">
        <v>5466</v>
      </c>
      <c r="H3074" s="1" t="s">
        <v>6458</v>
      </c>
      <c r="I3074" s="1">
        <v>6</v>
      </c>
      <c r="L3074" s="1">
        <v>3</v>
      </c>
      <c r="M3074" s="1" t="s">
        <v>1038</v>
      </c>
      <c r="N3074" s="1" t="s">
        <v>7108</v>
      </c>
      <c r="S3074" s="1" t="s">
        <v>72</v>
      </c>
      <c r="T3074" s="1" t="s">
        <v>6595</v>
      </c>
      <c r="Y3074" s="1" t="s">
        <v>5632</v>
      </c>
      <c r="Z3074" s="1" t="s">
        <v>7417</v>
      </c>
      <c r="AC3074" s="1">
        <v>2</v>
      </c>
      <c r="AD3074" s="1" t="s">
        <v>168</v>
      </c>
      <c r="AE3074" s="1" t="s">
        <v>6664</v>
      </c>
      <c r="AF3074" s="1" t="s">
        <v>156</v>
      </c>
      <c r="AG3074" s="1" t="s">
        <v>8798</v>
      </c>
    </row>
    <row r="3075" spans="1:72" ht="13.5" customHeight="1">
      <c r="A3075" s="2" t="str">
        <f t="shared" si="86"/>
        <v>1687_각북면_390</v>
      </c>
      <c r="B3075" s="1">
        <v>1687</v>
      </c>
      <c r="C3075" s="1" t="s">
        <v>11423</v>
      </c>
      <c r="D3075" s="1" t="s">
        <v>11426</v>
      </c>
      <c r="E3075" s="1">
        <v>3074</v>
      </c>
      <c r="F3075" s="1">
        <v>20</v>
      </c>
      <c r="G3075" s="1" t="s">
        <v>5466</v>
      </c>
      <c r="H3075" s="1" t="s">
        <v>6458</v>
      </c>
      <c r="I3075" s="1">
        <v>6</v>
      </c>
      <c r="L3075" s="1">
        <v>4</v>
      </c>
      <c r="M3075" s="1" t="s">
        <v>700</v>
      </c>
      <c r="N3075" s="1" t="s">
        <v>7416</v>
      </c>
      <c r="T3075" s="1" t="s">
        <v>11527</v>
      </c>
      <c r="U3075" s="1" t="s">
        <v>121</v>
      </c>
      <c r="V3075" s="1" t="s">
        <v>6667</v>
      </c>
      <c r="Y3075" s="1" t="s">
        <v>700</v>
      </c>
      <c r="Z3075" s="1" t="s">
        <v>7416</v>
      </c>
      <c r="AC3075" s="1">
        <v>57</v>
      </c>
      <c r="AD3075" s="1" t="s">
        <v>935</v>
      </c>
      <c r="AE3075" s="1" t="s">
        <v>8763</v>
      </c>
      <c r="AJ3075" s="1" t="s">
        <v>17</v>
      </c>
      <c r="AK3075" s="1" t="s">
        <v>8918</v>
      </c>
      <c r="AL3075" s="1" t="s">
        <v>159</v>
      </c>
      <c r="AM3075" s="1" t="s">
        <v>8879</v>
      </c>
      <c r="AN3075" s="1" t="s">
        <v>876</v>
      </c>
      <c r="AO3075" s="1" t="s">
        <v>8640</v>
      </c>
      <c r="AP3075" s="1" t="s">
        <v>119</v>
      </c>
      <c r="AQ3075" s="1" t="s">
        <v>6694</v>
      </c>
      <c r="AR3075" s="1" t="s">
        <v>5633</v>
      </c>
      <c r="AS3075" s="1" t="s">
        <v>9079</v>
      </c>
      <c r="AT3075" s="1" t="s">
        <v>44</v>
      </c>
      <c r="AU3075" s="1" t="s">
        <v>6728</v>
      </c>
      <c r="AV3075" s="1" t="s">
        <v>5634</v>
      </c>
      <c r="AW3075" s="1" t="s">
        <v>9363</v>
      </c>
      <c r="BB3075" s="1" t="s">
        <v>171</v>
      </c>
      <c r="BC3075" s="1" t="s">
        <v>6676</v>
      </c>
      <c r="BD3075" s="1" t="s">
        <v>11265</v>
      </c>
      <c r="BE3075" s="1" t="s">
        <v>11676</v>
      </c>
      <c r="BG3075" s="1" t="s">
        <v>44</v>
      </c>
      <c r="BH3075" s="1" t="s">
        <v>6728</v>
      </c>
      <c r="BI3075" s="1" t="s">
        <v>369</v>
      </c>
      <c r="BJ3075" s="1" t="s">
        <v>8589</v>
      </c>
      <c r="BO3075" s="1" t="s">
        <v>121</v>
      </c>
      <c r="BP3075" s="1" t="s">
        <v>6667</v>
      </c>
      <c r="BQ3075" s="1" t="s">
        <v>1268</v>
      </c>
      <c r="BR3075" s="1" t="s">
        <v>7890</v>
      </c>
      <c r="BS3075" s="1" t="s">
        <v>41</v>
      </c>
      <c r="BT3075" s="1" t="s">
        <v>11911</v>
      </c>
    </row>
    <row r="3076" spans="1:72" ht="13.5" customHeight="1">
      <c r="A3076" s="2" t="str">
        <f t="shared" si="86"/>
        <v>1687_각북면_390</v>
      </c>
      <c r="B3076" s="1">
        <v>1687</v>
      </c>
      <c r="C3076" s="1" t="s">
        <v>11423</v>
      </c>
      <c r="D3076" s="1" t="s">
        <v>11426</v>
      </c>
      <c r="E3076" s="1">
        <v>3075</v>
      </c>
      <c r="F3076" s="1">
        <v>20</v>
      </c>
      <c r="G3076" s="1" t="s">
        <v>5466</v>
      </c>
      <c r="H3076" s="1" t="s">
        <v>6458</v>
      </c>
      <c r="I3076" s="1">
        <v>6</v>
      </c>
      <c r="L3076" s="1">
        <v>4</v>
      </c>
      <c r="M3076" s="1" t="s">
        <v>700</v>
      </c>
      <c r="N3076" s="1" t="s">
        <v>7416</v>
      </c>
      <c r="S3076" s="1" t="s">
        <v>49</v>
      </c>
      <c r="T3076" s="1" t="s">
        <v>4842</v>
      </c>
      <c r="U3076" s="1" t="s">
        <v>115</v>
      </c>
      <c r="V3076" s="1" t="s">
        <v>6665</v>
      </c>
      <c r="Y3076" s="1" t="s">
        <v>2220</v>
      </c>
      <c r="Z3076" s="1" t="s">
        <v>7415</v>
      </c>
      <c r="AC3076" s="1">
        <v>49</v>
      </c>
      <c r="AD3076" s="1" t="s">
        <v>372</v>
      </c>
      <c r="AE3076" s="1" t="s">
        <v>8788</v>
      </c>
      <c r="AJ3076" s="1" t="s">
        <v>17</v>
      </c>
      <c r="AK3076" s="1" t="s">
        <v>8918</v>
      </c>
      <c r="AL3076" s="1" t="s">
        <v>227</v>
      </c>
      <c r="AM3076" s="1" t="s">
        <v>8859</v>
      </c>
      <c r="AN3076" s="1" t="s">
        <v>118</v>
      </c>
      <c r="AO3076" s="1" t="s">
        <v>8999</v>
      </c>
      <c r="AP3076" s="1" t="s">
        <v>119</v>
      </c>
      <c r="AQ3076" s="1" t="s">
        <v>6694</v>
      </c>
      <c r="AR3076" s="1" t="s">
        <v>5635</v>
      </c>
      <c r="AS3076" s="1" t="s">
        <v>12069</v>
      </c>
      <c r="AT3076" s="1" t="s">
        <v>44</v>
      </c>
      <c r="AU3076" s="1" t="s">
        <v>6728</v>
      </c>
      <c r="AV3076" s="1" t="s">
        <v>908</v>
      </c>
      <c r="AW3076" s="1" t="s">
        <v>8213</v>
      </c>
      <c r="BB3076" s="1" t="s">
        <v>171</v>
      </c>
      <c r="BC3076" s="1" t="s">
        <v>6676</v>
      </c>
      <c r="BD3076" s="1" t="s">
        <v>5636</v>
      </c>
      <c r="BE3076" s="1" t="s">
        <v>9841</v>
      </c>
      <c r="BG3076" s="1" t="s">
        <v>44</v>
      </c>
      <c r="BH3076" s="1" t="s">
        <v>6728</v>
      </c>
      <c r="BI3076" s="1" t="s">
        <v>5637</v>
      </c>
      <c r="BJ3076" s="1" t="s">
        <v>10102</v>
      </c>
      <c r="BK3076" s="1" t="s">
        <v>44</v>
      </c>
      <c r="BL3076" s="1" t="s">
        <v>6728</v>
      </c>
      <c r="BM3076" s="1" t="s">
        <v>5638</v>
      </c>
      <c r="BN3076" s="1" t="s">
        <v>10519</v>
      </c>
      <c r="BO3076" s="1" t="s">
        <v>44</v>
      </c>
      <c r="BP3076" s="1" t="s">
        <v>6728</v>
      </c>
      <c r="BQ3076" s="1" t="s">
        <v>792</v>
      </c>
      <c r="BR3076" s="1" t="s">
        <v>8512</v>
      </c>
      <c r="BS3076" s="1" t="s">
        <v>227</v>
      </c>
      <c r="BT3076" s="1" t="s">
        <v>8859</v>
      </c>
    </row>
    <row r="3077" spans="1:72" ht="13.5" customHeight="1">
      <c r="A3077" s="2" t="str">
        <f t="shared" si="86"/>
        <v>1687_각북면_390</v>
      </c>
      <c r="B3077" s="1">
        <v>1687</v>
      </c>
      <c r="C3077" s="1" t="s">
        <v>11423</v>
      </c>
      <c r="D3077" s="1" t="s">
        <v>11426</v>
      </c>
      <c r="E3077" s="1">
        <v>3076</v>
      </c>
      <c r="F3077" s="1">
        <v>20</v>
      </c>
      <c r="G3077" s="1" t="s">
        <v>5466</v>
      </c>
      <c r="H3077" s="1" t="s">
        <v>6458</v>
      </c>
      <c r="I3077" s="1">
        <v>6</v>
      </c>
      <c r="L3077" s="1">
        <v>4</v>
      </c>
      <c r="M3077" s="1" t="s">
        <v>700</v>
      </c>
      <c r="N3077" s="1" t="s">
        <v>7416</v>
      </c>
      <c r="S3077" s="1" t="s">
        <v>67</v>
      </c>
      <c r="T3077" s="1" t="s">
        <v>6597</v>
      </c>
      <c r="Y3077" s="1" t="s">
        <v>5639</v>
      </c>
      <c r="Z3077" s="1" t="s">
        <v>7414</v>
      </c>
      <c r="AC3077" s="1">
        <v>15</v>
      </c>
      <c r="AD3077" s="1" t="s">
        <v>210</v>
      </c>
      <c r="AE3077" s="1" t="s">
        <v>7181</v>
      </c>
    </row>
    <row r="3078" spans="1:72" ht="13.5" customHeight="1">
      <c r="A3078" s="2" t="str">
        <f t="shared" si="86"/>
        <v>1687_각북면_390</v>
      </c>
      <c r="B3078" s="1">
        <v>1687</v>
      </c>
      <c r="C3078" s="1" t="s">
        <v>11423</v>
      </c>
      <c r="D3078" s="1" t="s">
        <v>11426</v>
      </c>
      <c r="E3078" s="1">
        <v>3077</v>
      </c>
      <c r="F3078" s="1">
        <v>20</v>
      </c>
      <c r="G3078" s="1" t="s">
        <v>5466</v>
      </c>
      <c r="H3078" s="1" t="s">
        <v>6458</v>
      </c>
      <c r="I3078" s="1">
        <v>6</v>
      </c>
      <c r="L3078" s="1">
        <v>4</v>
      </c>
      <c r="M3078" s="1" t="s">
        <v>700</v>
      </c>
      <c r="N3078" s="1" t="s">
        <v>7416</v>
      </c>
      <c r="S3078" s="1" t="s">
        <v>63</v>
      </c>
      <c r="T3078" s="1" t="s">
        <v>6596</v>
      </c>
      <c r="Y3078" s="1" t="s">
        <v>6405</v>
      </c>
      <c r="Z3078" s="1" t="s">
        <v>7413</v>
      </c>
      <c r="AF3078" s="1" t="s">
        <v>1034</v>
      </c>
      <c r="AG3078" s="1" t="s">
        <v>8803</v>
      </c>
      <c r="AH3078" s="1" t="s">
        <v>190</v>
      </c>
      <c r="AI3078" s="1" t="s">
        <v>8852</v>
      </c>
    </row>
    <row r="3079" spans="1:72" ht="13.5" customHeight="1">
      <c r="A3079" s="2" t="str">
        <f t="shared" si="86"/>
        <v>1687_각북면_390</v>
      </c>
      <c r="B3079" s="1">
        <v>1687</v>
      </c>
      <c r="C3079" s="1" t="s">
        <v>11423</v>
      </c>
      <c r="D3079" s="1" t="s">
        <v>11426</v>
      </c>
      <c r="E3079" s="1">
        <v>3078</v>
      </c>
      <c r="F3079" s="1">
        <v>20</v>
      </c>
      <c r="G3079" s="1" t="s">
        <v>5466</v>
      </c>
      <c r="H3079" s="1" t="s">
        <v>6458</v>
      </c>
      <c r="I3079" s="1">
        <v>6</v>
      </c>
      <c r="L3079" s="1">
        <v>4</v>
      </c>
      <c r="M3079" s="1" t="s">
        <v>700</v>
      </c>
      <c r="N3079" s="1" t="s">
        <v>7416</v>
      </c>
      <c r="S3079" s="1" t="s">
        <v>72</v>
      </c>
      <c r="T3079" s="1" t="s">
        <v>6595</v>
      </c>
      <c r="Y3079" s="1" t="s">
        <v>5640</v>
      </c>
      <c r="Z3079" s="1" t="s">
        <v>7412</v>
      </c>
      <c r="AF3079" s="1" t="s">
        <v>74</v>
      </c>
      <c r="AG3079" s="1" t="s">
        <v>8800</v>
      </c>
    </row>
    <row r="3080" spans="1:72" ht="13.5" customHeight="1">
      <c r="A3080" s="2" t="str">
        <f t="shared" si="86"/>
        <v>1687_각북면_390</v>
      </c>
      <c r="B3080" s="1">
        <v>1687</v>
      </c>
      <c r="C3080" s="1" t="s">
        <v>11423</v>
      </c>
      <c r="D3080" s="1" t="s">
        <v>11426</v>
      </c>
      <c r="E3080" s="1">
        <v>3079</v>
      </c>
      <c r="F3080" s="1">
        <v>20</v>
      </c>
      <c r="G3080" s="1" t="s">
        <v>5466</v>
      </c>
      <c r="H3080" s="1" t="s">
        <v>6458</v>
      </c>
      <c r="I3080" s="1">
        <v>6</v>
      </c>
      <c r="L3080" s="1">
        <v>5</v>
      </c>
      <c r="M3080" s="1" t="s">
        <v>13441</v>
      </c>
      <c r="N3080" s="1" t="s">
        <v>13442</v>
      </c>
      <c r="T3080" s="1" t="s">
        <v>11527</v>
      </c>
      <c r="U3080" s="1" t="s">
        <v>3773</v>
      </c>
      <c r="V3080" s="1" t="s">
        <v>6732</v>
      </c>
      <c r="W3080" s="1" t="s">
        <v>1087</v>
      </c>
      <c r="X3080" s="1" t="s">
        <v>6974</v>
      </c>
      <c r="Y3080" s="1" t="s">
        <v>5641</v>
      </c>
      <c r="Z3080" s="1" t="s">
        <v>7411</v>
      </c>
      <c r="AC3080" s="1">
        <v>37</v>
      </c>
      <c r="AD3080" s="1" t="s">
        <v>215</v>
      </c>
      <c r="AE3080" s="1" t="s">
        <v>8786</v>
      </c>
      <c r="AJ3080" s="1" t="s">
        <v>17</v>
      </c>
      <c r="AK3080" s="1" t="s">
        <v>8918</v>
      </c>
      <c r="AL3080" s="1" t="s">
        <v>1475</v>
      </c>
      <c r="AM3080" s="1" t="s">
        <v>11950</v>
      </c>
      <c r="AT3080" s="1" t="s">
        <v>44</v>
      </c>
      <c r="AU3080" s="1" t="s">
        <v>6728</v>
      </c>
      <c r="AV3080" s="1" t="s">
        <v>5520</v>
      </c>
      <c r="AW3080" s="1" t="s">
        <v>7436</v>
      </c>
      <c r="BG3080" s="1" t="s">
        <v>1077</v>
      </c>
      <c r="BH3080" s="1" t="s">
        <v>6708</v>
      </c>
      <c r="BI3080" s="1" t="s">
        <v>3580</v>
      </c>
      <c r="BJ3080" s="1" t="s">
        <v>9373</v>
      </c>
      <c r="BK3080" s="1" t="s">
        <v>1077</v>
      </c>
      <c r="BL3080" s="1" t="s">
        <v>6708</v>
      </c>
      <c r="BM3080" s="1" t="s">
        <v>5513</v>
      </c>
      <c r="BN3080" s="1" t="s">
        <v>10109</v>
      </c>
      <c r="BO3080" s="1" t="s">
        <v>144</v>
      </c>
      <c r="BP3080" s="1" t="s">
        <v>6759</v>
      </c>
      <c r="BQ3080" s="1" t="s">
        <v>5529</v>
      </c>
      <c r="BR3080" s="1" t="s">
        <v>10865</v>
      </c>
      <c r="BS3080" s="1" t="s">
        <v>227</v>
      </c>
      <c r="BT3080" s="1" t="s">
        <v>8859</v>
      </c>
    </row>
    <row r="3081" spans="1:72" ht="13.5" customHeight="1">
      <c r="A3081" s="2" t="str">
        <f t="shared" ref="A3081:A3103" si="87">HYPERLINK("http://kyu.snu.ac.kr/sdhj/index.jsp?type=hj/GK14817_00IH_0001_0390.jpg","1687_각북면_390")</f>
        <v>1687_각북면_390</v>
      </c>
      <c r="B3081" s="1">
        <v>1687</v>
      </c>
      <c r="C3081" s="1" t="s">
        <v>11423</v>
      </c>
      <c r="D3081" s="1" t="s">
        <v>11426</v>
      </c>
      <c r="E3081" s="1">
        <v>3080</v>
      </c>
      <c r="F3081" s="1">
        <v>20</v>
      </c>
      <c r="G3081" s="1" t="s">
        <v>5466</v>
      </c>
      <c r="H3081" s="1" t="s">
        <v>6458</v>
      </c>
      <c r="I3081" s="1">
        <v>6</v>
      </c>
      <c r="L3081" s="1">
        <v>5</v>
      </c>
      <c r="M3081" s="1" t="s">
        <v>13441</v>
      </c>
      <c r="N3081" s="1" t="s">
        <v>13442</v>
      </c>
      <c r="S3081" s="1" t="s">
        <v>49</v>
      </c>
      <c r="T3081" s="1" t="s">
        <v>4842</v>
      </c>
      <c r="U3081" s="1" t="s">
        <v>2613</v>
      </c>
      <c r="V3081" s="1" t="s">
        <v>6716</v>
      </c>
      <c r="W3081" s="1" t="s">
        <v>508</v>
      </c>
      <c r="X3081" s="1" t="s">
        <v>7001</v>
      </c>
      <c r="Y3081" s="1" t="s">
        <v>140</v>
      </c>
      <c r="Z3081" s="1" t="s">
        <v>7100</v>
      </c>
      <c r="AC3081" s="1">
        <v>36</v>
      </c>
      <c r="AD3081" s="1" t="s">
        <v>52</v>
      </c>
      <c r="AE3081" s="1" t="s">
        <v>8766</v>
      </c>
      <c r="AJ3081" s="1" t="s">
        <v>17</v>
      </c>
      <c r="AK3081" s="1" t="s">
        <v>8918</v>
      </c>
      <c r="AL3081" s="1" t="s">
        <v>227</v>
      </c>
      <c r="AM3081" s="1" t="s">
        <v>8859</v>
      </c>
      <c r="AT3081" s="1" t="s">
        <v>44</v>
      </c>
      <c r="AU3081" s="1" t="s">
        <v>6728</v>
      </c>
      <c r="AV3081" s="1" t="s">
        <v>4928</v>
      </c>
      <c r="AW3081" s="1" t="s">
        <v>7882</v>
      </c>
      <c r="BG3081" s="1" t="s">
        <v>44</v>
      </c>
      <c r="BH3081" s="1" t="s">
        <v>6728</v>
      </c>
      <c r="BI3081" s="1" t="s">
        <v>767</v>
      </c>
      <c r="BJ3081" s="1" t="s">
        <v>7875</v>
      </c>
      <c r="BK3081" s="1" t="s">
        <v>44</v>
      </c>
      <c r="BL3081" s="1" t="s">
        <v>6728</v>
      </c>
      <c r="BM3081" s="1" t="s">
        <v>4762</v>
      </c>
      <c r="BN3081" s="1" t="s">
        <v>7237</v>
      </c>
      <c r="BO3081" s="1" t="s">
        <v>44</v>
      </c>
      <c r="BP3081" s="1" t="s">
        <v>6728</v>
      </c>
      <c r="BQ3081" s="1" t="s">
        <v>5642</v>
      </c>
      <c r="BR3081" s="1" t="s">
        <v>10864</v>
      </c>
      <c r="BS3081" s="1" t="s">
        <v>227</v>
      </c>
      <c r="BT3081" s="1" t="s">
        <v>8859</v>
      </c>
    </row>
    <row r="3082" spans="1:72" ht="13.5" customHeight="1">
      <c r="A3082" s="2" t="str">
        <f t="shared" si="87"/>
        <v>1687_각북면_390</v>
      </c>
      <c r="B3082" s="1">
        <v>1687</v>
      </c>
      <c r="C3082" s="1" t="s">
        <v>11423</v>
      </c>
      <c r="D3082" s="1" t="s">
        <v>11426</v>
      </c>
      <c r="E3082" s="1">
        <v>3081</v>
      </c>
      <c r="F3082" s="1">
        <v>20</v>
      </c>
      <c r="G3082" s="1" t="s">
        <v>5466</v>
      </c>
      <c r="H3082" s="1" t="s">
        <v>6458</v>
      </c>
      <c r="I3082" s="1">
        <v>6</v>
      </c>
      <c r="L3082" s="1">
        <v>5</v>
      </c>
      <c r="M3082" s="1" t="s">
        <v>13441</v>
      </c>
      <c r="N3082" s="1" t="s">
        <v>13442</v>
      </c>
      <c r="S3082" s="1" t="s">
        <v>134</v>
      </c>
      <c r="T3082" s="1" t="s">
        <v>6598</v>
      </c>
      <c r="Y3082" s="1" t="s">
        <v>846</v>
      </c>
      <c r="Z3082" s="1" t="s">
        <v>11838</v>
      </c>
      <c r="AC3082" s="1">
        <v>9</v>
      </c>
      <c r="AD3082" s="1" t="s">
        <v>253</v>
      </c>
      <c r="AE3082" s="1" t="s">
        <v>8793</v>
      </c>
    </row>
    <row r="3083" spans="1:72" ht="13.5" customHeight="1">
      <c r="A3083" s="2" t="str">
        <f t="shared" si="87"/>
        <v>1687_각북면_390</v>
      </c>
      <c r="B3083" s="1">
        <v>1687</v>
      </c>
      <c r="C3083" s="1" t="s">
        <v>11423</v>
      </c>
      <c r="D3083" s="1" t="s">
        <v>11426</v>
      </c>
      <c r="E3083" s="1">
        <v>3082</v>
      </c>
      <c r="F3083" s="1">
        <v>20</v>
      </c>
      <c r="G3083" s="1" t="s">
        <v>5466</v>
      </c>
      <c r="H3083" s="1" t="s">
        <v>6458</v>
      </c>
      <c r="I3083" s="1">
        <v>6</v>
      </c>
      <c r="L3083" s="1">
        <v>5</v>
      </c>
      <c r="M3083" s="1" t="s">
        <v>13441</v>
      </c>
      <c r="N3083" s="1" t="s">
        <v>13442</v>
      </c>
      <c r="S3083" s="1" t="s">
        <v>63</v>
      </c>
      <c r="T3083" s="1" t="s">
        <v>6596</v>
      </c>
      <c r="Y3083" s="1" t="s">
        <v>1895</v>
      </c>
      <c r="Z3083" s="1" t="s">
        <v>7410</v>
      </c>
      <c r="AC3083" s="1">
        <v>3</v>
      </c>
      <c r="AD3083" s="1" t="s">
        <v>138</v>
      </c>
      <c r="AE3083" s="1" t="s">
        <v>8754</v>
      </c>
      <c r="AF3083" s="1" t="s">
        <v>156</v>
      </c>
      <c r="AG3083" s="1" t="s">
        <v>8798</v>
      </c>
    </row>
    <row r="3084" spans="1:72" ht="13.5" customHeight="1">
      <c r="A3084" s="2" t="str">
        <f t="shared" si="87"/>
        <v>1687_각북면_390</v>
      </c>
      <c r="B3084" s="1">
        <v>1687</v>
      </c>
      <c r="C3084" s="1" t="s">
        <v>11423</v>
      </c>
      <c r="D3084" s="1" t="s">
        <v>11426</v>
      </c>
      <c r="E3084" s="1">
        <v>3083</v>
      </c>
      <c r="F3084" s="1">
        <v>20</v>
      </c>
      <c r="G3084" s="1" t="s">
        <v>5466</v>
      </c>
      <c r="H3084" s="1" t="s">
        <v>6458</v>
      </c>
      <c r="I3084" s="1">
        <v>7</v>
      </c>
      <c r="J3084" s="1" t="s">
        <v>5643</v>
      </c>
      <c r="K3084" s="1" t="s">
        <v>6488</v>
      </c>
      <c r="L3084" s="1">
        <v>1</v>
      </c>
      <c r="M3084" s="1" t="s">
        <v>583</v>
      </c>
      <c r="N3084" s="1" t="s">
        <v>7409</v>
      </c>
      <c r="T3084" s="1" t="s">
        <v>11527</v>
      </c>
      <c r="U3084" s="1" t="s">
        <v>121</v>
      </c>
      <c r="V3084" s="1" t="s">
        <v>6667</v>
      </c>
      <c r="Y3084" s="1" t="s">
        <v>583</v>
      </c>
      <c r="Z3084" s="1" t="s">
        <v>7409</v>
      </c>
      <c r="AC3084" s="1">
        <v>43</v>
      </c>
      <c r="AD3084" s="1" t="s">
        <v>335</v>
      </c>
      <c r="AE3084" s="1" t="s">
        <v>8779</v>
      </c>
      <c r="AJ3084" s="1" t="s">
        <v>17</v>
      </c>
      <c r="AK3084" s="1" t="s">
        <v>8918</v>
      </c>
      <c r="AL3084" s="1" t="s">
        <v>158</v>
      </c>
      <c r="AM3084" s="1" t="s">
        <v>8931</v>
      </c>
      <c r="AN3084" s="1" t="s">
        <v>118</v>
      </c>
      <c r="AO3084" s="1" t="s">
        <v>8999</v>
      </c>
      <c r="AP3084" s="1" t="s">
        <v>197</v>
      </c>
      <c r="AQ3084" s="1" t="s">
        <v>6836</v>
      </c>
      <c r="AR3084" s="1" t="s">
        <v>5644</v>
      </c>
      <c r="AS3084" s="1" t="s">
        <v>12016</v>
      </c>
      <c r="AT3084" s="1" t="s">
        <v>121</v>
      </c>
      <c r="AU3084" s="1" t="s">
        <v>6667</v>
      </c>
      <c r="AV3084" s="1" t="s">
        <v>5552</v>
      </c>
      <c r="AW3084" s="1" t="s">
        <v>9343</v>
      </c>
      <c r="BB3084" s="1" t="s">
        <v>171</v>
      </c>
      <c r="BC3084" s="1" t="s">
        <v>6676</v>
      </c>
      <c r="BD3084" s="1" t="s">
        <v>2280</v>
      </c>
      <c r="BE3084" s="1" t="s">
        <v>7408</v>
      </c>
      <c r="BG3084" s="1" t="s">
        <v>121</v>
      </c>
      <c r="BH3084" s="1" t="s">
        <v>6667</v>
      </c>
      <c r="BI3084" s="1" t="s">
        <v>2053</v>
      </c>
      <c r="BJ3084" s="1" t="s">
        <v>7152</v>
      </c>
      <c r="BK3084" s="1" t="s">
        <v>121</v>
      </c>
      <c r="BL3084" s="1" t="s">
        <v>6667</v>
      </c>
      <c r="BM3084" s="1" t="s">
        <v>5553</v>
      </c>
      <c r="BN3084" s="1" t="s">
        <v>10518</v>
      </c>
      <c r="BO3084" s="1" t="s">
        <v>121</v>
      </c>
      <c r="BP3084" s="1" t="s">
        <v>6667</v>
      </c>
      <c r="BQ3084" s="1" t="s">
        <v>5645</v>
      </c>
      <c r="BR3084" s="1" t="s">
        <v>10863</v>
      </c>
      <c r="BS3084" s="1" t="s">
        <v>227</v>
      </c>
      <c r="BT3084" s="1" t="s">
        <v>8859</v>
      </c>
    </row>
    <row r="3085" spans="1:72" ht="13.5" customHeight="1">
      <c r="A3085" s="2" t="str">
        <f t="shared" si="87"/>
        <v>1687_각북면_390</v>
      </c>
      <c r="B3085" s="1">
        <v>1687</v>
      </c>
      <c r="C3085" s="1" t="s">
        <v>11423</v>
      </c>
      <c r="D3085" s="1" t="s">
        <v>11426</v>
      </c>
      <c r="E3085" s="1">
        <v>3084</v>
      </c>
      <c r="F3085" s="1">
        <v>20</v>
      </c>
      <c r="G3085" s="1" t="s">
        <v>5466</v>
      </c>
      <c r="H3085" s="1" t="s">
        <v>6458</v>
      </c>
      <c r="I3085" s="1">
        <v>7</v>
      </c>
      <c r="L3085" s="1">
        <v>1</v>
      </c>
      <c r="M3085" s="1" t="s">
        <v>583</v>
      </c>
      <c r="N3085" s="1" t="s">
        <v>7409</v>
      </c>
      <c r="S3085" s="1" t="s">
        <v>49</v>
      </c>
      <c r="T3085" s="1" t="s">
        <v>4842</v>
      </c>
      <c r="U3085" s="1" t="s">
        <v>115</v>
      </c>
      <c r="V3085" s="1" t="s">
        <v>6665</v>
      </c>
      <c r="Y3085" s="1" t="s">
        <v>2848</v>
      </c>
      <c r="Z3085" s="1" t="s">
        <v>7084</v>
      </c>
      <c r="AC3085" s="1">
        <v>34</v>
      </c>
      <c r="AD3085" s="1" t="s">
        <v>207</v>
      </c>
      <c r="AE3085" s="1" t="s">
        <v>8762</v>
      </c>
      <c r="AJ3085" s="1" t="s">
        <v>17</v>
      </c>
      <c r="AK3085" s="1" t="s">
        <v>8918</v>
      </c>
      <c r="AL3085" s="1" t="s">
        <v>1353</v>
      </c>
      <c r="AM3085" s="1" t="s">
        <v>8934</v>
      </c>
      <c r="AN3085" s="1" t="s">
        <v>1998</v>
      </c>
      <c r="AO3085" s="1" t="s">
        <v>8998</v>
      </c>
      <c r="AP3085" s="1" t="s">
        <v>119</v>
      </c>
      <c r="AQ3085" s="1" t="s">
        <v>6694</v>
      </c>
      <c r="AR3085" s="1" t="s">
        <v>5646</v>
      </c>
      <c r="AS3085" s="1" t="s">
        <v>9078</v>
      </c>
      <c r="AT3085" s="1" t="s">
        <v>82</v>
      </c>
      <c r="AU3085" s="1" t="s">
        <v>9231</v>
      </c>
      <c r="AV3085" s="1" t="s">
        <v>5647</v>
      </c>
      <c r="AW3085" s="1" t="s">
        <v>12188</v>
      </c>
      <c r="BB3085" s="1" t="s">
        <v>171</v>
      </c>
      <c r="BC3085" s="1" t="s">
        <v>6676</v>
      </c>
      <c r="BD3085" s="1" t="s">
        <v>6391</v>
      </c>
      <c r="BE3085" s="1" t="s">
        <v>8362</v>
      </c>
      <c r="BG3085" s="1" t="s">
        <v>44</v>
      </c>
      <c r="BH3085" s="1" t="s">
        <v>6728</v>
      </c>
      <c r="BI3085" s="1" t="s">
        <v>5557</v>
      </c>
      <c r="BJ3085" s="1" t="s">
        <v>10101</v>
      </c>
      <c r="BK3085" s="1" t="s">
        <v>44</v>
      </c>
      <c r="BL3085" s="1" t="s">
        <v>6728</v>
      </c>
      <c r="BM3085" s="1" t="s">
        <v>5648</v>
      </c>
      <c r="BN3085" s="1" t="s">
        <v>10517</v>
      </c>
      <c r="BO3085" s="1" t="s">
        <v>121</v>
      </c>
      <c r="BP3085" s="1" t="s">
        <v>6667</v>
      </c>
      <c r="BQ3085" s="1" t="s">
        <v>5649</v>
      </c>
      <c r="BR3085" s="1" t="s">
        <v>10510</v>
      </c>
      <c r="BS3085" s="1" t="s">
        <v>227</v>
      </c>
      <c r="BT3085" s="1" t="s">
        <v>8859</v>
      </c>
    </row>
    <row r="3086" spans="1:72" ht="13.5" customHeight="1">
      <c r="A3086" s="2" t="str">
        <f t="shared" si="87"/>
        <v>1687_각북면_390</v>
      </c>
      <c r="B3086" s="1">
        <v>1687</v>
      </c>
      <c r="C3086" s="1" t="s">
        <v>11423</v>
      </c>
      <c r="D3086" s="1" t="s">
        <v>11426</v>
      </c>
      <c r="E3086" s="1">
        <v>3085</v>
      </c>
      <c r="F3086" s="1">
        <v>20</v>
      </c>
      <c r="G3086" s="1" t="s">
        <v>5466</v>
      </c>
      <c r="H3086" s="1" t="s">
        <v>6458</v>
      </c>
      <c r="I3086" s="1">
        <v>7</v>
      </c>
      <c r="L3086" s="1">
        <v>1</v>
      </c>
      <c r="M3086" s="1" t="s">
        <v>583</v>
      </c>
      <c r="N3086" s="1" t="s">
        <v>7409</v>
      </c>
      <c r="S3086" s="1" t="s">
        <v>261</v>
      </c>
      <c r="T3086" s="1" t="s">
        <v>6605</v>
      </c>
      <c r="U3086" s="1" t="s">
        <v>171</v>
      </c>
      <c r="V3086" s="1" t="s">
        <v>6676</v>
      </c>
      <c r="Y3086" s="1" t="s">
        <v>2280</v>
      </c>
      <c r="Z3086" s="1" t="s">
        <v>7408</v>
      </c>
      <c r="AC3086" s="1">
        <v>62</v>
      </c>
      <c r="AD3086" s="1" t="s">
        <v>168</v>
      </c>
      <c r="AE3086" s="1" t="s">
        <v>6664</v>
      </c>
    </row>
    <row r="3087" spans="1:72" ht="13.5" customHeight="1">
      <c r="A3087" s="2" t="str">
        <f t="shared" si="87"/>
        <v>1687_각북면_390</v>
      </c>
      <c r="B3087" s="1">
        <v>1687</v>
      </c>
      <c r="C3087" s="1" t="s">
        <v>11423</v>
      </c>
      <c r="D3087" s="1" t="s">
        <v>11426</v>
      </c>
      <c r="E3087" s="1">
        <v>3086</v>
      </c>
      <c r="F3087" s="1">
        <v>20</v>
      </c>
      <c r="G3087" s="1" t="s">
        <v>5466</v>
      </c>
      <c r="H3087" s="1" t="s">
        <v>6458</v>
      </c>
      <c r="I3087" s="1">
        <v>7</v>
      </c>
      <c r="L3087" s="1">
        <v>1</v>
      </c>
      <c r="M3087" s="1" t="s">
        <v>583</v>
      </c>
      <c r="N3087" s="1" t="s">
        <v>7409</v>
      </c>
      <c r="S3087" s="1" t="s">
        <v>1744</v>
      </c>
      <c r="T3087" s="1" t="s">
        <v>6603</v>
      </c>
      <c r="Y3087" s="1" t="s">
        <v>1599</v>
      </c>
      <c r="Z3087" s="1" t="s">
        <v>7336</v>
      </c>
      <c r="AF3087" s="1" t="s">
        <v>290</v>
      </c>
      <c r="AG3087" s="1" t="s">
        <v>11872</v>
      </c>
    </row>
    <row r="3088" spans="1:72" ht="13.5" customHeight="1">
      <c r="A3088" s="2" t="str">
        <f t="shared" si="87"/>
        <v>1687_각북면_390</v>
      </c>
      <c r="B3088" s="1">
        <v>1687</v>
      </c>
      <c r="C3088" s="1" t="s">
        <v>11423</v>
      </c>
      <c r="D3088" s="1" t="s">
        <v>11426</v>
      </c>
      <c r="E3088" s="1">
        <v>3087</v>
      </c>
      <c r="F3088" s="1">
        <v>20</v>
      </c>
      <c r="G3088" s="1" t="s">
        <v>5466</v>
      </c>
      <c r="H3088" s="1" t="s">
        <v>6458</v>
      </c>
      <c r="I3088" s="1">
        <v>7</v>
      </c>
      <c r="L3088" s="1">
        <v>1</v>
      </c>
      <c r="M3088" s="1" t="s">
        <v>583</v>
      </c>
      <c r="N3088" s="1" t="s">
        <v>7409</v>
      </c>
      <c r="S3088" s="1" t="s">
        <v>208</v>
      </c>
      <c r="T3088" s="1" t="s">
        <v>6622</v>
      </c>
      <c r="Y3088" s="1" t="s">
        <v>5551</v>
      </c>
      <c r="Z3088" s="1" t="s">
        <v>7407</v>
      </c>
      <c r="AF3088" s="1" t="s">
        <v>65</v>
      </c>
      <c r="AG3088" s="1" t="s">
        <v>8805</v>
      </c>
      <c r="AH3088" s="1" t="s">
        <v>5650</v>
      </c>
      <c r="AI3088" s="1" t="s">
        <v>8863</v>
      </c>
    </row>
    <row r="3089" spans="1:72" ht="13.5" customHeight="1">
      <c r="A3089" s="2" t="str">
        <f t="shared" si="87"/>
        <v>1687_각북면_390</v>
      </c>
      <c r="B3089" s="1">
        <v>1687</v>
      </c>
      <c r="C3089" s="1" t="s">
        <v>11423</v>
      </c>
      <c r="D3089" s="1" t="s">
        <v>11426</v>
      </c>
      <c r="E3089" s="1">
        <v>3088</v>
      </c>
      <c r="F3089" s="1">
        <v>20</v>
      </c>
      <c r="G3089" s="1" t="s">
        <v>5466</v>
      </c>
      <c r="H3089" s="1" t="s">
        <v>6458</v>
      </c>
      <c r="I3089" s="1">
        <v>7</v>
      </c>
      <c r="L3089" s="1">
        <v>1</v>
      </c>
      <c r="M3089" s="1" t="s">
        <v>583</v>
      </c>
      <c r="N3089" s="1" t="s">
        <v>7409</v>
      </c>
      <c r="S3089" s="1" t="s">
        <v>72</v>
      </c>
      <c r="T3089" s="1" t="s">
        <v>6595</v>
      </c>
      <c r="Y3089" s="1" t="s">
        <v>3884</v>
      </c>
      <c r="Z3089" s="1" t="s">
        <v>7406</v>
      </c>
      <c r="AC3089" s="1">
        <v>13</v>
      </c>
      <c r="AD3089" s="1" t="s">
        <v>149</v>
      </c>
      <c r="AE3089" s="1" t="s">
        <v>8757</v>
      </c>
    </row>
    <row r="3090" spans="1:72" ht="13.5" customHeight="1">
      <c r="A3090" s="2" t="str">
        <f t="shared" si="87"/>
        <v>1687_각북면_390</v>
      </c>
      <c r="B3090" s="1">
        <v>1687</v>
      </c>
      <c r="C3090" s="1" t="s">
        <v>11423</v>
      </c>
      <c r="D3090" s="1" t="s">
        <v>11426</v>
      </c>
      <c r="E3090" s="1">
        <v>3089</v>
      </c>
      <c r="F3090" s="1">
        <v>20</v>
      </c>
      <c r="G3090" s="1" t="s">
        <v>5466</v>
      </c>
      <c r="H3090" s="1" t="s">
        <v>6458</v>
      </c>
      <c r="I3090" s="1">
        <v>7</v>
      </c>
      <c r="L3090" s="1">
        <v>1</v>
      </c>
      <c r="M3090" s="1" t="s">
        <v>583</v>
      </c>
      <c r="N3090" s="1" t="s">
        <v>7409</v>
      </c>
      <c r="S3090" s="1" t="s">
        <v>72</v>
      </c>
      <c r="T3090" s="1" t="s">
        <v>6595</v>
      </c>
      <c r="Y3090" s="1" t="s">
        <v>2289</v>
      </c>
      <c r="Z3090" s="1" t="s">
        <v>7405</v>
      </c>
      <c r="AF3090" s="1" t="s">
        <v>74</v>
      </c>
      <c r="AG3090" s="1" t="s">
        <v>8800</v>
      </c>
    </row>
    <row r="3091" spans="1:72" ht="13.5" customHeight="1">
      <c r="A3091" s="2" t="str">
        <f t="shared" si="87"/>
        <v>1687_각북면_390</v>
      </c>
      <c r="B3091" s="1">
        <v>1687</v>
      </c>
      <c r="C3091" s="1" t="s">
        <v>11423</v>
      </c>
      <c r="D3091" s="1" t="s">
        <v>11426</v>
      </c>
      <c r="E3091" s="1">
        <v>3090</v>
      </c>
      <c r="F3091" s="1">
        <v>20</v>
      </c>
      <c r="G3091" s="1" t="s">
        <v>5466</v>
      </c>
      <c r="H3091" s="1" t="s">
        <v>6458</v>
      </c>
      <c r="I3091" s="1">
        <v>7</v>
      </c>
      <c r="L3091" s="1">
        <v>1</v>
      </c>
      <c r="M3091" s="1" t="s">
        <v>583</v>
      </c>
      <c r="N3091" s="1" t="s">
        <v>7409</v>
      </c>
      <c r="S3091" s="1" t="s">
        <v>72</v>
      </c>
      <c r="T3091" s="1" t="s">
        <v>6595</v>
      </c>
      <c r="Y3091" s="1" t="s">
        <v>2535</v>
      </c>
      <c r="Z3091" s="1" t="s">
        <v>7218</v>
      </c>
      <c r="AC3091" s="1">
        <v>2</v>
      </c>
      <c r="AD3091" s="1" t="s">
        <v>168</v>
      </c>
      <c r="AE3091" s="1" t="s">
        <v>6664</v>
      </c>
      <c r="AF3091" s="1" t="s">
        <v>156</v>
      </c>
      <c r="AG3091" s="1" t="s">
        <v>8798</v>
      </c>
    </row>
    <row r="3092" spans="1:72" ht="13.5" customHeight="1">
      <c r="A3092" s="2" t="str">
        <f t="shared" si="87"/>
        <v>1687_각북면_390</v>
      </c>
      <c r="B3092" s="1">
        <v>1687</v>
      </c>
      <c r="C3092" s="1" t="s">
        <v>11423</v>
      </c>
      <c r="D3092" s="1" t="s">
        <v>11426</v>
      </c>
      <c r="E3092" s="1">
        <v>3091</v>
      </c>
      <c r="F3092" s="1">
        <v>20</v>
      </c>
      <c r="G3092" s="1" t="s">
        <v>5466</v>
      </c>
      <c r="H3092" s="1" t="s">
        <v>6458</v>
      </c>
      <c r="I3092" s="1">
        <v>7</v>
      </c>
      <c r="L3092" s="1">
        <v>2</v>
      </c>
      <c r="M3092" s="1" t="s">
        <v>184</v>
      </c>
      <c r="N3092" s="1" t="s">
        <v>7296</v>
      </c>
      <c r="T3092" s="1" t="s">
        <v>11527</v>
      </c>
      <c r="U3092" s="1" t="s">
        <v>121</v>
      </c>
      <c r="V3092" s="1" t="s">
        <v>6667</v>
      </c>
      <c r="Y3092" s="1" t="s">
        <v>184</v>
      </c>
      <c r="Z3092" s="1" t="s">
        <v>7296</v>
      </c>
      <c r="AC3092" s="1">
        <v>47</v>
      </c>
      <c r="AD3092" s="1" t="s">
        <v>89</v>
      </c>
      <c r="AE3092" s="1" t="s">
        <v>8784</v>
      </c>
      <c r="AJ3092" s="1" t="s">
        <v>17</v>
      </c>
      <c r="AK3092" s="1" t="s">
        <v>8918</v>
      </c>
      <c r="AL3092" s="1" t="s">
        <v>418</v>
      </c>
      <c r="AM3092" s="1" t="s">
        <v>8912</v>
      </c>
      <c r="AN3092" s="1" t="s">
        <v>1769</v>
      </c>
      <c r="AO3092" s="1" t="s">
        <v>8984</v>
      </c>
      <c r="AP3092" s="1" t="s">
        <v>119</v>
      </c>
      <c r="AQ3092" s="1" t="s">
        <v>6694</v>
      </c>
      <c r="AR3092" s="1" t="s">
        <v>5651</v>
      </c>
      <c r="AS3092" s="1" t="s">
        <v>12048</v>
      </c>
      <c r="AT3092" s="1" t="s">
        <v>44</v>
      </c>
      <c r="AU3092" s="1" t="s">
        <v>6728</v>
      </c>
      <c r="AV3092" s="1" t="s">
        <v>5438</v>
      </c>
      <c r="AW3092" s="1" t="s">
        <v>9362</v>
      </c>
      <c r="BB3092" s="1" t="s">
        <v>171</v>
      </c>
      <c r="BC3092" s="1" t="s">
        <v>6676</v>
      </c>
      <c r="BD3092" s="1" t="s">
        <v>751</v>
      </c>
      <c r="BE3092" s="1" t="s">
        <v>7403</v>
      </c>
      <c r="BG3092" s="1" t="s">
        <v>44</v>
      </c>
      <c r="BH3092" s="1" t="s">
        <v>6728</v>
      </c>
      <c r="BI3092" s="1" t="s">
        <v>4800</v>
      </c>
      <c r="BJ3092" s="1" t="s">
        <v>10098</v>
      </c>
      <c r="BK3092" s="1" t="s">
        <v>44</v>
      </c>
      <c r="BL3092" s="1" t="s">
        <v>6728</v>
      </c>
      <c r="BM3092" s="1" t="s">
        <v>5191</v>
      </c>
      <c r="BN3092" s="1" t="s">
        <v>10516</v>
      </c>
      <c r="BO3092" s="1" t="s">
        <v>121</v>
      </c>
      <c r="BP3092" s="1" t="s">
        <v>6667</v>
      </c>
      <c r="BQ3092" s="1" t="s">
        <v>2053</v>
      </c>
      <c r="BR3092" s="1" t="s">
        <v>7152</v>
      </c>
      <c r="BS3092" s="1" t="s">
        <v>227</v>
      </c>
      <c r="BT3092" s="1" t="s">
        <v>8859</v>
      </c>
    </row>
    <row r="3093" spans="1:72" ht="13.5" customHeight="1">
      <c r="A3093" s="2" t="str">
        <f t="shared" si="87"/>
        <v>1687_각북면_390</v>
      </c>
      <c r="B3093" s="1">
        <v>1687</v>
      </c>
      <c r="C3093" s="1" t="s">
        <v>11423</v>
      </c>
      <c r="D3093" s="1" t="s">
        <v>11426</v>
      </c>
      <c r="E3093" s="1">
        <v>3092</v>
      </c>
      <c r="F3093" s="1">
        <v>20</v>
      </c>
      <c r="G3093" s="1" t="s">
        <v>5466</v>
      </c>
      <c r="H3093" s="1" t="s">
        <v>6458</v>
      </c>
      <c r="I3093" s="1">
        <v>7</v>
      </c>
      <c r="L3093" s="1">
        <v>2</v>
      </c>
      <c r="M3093" s="1" t="s">
        <v>184</v>
      </c>
      <c r="N3093" s="1" t="s">
        <v>7296</v>
      </c>
      <c r="S3093" s="1" t="s">
        <v>49</v>
      </c>
      <c r="T3093" s="1" t="s">
        <v>4842</v>
      </c>
      <c r="U3093" s="1" t="s">
        <v>1549</v>
      </c>
      <c r="V3093" s="1" t="s">
        <v>11535</v>
      </c>
      <c r="Y3093" s="1" t="s">
        <v>5652</v>
      </c>
      <c r="Z3093" s="1" t="s">
        <v>7404</v>
      </c>
      <c r="AC3093" s="1">
        <v>40</v>
      </c>
      <c r="AD3093" s="1" t="s">
        <v>189</v>
      </c>
      <c r="AE3093" s="1" t="s">
        <v>8767</v>
      </c>
      <c r="AJ3093" s="1" t="s">
        <v>17</v>
      </c>
      <c r="AK3093" s="1" t="s">
        <v>8918</v>
      </c>
      <c r="AL3093" s="1" t="s">
        <v>448</v>
      </c>
      <c r="AM3093" s="1" t="s">
        <v>8932</v>
      </c>
      <c r="AT3093" s="1" t="s">
        <v>468</v>
      </c>
      <c r="AU3093" s="1" t="s">
        <v>6715</v>
      </c>
      <c r="AV3093" s="1" t="s">
        <v>5653</v>
      </c>
      <c r="AW3093" s="1" t="s">
        <v>9361</v>
      </c>
      <c r="BB3093" s="1" t="s">
        <v>182</v>
      </c>
      <c r="BC3093" s="1" t="s">
        <v>12214</v>
      </c>
      <c r="BD3093" s="1" t="s">
        <v>5654</v>
      </c>
      <c r="BE3093" s="1" t="s">
        <v>8345</v>
      </c>
      <c r="BG3093" s="1" t="s">
        <v>44</v>
      </c>
      <c r="BH3093" s="1" t="s">
        <v>6728</v>
      </c>
      <c r="BI3093" s="1" t="s">
        <v>4063</v>
      </c>
      <c r="BJ3093" s="1" t="s">
        <v>10100</v>
      </c>
      <c r="BK3093" s="1" t="s">
        <v>759</v>
      </c>
      <c r="BL3093" s="1" t="s">
        <v>9026</v>
      </c>
      <c r="BM3093" s="1" t="s">
        <v>4214</v>
      </c>
      <c r="BN3093" s="1" t="s">
        <v>10103</v>
      </c>
      <c r="BO3093" s="1" t="s">
        <v>121</v>
      </c>
      <c r="BP3093" s="1" t="s">
        <v>6667</v>
      </c>
      <c r="BQ3093" s="1" t="s">
        <v>5655</v>
      </c>
      <c r="BR3093" s="1" t="s">
        <v>10862</v>
      </c>
      <c r="BS3093" s="1" t="s">
        <v>227</v>
      </c>
      <c r="BT3093" s="1" t="s">
        <v>8859</v>
      </c>
    </row>
    <row r="3094" spans="1:72" ht="13.5" customHeight="1">
      <c r="A3094" s="2" t="str">
        <f t="shared" si="87"/>
        <v>1687_각북면_390</v>
      </c>
      <c r="B3094" s="1">
        <v>1687</v>
      </c>
      <c r="C3094" s="1" t="s">
        <v>11423</v>
      </c>
      <c r="D3094" s="1" t="s">
        <v>11426</v>
      </c>
      <c r="E3094" s="1">
        <v>3093</v>
      </c>
      <c r="F3094" s="1">
        <v>20</v>
      </c>
      <c r="G3094" s="1" t="s">
        <v>5466</v>
      </c>
      <c r="H3094" s="1" t="s">
        <v>6458</v>
      </c>
      <c r="I3094" s="1">
        <v>7</v>
      </c>
      <c r="L3094" s="1">
        <v>2</v>
      </c>
      <c r="M3094" s="1" t="s">
        <v>184</v>
      </c>
      <c r="N3094" s="1" t="s">
        <v>7296</v>
      </c>
      <c r="S3094" s="1" t="s">
        <v>261</v>
      </c>
      <c r="T3094" s="1" t="s">
        <v>6605</v>
      </c>
      <c r="Y3094" s="1" t="s">
        <v>751</v>
      </c>
      <c r="Z3094" s="1" t="s">
        <v>7403</v>
      </c>
      <c r="AC3094" s="1">
        <v>71</v>
      </c>
      <c r="AD3094" s="1" t="s">
        <v>71</v>
      </c>
      <c r="AE3094" s="1" t="s">
        <v>8756</v>
      </c>
    </row>
    <row r="3095" spans="1:72" ht="13.5" customHeight="1">
      <c r="A3095" s="2" t="str">
        <f t="shared" si="87"/>
        <v>1687_각북면_390</v>
      </c>
      <c r="B3095" s="1">
        <v>1687</v>
      </c>
      <c r="C3095" s="1" t="s">
        <v>11423</v>
      </c>
      <c r="D3095" s="1" t="s">
        <v>11426</v>
      </c>
      <c r="E3095" s="1">
        <v>3094</v>
      </c>
      <c r="F3095" s="1">
        <v>20</v>
      </c>
      <c r="G3095" s="1" t="s">
        <v>5466</v>
      </c>
      <c r="H3095" s="1" t="s">
        <v>6458</v>
      </c>
      <c r="I3095" s="1">
        <v>7</v>
      </c>
      <c r="L3095" s="1">
        <v>2</v>
      </c>
      <c r="M3095" s="1" t="s">
        <v>184</v>
      </c>
      <c r="N3095" s="1" t="s">
        <v>7296</v>
      </c>
      <c r="S3095" s="1" t="s">
        <v>63</v>
      </c>
      <c r="T3095" s="1" t="s">
        <v>6596</v>
      </c>
      <c r="Y3095" s="1" t="s">
        <v>771</v>
      </c>
      <c r="Z3095" s="1" t="s">
        <v>7045</v>
      </c>
      <c r="AC3095" s="1">
        <v>15</v>
      </c>
      <c r="AD3095" s="1" t="s">
        <v>210</v>
      </c>
      <c r="AE3095" s="1" t="s">
        <v>7181</v>
      </c>
    </row>
    <row r="3096" spans="1:72" ht="13.5" customHeight="1">
      <c r="A3096" s="2" t="str">
        <f t="shared" si="87"/>
        <v>1687_각북면_390</v>
      </c>
      <c r="B3096" s="1">
        <v>1687</v>
      </c>
      <c r="C3096" s="1" t="s">
        <v>11423</v>
      </c>
      <c r="D3096" s="1" t="s">
        <v>11426</v>
      </c>
      <c r="E3096" s="1">
        <v>3095</v>
      </c>
      <c r="F3096" s="1">
        <v>20</v>
      </c>
      <c r="G3096" s="1" t="s">
        <v>5466</v>
      </c>
      <c r="H3096" s="1" t="s">
        <v>6458</v>
      </c>
      <c r="I3096" s="1">
        <v>7</v>
      </c>
      <c r="L3096" s="1">
        <v>2</v>
      </c>
      <c r="M3096" s="1" t="s">
        <v>184</v>
      </c>
      <c r="N3096" s="1" t="s">
        <v>7296</v>
      </c>
      <c r="S3096" s="1" t="s">
        <v>63</v>
      </c>
      <c r="T3096" s="1" t="s">
        <v>6596</v>
      </c>
      <c r="Y3096" s="1" t="s">
        <v>5656</v>
      </c>
      <c r="Z3096" s="1" t="s">
        <v>7402</v>
      </c>
      <c r="AF3096" s="1" t="s">
        <v>74</v>
      </c>
      <c r="AG3096" s="1" t="s">
        <v>8800</v>
      </c>
    </row>
    <row r="3097" spans="1:72" ht="13.5" customHeight="1">
      <c r="A3097" s="2" t="str">
        <f t="shared" si="87"/>
        <v>1687_각북면_390</v>
      </c>
      <c r="B3097" s="1">
        <v>1687</v>
      </c>
      <c r="C3097" s="1" t="s">
        <v>11423</v>
      </c>
      <c r="D3097" s="1" t="s">
        <v>11426</v>
      </c>
      <c r="E3097" s="1">
        <v>3096</v>
      </c>
      <c r="F3097" s="1">
        <v>20</v>
      </c>
      <c r="G3097" s="1" t="s">
        <v>5466</v>
      </c>
      <c r="H3097" s="1" t="s">
        <v>6458</v>
      </c>
      <c r="I3097" s="1">
        <v>7</v>
      </c>
      <c r="L3097" s="1">
        <v>2</v>
      </c>
      <c r="M3097" s="1" t="s">
        <v>184</v>
      </c>
      <c r="N3097" s="1" t="s">
        <v>7296</v>
      </c>
      <c r="S3097" s="1" t="s">
        <v>13656</v>
      </c>
      <c r="T3097" s="1" t="s">
        <v>11593</v>
      </c>
      <c r="U3097" s="1" t="s">
        <v>11589</v>
      </c>
      <c r="V3097" s="1" t="s">
        <v>11656</v>
      </c>
      <c r="Y3097" s="1" t="s">
        <v>5657</v>
      </c>
      <c r="Z3097" s="1" t="s">
        <v>7401</v>
      </c>
      <c r="AC3097" s="1">
        <v>40</v>
      </c>
      <c r="AD3097" s="1" t="s">
        <v>189</v>
      </c>
      <c r="AE3097" s="1" t="s">
        <v>8767</v>
      </c>
    </row>
    <row r="3098" spans="1:72" ht="13.5" customHeight="1">
      <c r="A3098" s="2" t="str">
        <f t="shared" si="87"/>
        <v>1687_각북면_390</v>
      </c>
      <c r="B3098" s="1">
        <v>1687</v>
      </c>
      <c r="C3098" s="1" t="s">
        <v>11423</v>
      </c>
      <c r="D3098" s="1" t="s">
        <v>11426</v>
      </c>
      <c r="E3098" s="1">
        <v>3097</v>
      </c>
      <c r="F3098" s="1">
        <v>20</v>
      </c>
      <c r="G3098" s="1" t="s">
        <v>5466</v>
      </c>
      <c r="H3098" s="1" t="s">
        <v>6458</v>
      </c>
      <c r="I3098" s="1">
        <v>7</v>
      </c>
      <c r="L3098" s="1">
        <v>3</v>
      </c>
      <c r="M3098" s="1" t="s">
        <v>232</v>
      </c>
      <c r="N3098" s="1" t="s">
        <v>7400</v>
      </c>
      <c r="T3098" s="1" t="s">
        <v>11527</v>
      </c>
      <c r="U3098" s="1" t="s">
        <v>121</v>
      </c>
      <c r="V3098" s="1" t="s">
        <v>6667</v>
      </c>
      <c r="Y3098" s="1" t="s">
        <v>232</v>
      </c>
      <c r="Z3098" s="1" t="s">
        <v>7400</v>
      </c>
      <c r="AC3098" s="1">
        <v>58</v>
      </c>
      <c r="AD3098" s="1" t="s">
        <v>440</v>
      </c>
      <c r="AE3098" s="1" t="s">
        <v>8791</v>
      </c>
      <c r="AJ3098" s="1" t="s">
        <v>17</v>
      </c>
      <c r="AK3098" s="1" t="s">
        <v>8918</v>
      </c>
      <c r="AL3098" s="1" t="s">
        <v>227</v>
      </c>
      <c r="AM3098" s="1" t="s">
        <v>8859</v>
      </c>
      <c r="AN3098" s="1" t="s">
        <v>118</v>
      </c>
      <c r="AO3098" s="1" t="s">
        <v>8999</v>
      </c>
      <c r="AP3098" s="1" t="s">
        <v>119</v>
      </c>
      <c r="AQ3098" s="1" t="s">
        <v>6694</v>
      </c>
      <c r="AR3098" s="1" t="s">
        <v>5622</v>
      </c>
      <c r="AS3098" s="1" t="s">
        <v>12004</v>
      </c>
      <c r="AT3098" s="1" t="s">
        <v>44</v>
      </c>
      <c r="AU3098" s="1" t="s">
        <v>6728</v>
      </c>
      <c r="AV3098" s="1" t="s">
        <v>5658</v>
      </c>
      <c r="AW3098" s="1" t="s">
        <v>9360</v>
      </c>
      <c r="BB3098" s="1" t="s">
        <v>171</v>
      </c>
      <c r="BC3098" s="1" t="s">
        <v>6676</v>
      </c>
      <c r="BD3098" s="1" t="s">
        <v>5659</v>
      </c>
      <c r="BE3098" s="1" t="s">
        <v>9840</v>
      </c>
      <c r="BG3098" s="1" t="s">
        <v>44</v>
      </c>
      <c r="BH3098" s="1" t="s">
        <v>6728</v>
      </c>
      <c r="BI3098" s="1" t="s">
        <v>5660</v>
      </c>
      <c r="BJ3098" s="1" t="s">
        <v>10099</v>
      </c>
      <c r="BM3098" s="1" t="s">
        <v>164</v>
      </c>
      <c r="BN3098" s="1" t="s">
        <v>10510</v>
      </c>
      <c r="BO3098" s="1" t="s">
        <v>144</v>
      </c>
      <c r="BP3098" s="1" t="s">
        <v>6759</v>
      </c>
      <c r="BQ3098" s="1" t="s">
        <v>5661</v>
      </c>
      <c r="BR3098" s="1" t="s">
        <v>10861</v>
      </c>
      <c r="BS3098" s="1" t="s">
        <v>227</v>
      </c>
      <c r="BT3098" s="1" t="s">
        <v>8859</v>
      </c>
    </row>
    <row r="3099" spans="1:72" ht="13.5" customHeight="1">
      <c r="A3099" s="2" t="str">
        <f t="shared" si="87"/>
        <v>1687_각북면_390</v>
      </c>
      <c r="B3099" s="1">
        <v>1687</v>
      </c>
      <c r="C3099" s="1" t="s">
        <v>11423</v>
      </c>
      <c r="D3099" s="1" t="s">
        <v>11426</v>
      </c>
      <c r="E3099" s="1">
        <v>3098</v>
      </c>
      <c r="F3099" s="1">
        <v>20</v>
      </c>
      <c r="G3099" s="1" t="s">
        <v>5466</v>
      </c>
      <c r="H3099" s="1" t="s">
        <v>6458</v>
      </c>
      <c r="I3099" s="1">
        <v>7</v>
      </c>
      <c r="L3099" s="1">
        <v>3</v>
      </c>
      <c r="M3099" s="1" t="s">
        <v>232</v>
      </c>
      <c r="N3099" s="1" t="s">
        <v>7400</v>
      </c>
      <c r="S3099" s="1" t="s">
        <v>49</v>
      </c>
      <c r="T3099" s="1" t="s">
        <v>4842</v>
      </c>
      <c r="U3099" s="1" t="s">
        <v>115</v>
      </c>
      <c r="V3099" s="1" t="s">
        <v>6665</v>
      </c>
      <c r="Y3099" s="1" t="s">
        <v>13639</v>
      </c>
      <c r="Z3099" s="1" t="s">
        <v>11815</v>
      </c>
      <c r="AC3099" s="1">
        <v>32</v>
      </c>
      <c r="AD3099" s="1" t="s">
        <v>660</v>
      </c>
      <c r="AE3099" s="1" t="s">
        <v>8752</v>
      </c>
      <c r="AJ3099" s="1" t="s">
        <v>17</v>
      </c>
      <c r="AK3099" s="1" t="s">
        <v>8918</v>
      </c>
      <c r="AL3099" s="1" t="s">
        <v>11951</v>
      </c>
      <c r="AM3099" s="1" t="s">
        <v>11952</v>
      </c>
      <c r="AN3099" s="1" t="s">
        <v>418</v>
      </c>
      <c r="AO3099" s="1" t="s">
        <v>8912</v>
      </c>
      <c r="AP3099" s="1" t="s">
        <v>1077</v>
      </c>
      <c r="AQ3099" s="1" t="s">
        <v>6708</v>
      </c>
      <c r="AR3099" s="1" t="s">
        <v>5662</v>
      </c>
      <c r="AS3099" s="1" t="s">
        <v>12060</v>
      </c>
      <c r="AT3099" s="1" t="s">
        <v>44</v>
      </c>
      <c r="AU3099" s="1" t="s">
        <v>6728</v>
      </c>
      <c r="AV3099" s="1" t="s">
        <v>5663</v>
      </c>
      <c r="AW3099" s="1" t="s">
        <v>12167</v>
      </c>
      <c r="BB3099" s="1" t="s">
        <v>171</v>
      </c>
      <c r="BC3099" s="1" t="s">
        <v>6676</v>
      </c>
      <c r="BD3099" s="1" t="s">
        <v>751</v>
      </c>
      <c r="BE3099" s="1" t="s">
        <v>7403</v>
      </c>
      <c r="BG3099" s="1" t="s">
        <v>44</v>
      </c>
      <c r="BH3099" s="1" t="s">
        <v>6728</v>
      </c>
      <c r="BI3099" s="1" t="s">
        <v>4800</v>
      </c>
      <c r="BJ3099" s="1" t="s">
        <v>10098</v>
      </c>
      <c r="BK3099" s="1" t="s">
        <v>44</v>
      </c>
      <c r="BL3099" s="1" t="s">
        <v>6728</v>
      </c>
      <c r="BM3099" s="1" t="s">
        <v>5191</v>
      </c>
      <c r="BN3099" s="1" t="s">
        <v>10516</v>
      </c>
      <c r="BO3099" s="1" t="s">
        <v>44</v>
      </c>
      <c r="BP3099" s="1" t="s">
        <v>6728</v>
      </c>
      <c r="BQ3099" s="1" t="s">
        <v>5664</v>
      </c>
      <c r="BR3099" s="1" t="s">
        <v>12660</v>
      </c>
      <c r="BS3099" s="1" t="s">
        <v>227</v>
      </c>
      <c r="BT3099" s="1" t="s">
        <v>8859</v>
      </c>
    </row>
    <row r="3100" spans="1:72" ht="13.5" customHeight="1">
      <c r="A3100" s="2" t="str">
        <f t="shared" si="87"/>
        <v>1687_각북면_390</v>
      </c>
      <c r="B3100" s="1">
        <v>1687</v>
      </c>
      <c r="C3100" s="1" t="s">
        <v>11423</v>
      </c>
      <c r="D3100" s="1" t="s">
        <v>11426</v>
      </c>
      <c r="E3100" s="1">
        <v>3099</v>
      </c>
      <c r="F3100" s="1">
        <v>20</v>
      </c>
      <c r="G3100" s="1" t="s">
        <v>5466</v>
      </c>
      <c r="H3100" s="1" t="s">
        <v>6458</v>
      </c>
      <c r="I3100" s="1">
        <v>7</v>
      </c>
      <c r="L3100" s="1">
        <v>3</v>
      </c>
      <c r="M3100" s="1" t="s">
        <v>232</v>
      </c>
      <c r="N3100" s="1" t="s">
        <v>7400</v>
      </c>
      <c r="S3100" s="1" t="s">
        <v>134</v>
      </c>
      <c r="T3100" s="1" t="s">
        <v>6598</v>
      </c>
      <c r="Y3100" s="1" t="s">
        <v>110</v>
      </c>
      <c r="Z3100" s="1" t="s">
        <v>7072</v>
      </c>
      <c r="AC3100" s="1">
        <v>13</v>
      </c>
      <c r="AD3100" s="1" t="s">
        <v>149</v>
      </c>
      <c r="AE3100" s="1" t="s">
        <v>8757</v>
      </c>
    </row>
    <row r="3101" spans="1:72" ht="13.5" customHeight="1">
      <c r="A3101" s="2" t="str">
        <f t="shared" si="87"/>
        <v>1687_각북면_390</v>
      </c>
      <c r="B3101" s="1">
        <v>1687</v>
      </c>
      <c r="C3101" s="1" t="s">
        <v>11423</v>
      </c>
      <c r="D3101" s="1" t="s">
        <v>11426</v>
      </c>
      <c r="E3101" s="1">
        <v>3100</v>
      </c>
      <c r="F3101" s="1">
        <v>20</v>
      </c>
      <c r="G3101" s="1" t="s">
        <v>5466</v>
      </c>
      <c r="H3101" s="1" t="s">
        <v>6458</v>
      </c>
      <c r="I3101" s="1">
        <v>7</v>
      </c>
      <c r="L3101" s="1">
        <v>3</v>
      </c>
      <c r="M3101" s="1" t="s">
        <v>232</v>
      </c>
      <c r="N3101" s="1" t="s">
        <v>7400</v>
      </c>
      <c r="S3101" s="1" t="s">
        <v>63</v>
      </c>
      <c r="T3101" s="1" t="s">
        <v>6596</v>
      </c>
      <c r="Y3101" s="1" t="s">
        <v>5665</v>
      </c>
      <c r="Z3101" s="1" t="s">
        <v>7399</v>
      </c>
      <c r="AC3101" s="1">
        <v>3</v>
      </c>
      <c r="AD3101" s="1" t="s">
        <v>138</v>
      </c>
      <c r="AE3101" s="1" t="s">
        <v>8754</v>
      </c>
    </row>
    <row r="3102" spans="1:72" ht="13.5" customHeight="1">
      <c r="A3102" s="2" t="str">
        <f t="shared" si="87"/>
        <v>1687_각북면_390</v>
      </c>
      <c r="B3102" s="1">
        <v>1687</v>
      </c>
      <c r="C3102" s="1" t="s">
        <v>11423</v>
      </c>
      <c r="D3102" s="1" t="s">
        <v>11426</v>
      </c>
      <c r="E3102" s="1">
        <v>3101</v>
      </c>
      <c r="F3102" s="1">
        <v>20</v>
      </c>
      <c r="G3102" s="1" t="s">
        <v>5466</v>
      </c>
      <c r="H3102" s="1" t="s">
        <v>6458</v>
      </c>
      <c r="I3102" s="1">
        <v>7</v>
      </c>
      <c r="L3102" s="1">
        <v>4</v>
      </c>
      <c r="M3102" s="1" t="s">
        <v>13202</v>
      </c>
      <c r="N3102" s="1" t="s">
        <v>13203</v>
      </c>
      <c r="O3102" s="1" t="s">
        <v>6</v>
      </c>
      <c r="P3102" s="1" t="s">
        <v>6577</v>
      </c>
      <c r="T3102" s="1" t="s">
        <v>11527</v>
      </c>
      <c r="U3102" s="1" t="s">
        <v>1975</v>
      </c>
      <c r="V3102" s="1" t="s">
        <v>11473</v>
      </c>
      <c r="W3102" s="1" t="s">
        <v>152</v>
      </c>
      <c r="X3102" s="1" t="s">
        <v>6978</v>
      </c>
      <c r="Y3102" s="1" t="s">
        <v>140</v>
      </c>
      <c r="Z3102" s="1" t="s">
        <v>7100</v>
      </c>
      <c r="AC3102" s="1">
        <v>62</v>
      </c>
      <c r="AD3102" s="1" t="s">
        <v>168</v>
      </c>
      <c r="AE3102" s="1" t="s">
        <v>6664</v>
      </c>
      <c r="AJ3102" s="1" t="s">
        <v>17</v>
      </c>
      <c r="AK3102" s="1" t="s">
        <v>8918</v>
      </c>
      <c r="AL3102" s="1" t="s">
        <v>227</v>
      </c>
      <c r="AM3102" s="1" t="s">
        <v>8859</v>
      </c>
      <c r="AT3102" s="1" t="s">
        <v>44</v>
      </c>
      <c r="AU3102" s="1" t="s">
        <v>6728</v>
      </c>
      <c r="AV3102" s="1" t="s">
        <v>5666</v>
      </c>
      <c r="AW3102" s="1" t="s">
        <v>9359</v>
      </c>
      <c r="BG3102" s="1" t="s">
        <v>44</v>
      </c>
      <c r="BH3102" s="1" t="s">
        <v>6728</v>
      </c>
      <c r="BI3102" s="1" t="s">
        <v>2711</v>
      </c>
      <c r="BJ3102" s="1" t="s">
        <v>10097</v>
      </c>
      <c r="BK3102" s="1" t="s">
        <v>44</v>
      </c>
      <c r="BL3102" s="1" t="s">
        <v>6728</v>
      </c>
      <c r="BM3102" s="1" t="s">
        <v>5407</v>
      </c>
      <c r="BN3102" s="1" t="s">
        <v>9944</v>
      </c>
      <c r="BO3102" s="1" t="s">
        <v>759</v>
      </c>
      <c r="BP3102" s="1" t="s">
        <v>9026</v>
      </c>
      <c r="BQ3102" s="1" t="s">
        <v>5667</v>
      </c>
      <c r="BR3102" s="1" t="s">
        <v>10856</v>
      </c>
      <c r="BS3102" s="1" t="s">
        <v>53</v>
      </c>
      <c r="BT3102" s="1" t="s">
        <v>8954</v>
      </c>
    </row>
    <row r="3103" spans="1:72" ht="13.5" customHeight="1">
      <c r="A3103" s="2" t="str">
        <f t="shared" si="87"/>
        <v>1687_각북면_390</v>
      </c>
      <c r="B3103" s="1">
        <v>1687</v>
      </c>
      <c r="C3103" s="1" t="s">
        <v>11423</v>
      </c>
      <c r="D3103" s="1" t="s">
        <v>11426</v>
      </c>
      <c r="E3103" s="1">
        <v>3102</v>
      </c>
      <c r="F3103" s="1">
        <v>20</v>
      </c>
      <c r="G3103" s="1" t="s">
        <v>5466</v>
      </c>
      <c r="H3103" s="1" t="s">
        <v>6458</v>
      </c>
      <c r="I3103" s="1">
        <v>7</v>
      </c>
      <c r="L3103" s="1">
        <v>4</v>
      </c>
      <c r="M3103" s="1" t="s">
        <v>13202</v>
      </c>
      <c r="N3103" s="1" t="s">
        <v>13203</v>
      </c>
      <c r="S3103" s="1" t="s">
        <v>5668</v>
      </c>
      <c r="T3103" s="1" t="s">
        <v>6611</v>
      </c>
      <c r="U3103" s="1" t="s">
        <v>11559</v>
      </c>
      <c r="V3103" s="1" t="s">
        <v>11559</v>
      </c>
      <c r="Y3103" s="1" t="s">
        <v>11419</v>
      </c>
      <c r="Z3103" s="1" t="s">
        <v>11420</v>
      </c>
      <c r="AC3103" s="1">
        <v>13</v>
      </c>
      <c r="AD3103" s="1" t="s">
        <v>149</v>
      </c>
      <c r="AE3103" s="1" t="s">
        <v>8757</v>
      </c>
      <c r="AJ3103" s="1" t="s">
        <v>17</v>
      </c>
      <c r="AK3103" s="1" t="s">
        <v>8918</v>
      </c>
      <c r="AL3103" s="1" t="s">
        <v>646</v>
      </c>
      <c r="AM3103" s="1" t="s">
        <v>8944</v>
      </c>
    </row>
    <row r="3104" spans="1:72" ht="13.5" customHeight="1">
      <c r="A3104" s="2" t="str">
        <f t="shared" ref="A3104:A3147" si="88">HYPERLINK("http://kyu.snu.ac.kr/sdhj/index.jsp?type=hj/GK14817_00IH_0001_0391.jpg","1687_각북면_391")</f>
        <v>1687_각북면_391</v>
      </c>
      <c r="B3104" s="1">
        <v>1687</v>
      </c>
      <c r="C3104" s="1" t="s">
        <v>11423</v>
      </c>
      <c r="D3104" s="1" t="s">
        <v>11426</v>
      </c>
      <c r="E3104" s="1">
        <v>3103</v>
      </c>
      <c r="F3104" s="1">
        <v>20</v>
      </c>
      <c r="G3104" s="1" t="s">
        <v>5466</v>
      </c>
      <c r="H3104" s="1" t="s">
        <v>6458</v>
      </c>
      <c r="I3104" s="1">
        <v>7</v>
      </c>
      <c r="L3104" s="1">
        <v>5</v>
      </c>
      <c r="M3104" s="1" t="s">
        <v>13443</v>
      </c>
      <c r="N3104" s="1" t="s">
        <v>13444</v>
      </c>
      <c r="T3104" s="1" t="s">
        <v>11527</v>
      </c>
      <c r="U3104" s="1" t="s">
        <v>5669</v>
      </c>
      <c r="V3104" s="1" t="s">
        <v>6731</v>
      </c>
      <c r="W3104" s="1" t="s">
        <v>51</v>
      </c>
      <c r="X3104" s="1" t="s">
        <v>6986</v>
      </c>
      <c r="Y3104" s="1" t="s">
        <v>5670</v>
      </c>
      <c r="Z3104" s="1" t="s">
        <v>7398</v>
      </c>
      <c r="AC3104" s="1">
        <v>32</v>
      </c>
      <c r="AD3104" s="1" t="s">
        <v>660</v>
      </c>
      <c r="AE3104" s="1" t="s">
        <v>8752</v>
      </c>
      <c r="AJ3104" s="1" t="s">
        <v>17</v>
      </c>
      <c r="AK3104" s="1" t="s">
        <v>8918</v>
      </c>
      <c r="AL3104" s="1" t="s">
        <v>53</v>
      </c>
      <c r="AM3104" s="1" t="s">
        <v>8954</v>
      </c>
      <c r="AT3104" s="1" t="s">
        <v>347</v>
      </c>
      <c r="AU3104" s="1" t="s">
        <v>6703</v>
      </c>
      <c r="AV3104" s="1" t="s">
        <v>5601</v>
      </c>
      <c r="AW3104" s="1" t="s">
        <v>7397</v>
      </c>
      <c r="BG3104" s="1" t="s">
        <v>759</v>
      </c>
      <c r="BH3104" s="1" t="s">
        <v>9026</v>
      </c>
      <c r="BI3104" s="1" t="s">
        <v>1257</v>
      </c>
      <c r="BJ3104" s="1" t="s">
        <v>7242</v>
      </c>
      <c r="BK3104" s="1" t="s">
        <v>1671</v>
      </c>
      <c r="BL3104" s="1" t="s">
        <v>10032</v>
      </c>
      <c r="BM3104" s="1" t="s">
        <v>1258</v>
      </c>
      <c r="BN3104" s="1" t="s">
        <v>10515</v>
      </c>
      <c r="BO3104" s="1" t="s">
        <v>761</v>
      </c>
      <c r="BP3104" s="1" t="s">
        <v>6938</v>
      </c>
      <c r="BQ3104" s="1" t="s">
        <v>13546</v>
      </c>
      <c r="BR3104" s="1" t="s">
        <v>13546</v>
      </c>
      <c r="BS3104" s="1" t="s">
        <v>13546</v>
      </c>
      <c r="BT3104" s="1" t="s">
        <v>13546</v>
      </c>
    </row>
    <row r="3105" spans="1:73" ht="13.5" customHeight="1">
      <c r="A3105" s="2" t="str">
        <f t="shared" si="88"/>
        <v>1687_각북면_391</v>
      </c>
      <c r="B3105" s="1">
        <v>1687</v>
      </c>
      <c r="C3105" s="1" t="s">
        <v>11423</v>
      </c>
      <c r="D3105" s="1" t="s">
        <v>11426</v>
      </c>
      <c r="E3105" s="1">
        <v>3104</v>
      </c>
      <c r="F3105" s="1">
        <v>20</v>
      </c>
      <c r="G3105" s="1" t="s">
        <v>5466</v>
      </c>
      <c r="H3105" s="1" t="s">
        <v>6458</v>
      </c>
      <c r="I3105" s="1">
        <v>7</v>
      </c>
      <c r="L3105" s="1">
        <v>5</v>
      </c>
      <c r="M3105" s="1" t="s">
        <v>13443</v>
      </c>
      <c r="N3105" s="1" t="s">
        <v>13444</v>
      </c>
      <c r="T3105" s="1" t="s">
        <v>11564</v>
      </c>
      <c r="U3105" s="1" t="s">
        <v>50</v>
      </c>
      <c r="V3105" s="1" t="s">
        <v>11472</v>
      </c>
      <c r="W3105" s="1" t="s">
        <v>202</v>
      </c>
      <c r="X3105" s="1" t="s">
        <v>7000</v>
      </c>
      <c r="Y3105" s="1" t="s">
        <v>140</v>
      </c>
      <c r="Z3105" s="1" t="s">
        <v>7100</v>
      </c>
      <c r="AC3105" s="1">
        <v>31</v>
      </c>
      <c r="AD3105" s="1" t="s">
        <v>130</v>
      </c>
      <c r="AE3105" s="1" t="s">
        <v>8774</v>
      </c>
      <c r="AJ3105" s="1" t="s">
        <v>17</v>
      </c>
      <c r="AK3105" s="1" t="s">
        <v>8918</v>
      </c>
      <c r="AL3105" s="1" t="s">
        <v>158</v>
      </c>
      <c r="AM3105" s="1" t="s">
        <v>8931</v>
      </c>
      <c r="AT3105" s="1" t="s">
        <v>373</v>
      </c>
      <c r="AU3105" s="1" t="s">
        <v>6687</v>
      </c>
      <c r="AV3105" s="1" t="s">
        <v>5671</v>
      </c>
      <c r="AW3105" s="1" t="s">
        <v>9057</v>
      </c>
      <c r="BG3105" s="1" t="s">
        <v>144</v>
      </c>
      <c r="BH3105" s="1" t="s">
        <v>6759</v>
      </c>
      <c r="BI3105" s="1" t="s">
        <v>5672</v>
      </c>
      <c r="BJ3105" s="1" t="s">
        <v>9384</v>
      </c>
      <c r="BK3105" s="1" t="s">
        <v>144</v>
      </c>
      <c r="BL3105" s="1" t="s">
        <v>6759</v>
      </c>
      <c r="BM3105" s="1" t="s">
        <v>5404</v>
      </c>
      <c r="BN3105" s="1" t="s">
        <v>10115</v>
      </c>
      <c r="BO3105" s="1" t="s">
        <v>1752</v>
      </c>
      <c r="BP3105" s="1" t="s">
        <v>6808</v>
      </c>
      <c r="BQ3105" s="1" t="s">
        <v>5258</v>
      </c>
      <c r="BR3105" s="1" t="s">
        <v>10860</v>
      </c>
      <c r="BS3105" s="1" t="s">
        <v>227</v>
      </c>
      <c r="BT3105" s="1" t="s">
        <v>8859</v>
      </c>
    </row>
    <row r="3106" spans="1:73" ht="13.5" customHeight="1">
      <c r="A3106" s="2" t="str">
        <f t="shared" si="88"/>
        <v>1687_각북면_391</v>
      </c>
      <c r="B3106" s="1">
        <v>1687</v>
      </c>
      <c r="C3106" s="1" t="s">
        <v>11423</v>
      </c>
      <c r="D3106" s="1" t="s">
        <v>11426</v>
      </c>
      <c r="E3106" s="1">
        <v>3105</v>
      </c>
      <c r="F3106" s="1">
        <v>20</v>
      </c>
      <c r="G3106" s="1" t="s">
        <v>5466</v>
      </c>
      <c r="H3106" s="1" t="s">
        <v>6458</v>
      </c>
      <c r="I3106" s="1">
        <v>7</v>
      </c>
      <c r="L3106" s="1">
        <v>5</v>
      </c>
      <c r="M3106" s="1" t="s">
        <v>13443</v>
      </c>
      <c r="N3106" s="1" t="s">
        <v>13444</v>
      </c>
      <c r="S3106" s="1" t="s">
        <v>200</v>
      </c>
      <c r="T3106" s="1" t="s">
        <v>11584</v>
      </c>
      <c r="U3106" s="1" t="s">
        <v>347</v>
      </c>
      <c r="V3106" s="1" t="s">
        <v>6703</v>
      </c>
      <c r="Y3106" s="1" t="s">
        <v>5601</v>
      </c>
      <c r="Z3106" s="1" t="s">
        <v>7397</v>
      </c>
      <c r="AC3106" s="1">
        <v>75</v>
      </c>
      <c r="AD3106" s="1" t="s">
        <v>210</v>
      </c>
      <c r="AE3106" s="1" t="s">
        <v>7181</v>
      </c>
    </row>
    <row r="3107" spans="1:73" ht="13.5" customHeight="1">
      <c r="A3107" s="2" t="str">
        <f t="shared" si="88"/>
        <v>1687_각북면_391</v>
      </c>
      <c r="B3107" s="1">
        <v>1687</v>
      </c>
      <c r="C3107" s="1" t="s">
        <v>11423</v>
      </c>
      <c r="D3107" s="1" t="s">
        <v>11426</v>
      </c>
      <c r="E3107" s="1">
        <v>3106</v>
      </c>
      <c r="F3107" s="1">
        <v>20</v>
      </c>
      <c r="G3107" s="1" t="s">
        <v>5466</v>
      </c>
      <c r="H3107" s="1" t="s">
        <v>6458</v>
      </c>
      <c r="I3107" s="1">
        <v>7</v>
      </c>
      <c r="L3107" s="1">
        <v>5</v>
      </c>
      <c r="M3107" s="1" t="s">
        <v>13443</v>
      </c>
      <c r="N3107" s="1" t="s">
        <v>13444</v>
      </c>
      <c r="S3107" s="1" t="s">
        <v>11559</v>
      </c>
      <c r="T3107" s="1" t="s">
        <v>11559</v>
      </c>
      <c r="Y3107" s="1" t="s">
        <v>11375</v>
      </c>
      <c r="Z3107" s="1" t="s">
        <v>11269</v>
      </c>
      <c r="AC3107" s="1">
        <v>64</v>
      </c>
      <c r="AD3107" s="1" t="s">
        <v>103</v>
      </c>
      <c r="AE3107" s="1" t="s">
        <v>8773</v>
      </c>
      <c r="AJ3107" s="1" t="s">
        <v>17</v>
      </c>
      <c r="AK3107" s="1" t="s">
        <v>8918</v>
      </c>
      <c r="AL3107" s="1" t="s">
        <v>158</v>
      </c>
      <c r="AM3107" s="1" t="s">
        <v>8931</v>
      </c>
    </row>
    <row r="3108" spans="1:73" ht="13.5" customHeight="1">
      <c r="A3108" s="2" t="str">
        <f t="shared" si="88"/>
        <v>1687_각북면_391</v>
      </c>
      <c r="B3108" s="1">
        <v>1687</v>
      </c>
      <c r="C3108" s="1" t="s">
        <v>11423</v>
      </c>
      <c r="D3108" s="1" t="s">
        <v>11426</v>
      </c>
      <c r="E3108" s="1">
        <v>3107</v>
      </c>
      <c r="F3108" s="1">
        <v>20</v>
      </c>
      <c r="G3108" s="1" t="s">
        <v>5466</v>
      </c>
      <c r="H3108" s="1" t="s">
        <v>6458</v>
      </c>
      <c r="I3108" s="1">
        <v>7</v>
      </c>
      <c r="L3108" s="1">
        <v>5</v>
      </c>
      <c r="M3108" s="1" t="s">
        <v>13443</v>
      </c>
      <c r="N3108" s="1" t="s">
        <v>13444</v>
      </c>
      <c r="S3108" s="1" t="s">
        <v>63</v>
      </c>
      <c r="T3108" s="1" t="s">
        <v>6596</v>
      </c>
      <c r="Y3108" s="1" t="s">
        <v>5673</v>
      </c>
      <c r="Z3108" s="1" t="s">
        <v>7396</v>
      </c>
      <c r="AC3108" s="1">
        <v>8</v>
      </c>
      <c r="AD3108" s="1" t="s">
        <v>503</v>
      </c>
      <c r="AE3108" s="1" t="s">
        <v>8136</v>
      </c>
    </row>
    <row r="3109" spans="1:73" ht="13.5" customHeight="1">
      <c r="A3109" s="2" t="str">
        <f t="shared" si="88"/>
        <v>1687_각북면_391</v>
      </c>
      <c r="B3109" s="1">
        <v>1687</v>
      </c>
      <c r="C3109" s="1" t="s">
        <v>11423</v>
      </c>
      <c r="D3109" s="1" t="s">
        <v>11426</v>
      </c>
      <c r="E3109" s="1">
        <v>3108</v>
      </c>
      <c r="F3109" s="1">
        <v>20</v>
      </c>
      <c r="G3109" s="1" t="s">
        <v>5466</v>
      </c>
      <c r="H3109" s="1" t="s">
        <v>6458</v>
      </c>
      <c r="I3109" s="1">
        <v>7</v>
      </c>
      <c r="L3109" s="1">
        <v>5</v>
      </c>
      <c r="M3109" s="1" t="s">
        <v>13443</v>
      </c>
      <c r="N3109" s="1" t="s">
        <v>13444</v>
      </c>
      <c r="S3109" s="1" t="s">
        <v>208</v>
      </c>
      <c r="T3109" s="1" t="s">
        <v>6622</v>
      </c>
      <c r="U3109" s="1" t="s">
        <v>50</v>
      </c>
      <c r="V3109" s="1" t="s">
        <v>11472</v>
      </c>
      <c r="W3109" s="1" t="s">
        <v>51</v>
      </c>
      <c r="X3109" s="1" t="s">
        <v>6986</v>
      </c>
      <c r="Y3109" s="1" t="s">
        <v>140</v>
      </c>
      <c r="Z3109" s="1" t="s">
        <v>7100</v>
      </c>
      <c r="AC3109" s="1">
        <v>35</v>
      </c>
      <c r="AD3109" s="1" t="s">
        <v>340</v>
      </c>
      <c r="AE3109" s="1" t="s">
        <v>8753</v>
      </c>
      <c r="AF3109" s="1" t="s">
        <v>156</v>
      </c>
      <c r="AG3109" s="1" t="s">
        <v>8798</v>
      </c>
    </row>
    <row r="3110" spans="1:73" ht="13.5" customHeight="1">
      <c r="A3110" s="2" t="str">
        <f t="shared" si="88"/>
        <v>1687_각북면_391</v>
      </c>
      <c r="B3110" s="1">
        <v>1687</v>
      </c>
      <c r="C3110" s="1" t="s">
        <v>11423</v>
      </c>
      <c r="D3110" s="1" t="s">
        <v>11426</v>
      </c>
      <c r="E3110" s="1">
        <v>3109</v>
      </c>
      <c r="F3110" s="1">
        <v>20</v>
      </c>
      <c r="G3110" s="1" t="s">
        <v>5466</v>
      </c>
      <c r="H3110" s="1" t="s">
        <v>6458</v>
      </c>
      <c r="I3110" s="1">
        <v>8</v>
      </c>
      <c r="J3110" s="1" t="s">
        <v>5674</v>
      </c>
      <c r="K3110" s="1" t="s">
        <v>6487</v>
      </c>
      <c r="L3110" s="1">
        <v>1</v>
      </c>
      <c r="M3110" s="1" t="s">
        <v>5675</v>
      </c>
      <c r="N3110" s="1" t="s">
        <v>7395</v>
      </c>
      <c r="T3110" s="1" t="s">
        <v>11527</v>
      </c>
      <c r="U3110" s="1" t="s">
        <v>5532</v>
      </c>
      <c r="V3110" s="1" t="s">
        <v>6719</v>
      </c>
      <c r="Y3110" s="1" t="s">
        <v>5675</v>
      </c>
      <c r="Z3110" s="1" t="s">
        <v>7395</v>
      </c>
      <c r="AC3110" s="1">
        <v>58</v>
      </c>
      <c r="AD3110" s="1" t="s">
        <v>440</v>
      </c>
      <c r="AE3110" s="1" t="s">
        <v>8791</v>
      </c>
      <c r="AJ3110" s="1" t="s">
        <v>17</v>
      </c>
      <c r="AK3110" s="1" t="s">
        <v>8918</v>
      </c>
      <c r="AL3110" s="1" t="s">
        <v>227</v>
      </c>
      <c r="AM3110" s="1" t="s">
        <v>8859</v>
      </c>
      <c r="AN3110" s="1" t="s">
        <v>118</v>
      </c>
      <c r="AO3110" s="1" t="s">
        <v>8999</v>
      </c>
      <c r="AP3110" s="1" t="s">
        <v>5676</v>
      </c>
      <c r="AQ3110" s="1" t="s">
        <v>9020</v>
      </c>
      <c r="AR3110" s="1" t="s">
        <v>5677</v>
      </c>
      <c r="AS3110" s="1" t="s">
        <v>9077</v>
      </c>
      <c r="AT3110" s="1" t="s">
        <v>121</v>
      </c>
      <c r="AU3110" s="1" t="s">
        <v>6667</v>
      </c>
      <c r="AV3110" s="1" t="s">
        <v>2930</v>
      </c>
      <c r="AW3110" s="1" t="s">
        <v>7731</v>
      </c>
      <c r="BB3110" s="1" t="s">
        <v>171</v>
      </c>
      <c r="BC3110" s="1" t="s">
        <v>6676</v>
      </c>
      <c r="BD3110" s="1" t="s">
        <v>5678</v>
      </c>
      <c r="BE3110" s="1" t="s">
        <v>6991</v>
      </c>
      <c r="BG3110" s="1" t="s">
        <v>44</v>
      </c>
      <c r="BH3110" s="1" t="s">
        <v>6728</v>
      </c>
      <c r="BI3110" s="1" t="s">
        <v>5679</v>
      </c>
      <c r="BJ3110" s="1" t="s">
        <v>9720</v>
      </c>
      <c r="BK3110" s="1" t="s">
        <v>44</v>
      </c>
      <c r="BL3110" s="1" t="s">
        <v>6728</v>
      </c>
      <c r="BM3110" s="1" t="s">
        <v>2290</v>
      </c>
      <c r="BN3110" s="1" t="s">
        <v>8027</v>
      </c>
      <c r="BO3110" s="1" t="s">
        <v>5680</v>
      </c>
      <c r="BP3110" s="1" t="s">
        <v>10764</v>
      </c>
      <c r="BQ3110" s="1" t="s">
        <v>5681</v>
      </c>
      <c r="BR3110" s="1" t="s">
        <v>10859</v>
      </c>
      <c r="BS3110" s="1" t="s">
        <v>227</v>
      </c>
      <c r="BT3110" s="1" t="s">
        <v>8859</v>
      </c>
    </row>
    <row r="3111" spans="1:73" ht="13.5" customHeight="1">
      <c r="A3111" s="2" t="str">
        <f t="shared" si="88"/>
        <v>1687_각북면_391</v>
      </c>
      <c r="B3111" s="1">
        <v>1687</v>
      </c>
      <c r="C3111" s="1" t="s">
        <v>11423</v>
      </c>
      <c r="D3111" s="1" t="s">
        <v>11426</v>
      </c>
      <c r="E3111" s="1">
        <v>3110</v>
      </c>
      <c r="F3111" s="1">
        <v>20</v>
      </c>
      <c r="G3111" s="1" t="s">
        <v>5466</v>
      </c>
      <c r="H3111" s="1" t="s">
        <v>6458</v>
      </c>
      <c r="I3111" s="1">
        <v>8</v>
      </c>
      <c r="L3111" s="1">
        <v>1</v>
      </c>
      <c r="M3111" s="1" t="s">
        <v>5675</v>
      </c>
      <c r="N3111" s="1" t="s">
        <v>7395</v>
      </c>
      <c r="S3111" s="1" t="s">
        <v>49</v>
      </c>
      <c r="T3111" s="1" t="s">
        <v>4842</v>
      </c>
      <c r="U3111" s="1" t="s">
        <v>171</v>
      </c>
      <c r="V3111" s="1" t="s">
        <v>6676</v>
      </c>
      <c r="Y3111" s="1" t="s">
        <v>3046</v>
      </c>
      <c r="Z3111" s="1" t="s">
        <v>7394</v>
      </c>
      <c r="AC3111" s="1">
        <v>43</v>
      </c>
      <c r="AD3111" s="1" t="s">
        <v>335</v>
      </c>
      <c r="AE3111" s="1" t="s">
        <v>8779</v>
      </c>
      <c r="AJ3111" s="1" t="s">
        <v>17</v>
      </c>
      <c r="AK3111" s="1" t="s">
        <v>8918</v>
      </c>
      <c r="AL3111" s="1" t="s">
        <v>227</v>
      </c>
      <c r="AM3111" s="1" t="s">
        <v>8859</v>
      </c>
      <c r="AN3111" s="1" t="s">
        <v>118</v>
      </c>
      <c r="AO3111" s="1" t="s">
        <v>8999</v>
      </c>
      <c r="AP3111" s="1" t="s">
        <v>5676</v>
      </c>
      <c r="AQ3111" s="1" t="s">
        <v>9020</v>
      </c>
      <c r="AR3111" s="1" t="s">
        <v>5677</v>
      </c>
      <c r="AS3111" s="1" t="s">
        <v>9077</v>
      </c>
      <c r="AT3111" s="1" t="s">
        <v>2613</v>
      </c>
      <c r="AU3111" s="1" t="s">
        <v>6716</v>
      </c>
      <c r="AV3111" s="1" t="s">
        <v>5413</v>
      </c>
      <c r="AW3111" s="1" t="s">
        <v>9357</v>
      </c>
      <c r="BB3111" s="1" t="s">
        <v>50</v>
      </c>
      <c r="BC3111" s="1" t="s">
        <v>11472</v>
      </c>
      <c r="BD3111" s="1" t="s">
        <v>4963</v>
      </c>
      <c r="BE3111" s="1" t="s">
        <v>7385</v>
      </c>
      <c r="BG3111" s="1" t="s">
        <v>44</v>
      </c>
      <c r="BH3111" s="1" t="s">
        <v>6728</v>
      </c>
      <c r="BI3111" s="1" t="s">
        <v>2711</v>
      </c>
      <c r="BJ3111" s="1" t="s">
        <v>10097</v>
      </c>
      <c r="BK3111" s="1" t="s">
        <v>44</v>
      </c>
      <c r="BL3111" s="1" t="s">
        <v>6728</v>
      </c>
      <c r="BM3111" s="1" t="s">
        <v>5407</v>
      </c>
      <c r="BN3111" s="1" t="s">
        <v>9944</v>
      </c>
      <c r="BO3111" s="1" t="s">
        <v>759</v>
      </c>
      <c r="BP3111" s="1" t="s">
        <v>9026</v>
      </c>
      <c r="BQ3111" s="1" t="s">
        <v>3260</v>
      </c>
      <c r="BR3111" s="1" t="s">
        <v>10856</v>
      </c>
      <c r="BS3111" s="1" t="s">
        <v>53</v>
      </c>
      <c r="BT3111" s="1" t="s">
        <v>8954</v>
      </c>
      <c r="BU3111" s="1" t="s">
        <v>566</v>
      </c>
    </row>
    <row r="3112" spans="1:73" ht="13.5" customHeight="1">
      <c r="A3112" s="2" t="str">
        <f t="shared" si="88"/>
        <v>1687_각북면_391</v>
      </c>
      <c r="B3112" s="1">
        <v>1687</v>
      </c>
      <c r="C3112" s="1" t="s">
        <v>11423</v>
      </c>
      <c r="D3112" s="1" t="s">
        <v>11426</v>
      </c>
      <c r="E3112" s="1">
        <v>3111</v>
      </c>
      <c r="F3112" s="1">
        <v>20</v>
      </c>
      <c r="G3112" s="1" t="s">
        <v>5466</v>
      </c>
      <c r="H3112" s="1" t="s">
        <v>6458</v>
      </c>
      <c r="I3112" s="1">
        <v>8</v>
      </c>
      <c r="L3112" s="1">
        <v>1</v>
      </c>
      <c r="M3112" s="1" t="s">
        <v>5675</v>
      </c>
      <c r="N3112" s="1" t="s">
        <v>7395</v>
      </c>
      <c r="S3112" s="1" t="s">
        <v>134</v>
      </c>
      <c r="T3112" s="1" t="s">
        <v>6598</v>
      </c>
      <c r="Y3112" s="1" t="s">
        <v>6440</v>
      </c>
      <c r="Z3112" s="1" t="s">
        <v>7393</v>
      </c>
      <c r="AC3112" s="1">
        <v>13</v>
      </c>
      <c r="AD3112" s="1" t="s">
        <v>149</v>
      </c>
      <c r="AE3112" s="1" t="s">
        <v>8757</v>
      </c>
    </row>
    <row r="3113" spans="1:73" ht="13.5" customHeight="1">
      <c r="A3113" s="2" t="str">
        <f t="shared" si="88"/>
        <v>1687_각북면_391</v>
      </c>
      <c r="B3113" s="1">
        <v>1687</v>
      </c>
      <c r="C3113" s="1" t="s">
        <v>11423</v>
      </c>
      <c r="D3113" s="1" t="s">
        <v>11426</v>
      </c>
      <c r="E3113" s="1">
        <v>3112</v>
      </c>
      <c r="F3113" s="1">
        <v>20</v>
      </c>
      <c r="G3113" s="1" t="s">
        <v>5466</v>
      </c>
      <c r="H3113" s="1" t="s">
        <v>6458</v>
      </c>
      <c r="I3113" s="1">
        <v>8</v>
      </c>
      <c r="L3113" s="1">
        <v>1</v>
      </c>
      <c r="M3113" s="1" t="s">
        <v>5675</v>
      </c>
      <c r="N3113" s="1" t="s">
        <v>7395</v>
      </c>
      <c r="S3113" s="1" t="s">
        <v>72</v>
      </c>
      <c r="T3113" s="1" t="s">
        <v>6595</v>
      </c>
      <c r="U3113" s="1" t="s">
        <v>4001</v>
      </c>
      <c r="V3113" s="1" t="s">
        <v>6730</v>
      </c>
      <c r="W3113" s="1" t="s">
        <v>152</v>
      </c>
      <c r="X3113" s="1" t="s">
        <v>6978</v>
      </c>
      <c r="Y3113" s="1" t="s">
        <v>2842</v>
      </c>
      <c r="Z3113" s="1" t="s">
        <v>7392</v>
      </c>
      <c r="AC3113" s="1">
        <v>18</v>
      </c>
      <c r="AD3113" s="1" t="s">
        <v>302</v>
      </c>
      <c r="AE3113" s="1" t="s">
        <v>8785</v>
      </c>
    </row>
    <row r="3114" spans="1:73" ht="13.5" customHeight="1">
      <c r="A3114" s="2" t="str">
        <f t="shared" si="88"/>
        <v>1687_각북면_391</v>
      </c>
      <c r="B3114" s="1">
        <v>1687</v>
      </c>
      <c r="C3114" s="1" t="s">
        <v>11423</v>
      </c>
      <c r="D3114" s="1" t="s">
        <v>11426</v>
      </c>
      <c r="E3114" s="1">
        <v>3113</v>
      </c>
      <c r="F3114" s="1">
        <v>20</v>
      </c>
      <c r="G3114" s="1" t="s">
        <v>5466</v>
      </c>
      <c r="H3114" s="1" t="s">
        <v>6458</v>
      </c>
      <c r="I3114" s="1">
        <v>8</v>
      </c>
      <c r="L3114" s="1">
        <v>1</v>
      </c>
      <c r="M3114" s="1" t="s">
        <v>5675</v>
      </c>
      <c r="N3114" s="1" t="s">
        <v>7395</v>
      </c>
      <c r="S3114" s="1" t="s">
        <v>63</v>
      </c>
      <c r="T3114" s="1" t="s">
        <v>6596</v>
      </c>
      <c r="Y3114" s="1" t="s">
        <v>2831</v>
      </c>
      <c r="Z3114" s="1" t="s">
        <v>7321</v>
      </c>
      <c r="AC3114" s="1">
        <v>6</v>
      </c>
      <c r="AD3114" s="1" t="s">
        <v>217</v>
      </c>
      <c r="AE3114" s="1" t="s">
        <v>8765</v>
      </c>
    </row>
    <row r="3115" spans="1:73" ht="13.5" customHeight="1">
      <c r="A3115" s="2" t="str">
        <f t="shared" si="88"/>
        <v>1687_각북면_391</v>
      </c>
      <c r="B3115" s="1">
        <v>1687</v>
      </c>
      <c r="C3115" s="1" t="s">
        <v>11423</v>
      </c>
      <c r="D3115" s="1" t="s">
        <v>11426</v>
      </c>
      <c r="E3115" s="1">
        <v>3114</v>
      </c>
      <c r="F3115" s="1">
        <v>20</v>
      </c>
      <c r="G3115" s="1" t="s">
        <v>5466</v>
      </c>
      <c r="H3115" s="1" t="s">
        <v>6458</v>
      </c>
      <c r="I3115" s="1">
        <v>8</v>
      </c>
      <c r="L3115" s="1">
        <v>1</v>
      </c>
      <c r="M3115" s="1" t="s">
        <v>5675</v>
      </c>
      <c r="N3115" s="1" t="s">
        <v>7395</v>
      </c>
      <c r="S3115" s="1" t="s">
        <v>329</v>
      </c>
      <c r="T3115" s="1" t="s">
        <v>6594</v>
      </c>
      <c r="U3115" s="1" t="s">
        <v>50</v>
      </c>
      <c r="V3115" s="1" t="s">
        <v>11472</v>
      </c>
      <c r="W3115" s="1" t="s">
        <v>719</v>
      </c>
      <c r="X3115" s="1" t="s">
        <v>6982</v>
      </c>
      <c r="Y3115" s="1" t="s">
        <v>140</v>
      </c>
      <c r="Z3115" s="1" t="s">
        <v>7100</v>
      </c>
      <c r="AC3115" s="1">
        <v>21</v>
      </c>
      <c r="AD3115" s="1" t="s">
        <v>264</v>
      </c>
      <c r="AE3115" s="1" t="s">
        <v>8750</v>
      </c>
      <c r="AF3115" s="1" t="s">
        <v>156</v>
      </c>
      <c r="AG3115" s="1" t="s">
        <v>8798</v>
      </c>
      <c r="AJ3115" s="1" t="s">
        <v>17</v>
      </c>
      <c r="AK3115" s="1" t="s">
        <v>8918</v>
      </c>
      <c r="AL3115" s="1" t="s">
        <v>2940</v>
      </c>
      <c r="AM3115" s="1" t="s">
        <v>8947</v>
      </c>
    </row>
    <row r="3116" spans="1:73" ht="13.5" customHeight="1">
      <c r="A3116" s="2" t="str">
        <f t="shared" si="88"/>
        <v>1687_각북면_391</v>
      </c>
      <c r="B3116" s="1">
        <v>1687</v>
      </c>
      <c r="C3116" s="1" t="s">
        <v>11423</v>
      </c>
      <c r="D3116" s="1" t="s">
        <v>11426</v>
      </c>
      <c r="E3116" s="1">
        <v>3115</v>
      </c>
      <c r="F3116" s="1">
        <v>20</v>
      </c>
      <c r="G3116" s="1" t="s">
        <v>5466</v>
      </c>
      <c r="H3116" s="1" t="s">
        <v>6458</v>
      </c>
      <c r="I3116" s="1">
        <v>8</v>
      </c>
      <c r="L3116" s="1">
        <v>1</v>
      </c>
      <c r="M3116" s="1" t="s">
        <v>5675</v>
      </c>
      <c r="N3116" s="1" t="s">
        <v>7395</v>
      </c>
      <c r="T3116" s="1" t="s">
        <v>11563</v>
      </c>
      <c r="U3116" s="1" t="s">
        <v>5682</v>
      </c>
      <c r="V3116" s="1" t="s">
        <v>6729</v>
      </c>
      <c r="Y3116" s="1" t="s">
        <v>4579</v>
      </c>
      <c r="Z3116" s="1" t="s">
        <v>7391</v>
      </c>
      <c r="AC3116" s="1">
        <v>18</v>
      </c>
      <c r="AD3116" s="1" t="s">
        <v>302</v>
      </c>
      <c r="AE3116" s="1" t="s">
        <v>8785</v>
      </c>
      <c r="AT3116" s="1" t="s">
        <v>121</v>
      </c>
      <c r="AU3116" s="1" t="s">
        <v>6667</v>
      </c>
      <c r="AV3116" s="1" t="s">
        <v>1803</v>
      </c>
      <c r="AW3116" s="1" t="s">
        <v>7764</v>
      </c>
    </row>
    <row r="3117" spans="1:73" ht="13.5" customHeight="1">
      <c r="A3117" s="2" t="str">
        <f t="shared" si="88"/>
        <v>1687_각북면_391</v>
      </c>
      <c r="B3117" s="1">
        <v>1687</v>
      </c>
      <c r="C3117" s="1" t="s">
        <v>11423</v>
      </c>
      <c r="D3117" s="1" t="s">
        <v>11426</v>
      </c>
      <c r="E3117" s="1">
        <v>3116</v>
      </c>
      <c r="F3117" s="1">
        <v>20</v>
      </c>
      <c r="G3117" s="1" t="s">
        <v>5466</v>
      </c>
      <c r="H3117" s="1" t="s">
        <v>6458</v>
      </c>
      <c r="I3117" s="1">
        <v>8</v>
      </c>
      <c r="L3117" s="1">
        <v>2</v>
      </c>
      <c r="M3117" s="1" t="s">
        <v>13445</v>
      </c>
      <c r="N3117" s="1" t="s">
        <v>13446</v>
      </c>
      <c r="T3117" s="1" t="s">
        <v>11527</v>
      </c>
      <c r="U3117" s="1" t="s">
        <v>44</v>
      </c>
      <c r="V3117" s="1" t="s">
        <v>6728</v>
      </c>
      <c r="W3117" s="1" t="s">
        <v>1087</v>
      </c>
      <c r="X3117" s="1" t="s">
        <v>6974</v>
      </c>
      <c r="Y3117" s="1" t="s">
        <v>2681</v>
      </c>
      <c r="Z3117" s="1" t="s">
        <v>7390</v>
      </c>
      <c r="AC3117" s="1">
        <v>40</v>
      </c>
      <c r="AD3117" s="1" t="s">
        <v>189</v>
      </c>
      <c r="AE3117" s="1" t="s">
        <v>8767</v>
      </c>
      <c r="AJ3117" s="1" t="s">
        <v>17</v>
      </c>
      <c r="AK3117" s="1" t="s">
        <v>8918</v>
      </c>
      <c r="AL3117" s="1" t="s">
        <v>5241</v>
      </c>
      <c r="AM3117" s="1" t="s">
        <v>11950</v>
      </c>
      <c r="AT3117" s="1" t="s">
        <v>2147</v>
      </c>
      <c r="AU3117" s="1" t="s">
        <v>6673</v>
      </c>
      <c r="AV3117" s="1" t="s">
        <v>708</v>
      </c>
      <c r="AW3117" s="1" t="s">
        <v>7345</v>
      </c>
      <c r="BG3117" s="1" t="s">
        <v>44</v>
      </c>
      <c r="BH3117" s="1" t="s">
        <v>6728</v>
      </c>
      <c r="BI3117" s="1" t="s">
        <v>5105</v>
      </c>
      <c r="BJ3117" s="1" t="s">
        <v>9345</v>
      </c>
      <c r="BK3117" s="1" t="s">
        <v>44</v>
      </c>
      <c r="BL3117" s="1" t="s">
        <v>6728</v>
      </c>
      <c r="BM3117" s="1" t="s">
        <v>5106</v>
      </c>
      <c r="BN3117" s="1" t="s">
        <v>10088</v>
      </c>
      <c r="BO3117" s="1" t="s">
        <v>759</v>
      </c>
      <c r="BP3117" s="1" t="s">
        <v>9026</v>
      </c>
      <c r="BQ3117" s="1" t="s">
        <v>3260</v>
      </c>
      <c r="BR3117" s="1" t="s">
        <v>10856</v>
      </c>
      <c r="BS3117" s="1" t="s">
        <v>53</v>
      </c>
      <c r="BT3117" s="1" t="s">
        <v>8954</v>
      </c>
    </row>
    <row r="3118" spans="1:73" ht="13.5" customHeight="1">
      <c r="A3118" s="2" t="str">
        <f t="shared" si="88"/>
        <v>1687_각북면_391</v>
      </c>
      <c r="B3118" s="1">
        <v>1687</v>
      </c>
      <c r="C3118" s="1" t="s">
        <v>11423</v>
      </c>
      <c r="D3118" s="1" t="s">
        <v>11426</v>
      </c>
      <c r="E3118" s="1">
        <v>3117</v>
      </c>
      <c r="F3118" s="1">
        <v>20</v>
      </c>
      <c r="G3118" s="1" t="s">
        <v>5466</v>
      </c>
      <c r="H3118" s="1" t="s">
        <v>6458</v>
      </c>
      <c r="I3118" s="1">
        <v>8</v>
      </c>
      <c r="L3118" s="1">
        <v>2</v>
      </c>
      <c r="M3118" s="1" t="s">
        <v>13445</v>
      </c>
      <c r="N3118" s="1" t="s">
        <v>13446</v>
      </c>
      <c r="S3118" s="1" t="s">
        <v>49</v>
      </c>
      <c r="T3118" s="1" t="s">
        <v>4842</v>
      </c>
      <c r="U3118" s="1" t="s">
        <v>50</v>
      </c>
      <c r="V3118" s="1" t="s">
        <v>11472</v>
      </c>
      <c r="W3118" s="1" t="s">
        <v>167</v>
      </c>
      <c r="X3118" s="1" t="s">
        <v>8644</v>
      </c>
      <c r="Y3118" s="1" t="s">
        <v>1324</v>
      </c>
      <c r="Z3118" s="1" t="s">
        <v>6976</v>
      </c>
      <c r="AC3118" s="1">
        <v>36</v>
      </c>
      <c r="AD3118" s="1" t="s">
        <v>52</v>
      </c>
      <c r="AE3118" s="1" t="s">
        <v>8766</v>
      </c>
      <c r="AJ3118" s="1" t="s">
        <v>17</v>
      </c>
      <c r="AK3118" s="1" t="s">
        <v>8918</v>
      </c>
      <c r="AL3118" s="1" t="s">
        <v>41</v>
      </c>
      <c r="AM3118" s="1" t="s">
        <v>11911</v>
      </c>
      <c r="AT3118" s="1" t="s">
        <v>44</v>
      </c>
      <c r="AU3118" s="1" t="s">
        <v>6728</v>
      </c>
      <c r="AV3118" s="1" t="s">
        <v>5683</v>
      </c>
      <c r="AW3118" s="1" t="s">
        <v>9358</v>
      </c>
      <c r="BG3118" s="1" t="s">
        <v>44</v>
      </c>
      <c r="BH3118" s="1" t="s">
        <v>6728</v>
      </c>
      <c r="BI3118" s="1" t="s">
        <v>5684</v>
      </c>
      <c r="BJ3118" s="1" t="s">
        <v>12313</v>
      </c>
      <c r="BK3118" s="1" t="s">
        <v>44</v>
      </c>
      <c r="BL3118" s="1" t="s">
        <v>6728</v>
      </c>
      <c r="BM3118" s="1" t="s">
        <v>4377</v>
      </c>
      <c r="BN3118" s="1" t="s">
        <v>7901</v>
      </c>
      <c r="BO3118" s="1" t="s">
        <v>44</v>
      </c>
      <c r="BP3118" s="1" t="s">
        <v>6728</v>
      </c>
      <c r="BQ3118" s="1" t="s">
        <v>5685</v>
      </c>
      <c r="BR3118" s="1" t="s">
        <v>12631</v>
      </c>
      <c r="BS3118" s="1" t="s">
        <v>1936</v>
      </c>
      <c r="BT3118" s="1" t="s">
        <v>8942</v>
      </c>
    </row>
    <row r="3119" spans="1:73" ht="13.5" customHeight="1">
      <c r="A3119" s="2" t="str">
        <f t="shared" si="88"/>
        <v>1687_각북면_391</v>
      </c>
      <c r="B3119" s="1">
        <v>1687</v>
      </c>
      <c r="C3119" s="1" t="s">
        <v>11423</v>
      </c>
      <c r="D3119" s="1" t="s">
        <v>11426</v>
      </c>
      <c r="E3119" s="1">
        <v>3118</v>
      </c>
      <c r="F3119" s="1">
        <v>20</v>
      </c>
      <c r="G3119" s="1" t="s">
        <v>5466</v>
      </c>
      <c r="H3119" s="1" t="s">
        <v>6458</v>
      </c>
      <c r="I3119" s="1">
        <v>8</v>
      </c>
      <c r="L3119" s="1">
        <v>2</v>
      </c>
      <c r="M3119" s="1" t="s">
        <v>13445</v>
      </c>
      <c r="N3119" s="1" t="s">
        <v>13446</v>
      </c>
      <c r="S3119" s="1" t="s">
        <v>67</v>
      </c>
      <c r="T3119" s="1" t="s">
        <v>6597</v>
      </c>
      <c r="U3119" s="1" t="s">
        <v>2147</v>
      </c>
      <c r="V3119" s="1" t="s">
        <v>6673</v>
      </c>
      <c r="Y3119" s="1" t="s">
        <v>897</v>
      </c>
      <c r="Z3119" s="1" t="s">
        <v>7195</v>
      </c>
      <c r="AC3119" s="1">
        <v>13</v>
      </c>
      <c r="AD3119" s="1" t="s">
        <v>149</v>
      </c>
      <c r="AE3119" s="1" t="s">
        <v>8757</v>
      </c>
    </row>
    <row r="3120" spans="1:73" ht="13.5" customHeight="1">
      <c r="A3120" s="2" t="str">
        <f t="shared" si="88"/>
        <v>1687_각북면_391</v>
      </c>
      <c r="B3120" s="1">
        <v>1687</v>
      </c>
      <c r="C3120" s="1" t="s">
        <v>11423</v>
      </c>
      <c r="D3120" s="1" t="s">
        <v>11426</v>
      </c>
      <c r="E3120" s="1">
        <v>3119</v>
      </c>
      <c r="F3120" s="1">
        <v>20</v>
      </c>
      <c r="G3120" s="1" t="s">
        <v>5466</v>
      </c>
      <c r="H3120" s="1" t="s">
        <v>6458</v>
      </c>
      <c r="I3120" s="1">
        <v>8</v>
      </c>
      <c r="L3120" s="1">
        <v>2</v>
      </c>
      <c r="M3120" s="1" t="s">
        <v>13445</v>
      </c>
      <c r="N3120" s="1" t="s">
        <v>13446</v>
      </c>
      <c r="S3120" s="1" t="s">
        <v>63</v>
      </c>
      <c r="T3120" s="1" t="s">
        <v>6596</v>
      </c>
      <c r="Y3120" s="1" t="s">
        <v>1124</v>
      </c>
      <c r="Z3120" s="1" t="s">
        <v>7172</v>
      </c>
      <c r="AC3120" s="1">
        <v>9</v>
      </c>
      <c r="AD3120" s="1" t="s">
        <v>253</v>
      </c>
      <c r="AE3120" s="1" t="s">
        <v>8793</v>
      </c>
    </row>
    <row r="3121" spans="1:73" ht="13.5" customHeight="1">
      <c r="A3121" s="2" t="str">
        <f t="shared" si="88"/>
        <v>1687_각북면_391</v>
      </c>
      <c r="B3121" s="1">
        <v>1687</v>
      </c>
      <c r="C3121" s="1" t="s">
        <v>11423</v>
      </c>
      <c r="D3121" s="1" t="s">
        <v>11426</v>
      </c>
      <c r="E3121" s="1">
        <v>3120</v>
      </c>
      <c r="F3121" s="1">
        <v>20</v>
      </c>
      <c r="G3121" s="1" t="s">
        <v>5466</v>
      </c>
      <c r="H3121" s="1" t="s">
        <v>6458</v>
      </c>
      <c r="I3121" s="1">
        <v>8</v>
      </c>
      <c r="L3121" s="1">
        <v>3</v>
      </c>
      <c r="M3121" s="1" t="s">
        <v>1416</v>
      </c>
      <c r="N3121" s="1" t="s">
        <v>7040</v>
      </c>
      <c r="T3121" s="1" t="s">
        <v>11527</v>
      </c>
      <c r="U3121" s="1" t="s">
        <v>5686</v>
      </c>
      <c r="V3121" s="1" t="s">
        <v>11648</v>
      </c>
      <c r="Y3121" s="1" t="s">
        <v>1416</v>
      </c>
      <c r="Z3121" s="1" t="s">
        <v>7040</v>
      </c>
      <c r="AC3121" s="1">
        <v>35</v>
      </c>
      <c r="AD3121" s="1" t="s">
        <v>340</v>
      </c>
      <c r="AE3121" s="1" t="s">
        <v>8753</v>
      </c>
      <c r="AJ3121" s="1" t="s">
        <v>17</v>
      </c>
      <c r="AK3121" s="1" t="s">
        <v>8918</v>
      </c>
      <c r="AL3121" s="1" t="s">
        <v>227</v>
      </c>
      <c r="AM3121" s="1" t="s">
        <v>8859</v>
      </c>
      <c r="AT3121" s="1" t="s">
        <v>121</v>
      </c>
      <c r="AU3121" s="1" t="s">
        <v>6667</v>
      </c>
      <c r="AV3121" s="1" t="s">
        <v>5687</v>
      </c>
      <c r="AW3121" s="1" t="s">
        <v>7388</v>
      </c>
      <c r="BB3121" s="1" t="s">
        <v>182</v>
      </c>
      <c r="BC3121" s="1" t="s">
        <v>12214</v>
      </c>
      <c r="BD3121" s="1" t="s">
        <v>495</v>
      </c>
      <c r="BE3121" s="1" t="s">
        <v>9839</v>
      </c>
      <c r="BG3121" s="1" t="s">
        <v>44</v>
      </c>
      <c r="BH3121" s="1" t="s">
        <v>6728</v>
      </c>
      <c r="BI3121" s="1" t="s">
        <v>5413</v>
      </c>
      <c r="BJ3121" s="1" t="s">
        <v>9357</v>
      </c>
      <c r="BK3121" s="1" t="s">
        <v>44</v>
      </c>
      <c r="BL3121" s="1" t="s">
        <v>6728</v>
      </c>
      <c r="BM3121" s="1" t="s">
        <v>2711</v>
      </c>
      <c r="BN3121" s="1" t="s">
        <v>10097</v>
      </c>
      <c r="BO3121" s="1" t="s">
        <v>121</v>
      </c>
      <c r="BP3121" s="1" t="s">
        <v>6667</v>
      </c>
      <c r="BQ3121" s="1" t="s">
        <v>1969</v>
      </c>
      <c r="BR3121" s="1" t="s">
        <v>7082</v>
      </c>
      <c r="BS3121" s="1" t="s">
        <v>227</v>
      </c>
      <c r="BT3121" s="1" t="s">
        <v>8859</v>
      </c>
    </row>
    <row r="3122" spans="1:73" ht="13.5" customHeight="1">
      <c r="A3122" s="2" t="str">
        <f t="shared" si="88"/>
        <v>1687_각북면_391</v>
      </c>
      <c r="B3122" s="1">
        <v>1687</v>
      </c>
      <c r="C3122" s="1" t="s">
        <v>11423</v>
      </c>
      <c r="D3122" s="1" t="s">
        <v>11426</v>
      </c>
      <c r="E3122" s="1">
        <v>3121</v>
      </c>
      <c r="F3122" s="1">
        <v>20</v>
      </c>
      <c r="G3122" s="1" t="s">
        <v>5466</v>
      </c>
      <c r="H3122" s="1" t="s">
        <v>6458</v>
      </c>
      <c r="I3122" s="1">
        <v>8</v>
      </c>
      <c r="L3122" s="1">
        <v>3</v>
      </c>
      <c r="M3122" s="1" t="s">
        <v>1416</v>
      </c>
      <c r="N3122" s="1" t="s">
        <v>7040</v>
      </c>
      <c r="S3122" s="1" t="s">
        <v>49</v>
      </c>
      <c r="T3122" s="1" t="s">
        <v>4842</v>
      </c>
      <c r="U3122" s="1" t="s">
        <v>115</v>
      </c>
      <c r="V3122" s="1" t="s">
        <v>6665</v>
      </c>
      <c r="Y3122" s="1" t="s">
        <v>5688</v>
      </c>
      <c r="Z3122" s="1" t="s">
        <v>7389</v>
      </c>
      <c r="AC3122" s="1">
        <v>35</v>
      </c>
      <c r="AD3122" s="1" t="s">
        <v>340</v>
      </c>
      <c r="AE3122" s="1" t="s">
        <v>8753</v>
      </c>
      <c r="AJ3122" s="1" t="s">
        <v>17</v>
      </c>
      <c r="AK3122" s="1" t="s">
        <v>8918</v>
      </c>
      <c r="AL3122" s="1" t="s">
        <v>227</v>
      </c>
      <c r="AM3122" s="1" t="s">
        <v>8859</v>
      </c>
      <c r="AN3122" s="1" t="s">
        <v>5276</v>
      </c>
      <c r="AO3122" s="1" t="s">
        <v>9005</v>
      </c>
      <c r="AR3122" s="1" t="s">
        <v>5689</v>
      </c>
      <c r="AS3122" s="1" t="s">
        <v>9076</v>
      </c>
      <c r="AT3122" s="1" t="s">
        <v>121</v>
      </c>
      <c r="AU3122" s="1" t="s">
        <v>6667</v>
      </c>
      <c r="AV3122" s="1" t="s">
        <v>430</v>
      </c>
      <c r="AW3122" s="1" t="s">
        <v>7102</v>
      </c>
      <c r="BD3122" s="1" t="s">
        <v>1324</v>
      </c>
      <c r="BE3122" s="1" t="s">
        <v>6976</v>
      </c>
      <c r="BG3122" s="1" t="s">
        <v>121</v>
      </c>
      <c r="BH3122" s="1" t="s">
        <v>6667</v>
      </c>
      <c r="BI3122" s="1" t="s">
        <v>55</v>
      </c>
      <c r="BJ3122" s="1" t="s">
        <v>7120</v>
      </c>
      <c r="BK3122" s="1" t="s">
        <v>121</v>
      </c>
      <c r="BL3122" s="1" t="s">
        <v>6667</v>
      </c>
      <c r="BM3122" s="1" t="s">
        <v>56</v>
      </c>
      <c r="BN3122" s="1" t="s">
        <v>12154</v>
      </c>
      <c r="BO3122" s="1" t="s">
        <v>44</v>
      </c>
      <c r="BP3122" s="1" t="s">
        <v>6728</v>
      </c>
      <c r="BQ3122" s="1" t="s">
        <v>13670</v>
      </c>
      <c r="BR3122" s="1" t="s">
        <v>12538</v>
      </c>
      <c r="BS3122" s="1" t="s">
        <v>41</v>
      </c>
      <c r="BT3122" s="1" t="s">
        <v>11911</v>
      </c>
    </row>
    <row r="3123" spans="1:73" ht="13.5" customHeight="1">
      <c r="A3123" s="2" t="str">
        <f t="shared" si="88"/>
        <v>1687_각북면_391</v>
      </c>
      <c r="B3123" s="1">
        <v>1687</v>
      </c>
      <c r="C3123" s="1" t="s">
        <v>11423</v>
      </c>
      <c r="D3123" s="1" t="s">
        <v>11426</v>
      </c>
      <c r="E3123" s="1">
        <v>3122</v>
      </c>
      <c r="F3123" s="1">
        <v>20</v>
      </c>
      <c r="G3123" s="1" t="s">
        <v>5466</v>
      </c>
      <c r="H3123" s="1" t="s">
        <v>6458</v>
      </c>
      <c r="I3123" s="1">
        <v>8</v>
      </c>
      <c r="L3123" s="1">
        <v>3</v>
      </c>
      <c r="M3123" s="1" t="s">
        <v>1416</v>
      </c>
      <c r="N3123" s="1" t="s">
        <v>7040</v>
      </c>
      <c r="S3123" s="1" t="s">
        <v>200</v>
      </c>
      <c r="T3123" s="1" t="s">
        <v>11584</v>
      </c>
      <c r="U3123" s="1" t="s">
        <v>121</v>
      </c>
      <c r="V3123" s="1" t="s">
        <v>6667</v>
      </c>
      <c r="Y3123" s="1" t="s">
        <v>5687</v>
      </c>
      <c r="Z3123" s="1" t="s">
        <v>7388</v>
      </c>
      <c r="AC3123" s="1">
        <v>59</v>
      </c>
      <c r="AD3123" s="1" t="s">
        <v>314</v>
      </c>
      <c r="AE3123" s="1" t="s">
        <v>8776</v>
      </c>
      <c r="AN3123" s="1" t="s">
        <v>118</v>
      </c>
      <c r="AO3123" s="1" t="s">
        <v>8999</v>
      </c>
      <c r="AP3123" s="1" t="s">
        <v>119</v>
      </c>
      <c r="AQ3123" s="1" t="s">
        <v>6694</v>
      </c>
      <c r="AR3123" s="1" t="s">
        <v>5690</v>
      </c>
      <c r="AS3123" s="1" t="s">
        <v>9075</v>
      </c>
    </row>
    <row r="3124" spans="1:73" ht="13.5" customHeight="1">
      <c r="A3124" s="2" t="str">
        <f t="shared" si="88"/>
        <v>1687_각북면_391</v>
      </c>
      <c r="B3124" s="1">
        <v>1687</v>
      </c>
      <c r="C3124" s="1" t="s">
        <v>11423</v>
      </c>
      <c r="D3124" s="1" t="s">
        <v>11426</v>
      </c>
      <c r="E3124" s="1">
        <v>3123</v>
      </c>
      <c r="F3124" s="1">
        <v>20</v>
      </c>
      <c r="G3124" s="1" t="s">
        <v>5466</v>
      </c>
      <c r="H3124" s="1" t="s">
        <v>6458</v>
      </c>
      <c r="I3124" s="1">
        <v>8</v>
      </c>
      <c r="L3124" s="1">
        <v>3</v>
      </c>
      <c r="M3124" s="1" t="s">
        <v>1416</v>
      </c>
      <c r="N3124" s="1" t="s">
        <v>7040</v>
      </c>
      <c r="S3124" s="1" t="s">
        <v>60</v>
      </c>
      <c r="T3124" s="1" t="s">
        <v>6604</v>
      </c>
      <c r="U3124" s="1" t="s">
        <v>115</v>
      </c>
      <c r="V3124" s="1" t="s">
        <v>6665</v>
      </c>
      <c r="Y3124" s="1" t="s">
        <v>175</v>
      </c>
      <c r="Z3124" s="1" t="s">
        <v>7292</v>
      </c>
      <c r="AC3124" s="1">
        <v>56</v>
      </c>
      <c r="AD3124" s="1" t="s">
        <v>483</v>
      </c>
      <c r="AE3124" s="1" t="s">
        <v>8794</v>
      </c>
      <c r="AJ3124" s="1" t="s">
        <v>17</v>
      </c>
      <c r="AK3124" s="1" t="s">
        <v>8918</v>
      </c>
      <c r="AL3124" s="1" t="s">
        <v>190</v>
      </c>
      <c r="AM3124" s="1" t="s">
        <v>8852</v>
      </c>
      <c r="AN3124" s="1" t="s">
        <v>191</v>
      </c>
      <c r="AO3124" s="1" t="s">
        <v>9003</v>
      </c>
      <c r="AR3124" s="1" t="s">
        <v>5691</v>
      </c>
      <c r="AS3124" s="1" t="s">
        <v>12002</v>
      </c>
    </row>
    <row r="3125" spans="1:73" ht="13.5" customHeight="1">
      <c r="A3125" s="2" t="str">
        <f t="shared" si="88"/>
        <v>1687_각북면_391</v>
      </c>
      <c r="B3125" s="1">
        <v>1687</v>
      </c>
      <c r="C3125" s="1" t="s">
        <v>11423</v>
      </c>
      <c r="D3125" s="1" t="s">
        <v>11426</v>
      </c>
      <c r="E3125" s="1">
        <v>3124</v>
      </c>
      <c r="F3125" s="1">
        <v>20</v>
      </c>
      <c r="G3125" s="1" t="s">
        <v>5466</v>
      </c>
      <c r="H3125" s="1" t="s">
        <v>6458</v>
      </c>
      <c r="I3125" s="1">
        <v>8</v>
      </c>
      <c r="L3125" s="1">
        <v>3</v>
      </c>
      <c r="M3125" s="1" t="s">
        <v>1416</v>
      </c>
      <c r="N3125" s="1" t="s">
        <v>7040</v>
      </c>
      <c r="S3125" s="1" t="s">
        <v>63</v>
      </c>
      <c r="T3125" s="1" t="s">
        <v>6596</v>
      </c>
      <c r="Y3125" s="1" t="s">
        <v>3070</v>
      </c>
      <c r="Z3125" s="1" t="s">
        <v>7387</v>
      </c>
      <c r="AC3125" s="1">
        <v>10</v>
      </c>
      <c r="AD3125" s="1" t="s">
        <v>212</v>
      </c>
      <c r="AE3125" s="1" t="s">
        <v>8778</v>
      </c>
    </row>
    <row r="3126" spans="1:73" ht="13.5" customHeight="1">
      <c r="A3126" s="2" t="str">
        <f t="shared" si="88"/>
        <v>1687_각북면_391</v>
      </c>
      <c r="B3126" s="1">
        <v>1687</v>
      </c>
      <c r="C3126" s="1" t="s">
        <v>11423</v>
      </c>
      <c r="D3126" s="1" t="s">
        <v>11426</v>
      </c>
      <c r="E3126" s="1">
        <v>3125</v>
      </c>
      <c r="F3126" s="1">
        <v>20</v>
      </c>
      <c r="G3126" s="1" t="s">
        <v>5466</v>
      </c>
      <c r="H3126" s="1" t="s">
        <v>6458</v>
      </c>
      <c r="I3126" s="1">
        <v>8</v>
      </c>
      <c r="L3126" s="1">
        <v>3</v>
      </c>
      <c r="M3126" s="1" t="s">
        <v>1416</v>
      </c>
      <c r="N3126" s="1" t="s">
        <v>7040</v>
      </c>
      <c r="S3126" s="1" t="s">
        <v>72</v>
      </c>
      <c r="T3126" s="1" t="s">
        <v>6595</v>
      </c>
      <c r="Y3126" s="1" t="s">
        <v>5692</v>
      </c>
      <c r="Z3126" s="1" t="s">
        <v>7386</v>
      </c>
      <c r="AF3126" s="1" t="s">
        <v>74</v>
      </c>
      <c r="AG3126" s="1" t="s">
        <v>8800</v>
      </c>
    </row>
    <row r="3127" spans="1:73" ht="13.5" customHeight="1">
      <c r="A3127" s="2" t="str">
        <f t="shared" si="88"/>
        <v>1687_각북면_391</v>
      </c>
      <c r="B3127" s="1">
        <v>1687</v>
      </c>
      <c r="C3127" s="1" t="s">
        <v>11423</v>
      </c>
      <c r="D3127" s="1" t="s">
        <v>11426</v>
      </c>
      <c r="E3127" s="1">
        <v>3126</v>
      </c>
      <c r="F3127" s="1">
        <v>20</v>
      </c>
      <c r="G3127" s="1" t="s">
        <v>5466</v>
      </c>
      <c r="H3127" s="1" t="s">
        <v>6458</v>
      </c>
      <c r="I3127" s="1">
        <v>8</v>
      </c>
      <c r="L3127" s="1">
        <v>4</v>
      </c>
      <c r="M3127" s="1" t="s">
        <v>2045</v>
      </c>
      <c r="N3127" s="1" t="s">
        <v>7205</v>
      </c>
      <c r="T3127" s="1" t="s">
        <v>11527</v>
      </c>
      <c r="U3127" s="1" t="s">
        <v>5532</v>
      </c>
      <c r="V3127" s="1" t="s">
        <v>6719</v>
      </c>
      <c r="Y3127" s="1" t="s">
        <v>2045</v>
      </c>
      <c r="Z3127" s="1" t="s">
        <v>7205</v>
      </c>
      <c r="AC3127" s="1">
        <v>38</v>
      </c>
      <c r="AD3127" s="1" t="s">
        <v>294</v>
      </c>
      <c r="AE3127" s="1" t="s">
        <v>8781</v>
      </c>
      <c r="AJ3127" s="1" t="s">
        <v>17</v>
      </c>
      <c r="AK3127" s="1" t="s">
        <v>8918</v>
      </c>
      <c r="AL3127" s="1" t="s">
        <v>227</v>
      </c>
      <c r="AM3127" s="1" t="s">
        <v>8859</v>
      </c>
      <c r="AN3127" s="1" t="s">
        <v>118</v>
      </c>
      <c r="AO3127" s="1" t="s">
        <v>8999</v>
      </c>
      <c r="AP3127" s="1" t="s">
        <v>119</v>
      </c>
      <c r="AQ3127" s="1" t="s">
        <v>6694</v>
      </c>
      <c r="AR3127" s="1" t="s">
        <v>5690</v>
      </c>
      <c r="AS3127" s="1" t="s">
        <v>9075</v>
      </c>
      <c r="AT3127" s="1" t="s">
        <v>44</v>
      </c>
      <c r="AU3127" s="1" t="s">
        <v>6728</v>
      </c>
      <c r="AV3127" s="1" t="s">
        <v>5413</v>
      </c>
      <c r="AW3127" s="1" t="s">
        <v>9357</v>
      </c>
      <c r="BB3127" s="1" t="s">
        <v>50</v>
      </c>
      <c r="BC3127" s="1" t="s">
        <v>11472</v>
      </c>
      <c r="BD3127" s="1" t="s">
        <v>4963</v>
      </c>
      <c r="BE3127" s="1" t="s">
        <v>7385</v>
      </c>
      <c r="BG3127" s="1" t="s">
        <v>44</v>
      </c>
      <c r="BH3127" s="1" t="s">
        <v>6728</v>
      </c>
      <c r="BI3127" s="1" t="s">
        <v>2711</v>
      </c>
      <c r="BJ3127" s="1" t="s">
        <v>10097</v>
      </c>
      <c r="BK3127" s="1" t="s">
        <v>44</v>
      </c>
      <c r="BL3127" s="1" t="s">
        <v>6728</v>
      </c>
      <c r="BM3127" s="1" t="s">
        <v>5693</v>
      </c>
      <c r="BN3127" s="1" t="s">
        <v>9944</v>
      </c>
      <c r="BO3127" s="1" t="s">
        <v>759</v>
      </c>
      <c r="BP3127" s="1" t="s">
        <v>9026</v>
      </c>
      <c r="BQ3127" s="1" t="s">
        <v>3260</v>
      </c>
      <c r="BR3127" s="1" t="s">
        <v>10856</v>
      </c>
      <c r="BS3127" s="1" t="s">
        <v>53</v>
      </c>
      <c r="BT3127" s="1" t="s">
        <v>8954</v>
      </c>
    </row>
    <row r="3128" spans="1:73" ht="13.5" customHeight="1">
      <c r="A3128" s="2" t="str">
        <f t="shared" si="88"/>
        <v>1687_각북면_391</v>
      </c>
      <c r="B3128" s="1">
        <v>1687</v>
      </c>
      <c r="C3128" s="1" t="s">
        <v>11423</v>
      </c>
      <c r="D3128" s="1" t="s">
        <v>11426</v>
      </c>
      <c r="E3128" s="1">
        <v>3127</v>
      </c>
      <c r="F3128" s="1">
        <v>20</v>
      </c>
      <c r="G3128" s="1" t="s">
        <v>5466</v>
      </c>
      <c r="H3128" s="1" t="s">
        <v>6458</v>
      </c>
      <c r="I3128" s="1">
        <v>8</v>
      </c>
      <c r="L3128" s="1">
        <v>4</v>
      </c>
      <c r="M3128" s="1" t="s">
        <v>2045</v>
      </c>
      <c r="N3128" s="1" t="s">
        <v>7205</v>
      </c>
      <c r="S3128" s="1" t="s">
        <v>49</v>
      </c>
      <c r="T3128" s="1" t="s">
        <v>4842</v>
      </c>
      <c r="U3128" s="1" t="s">
        <v>115</v>
      </c>
      <c r="V3128" s="1" t="s">
        <v>6665</v>
      </c>
      <c r="Y3128" s="1" t="s">
        <v>13626</v>
      </c>
      <c r="Z3128" s="1" t="s">
        <v>11790</v>
      </c>
      <c r="AC3128" s="1">
        <v>35</v>
      </c>
      <c r="AD3128" s="1" t="s">
        <v>340</v>
      </c>
      <c r="AE3128" s="1" t="s">
        <v>8753</v>
      </c>
      <c r="AJ3128" s="1" t="s">
        <v>17</v>
      </c>
      <c r="AK3128" s="1" t="s">
        <v>8918</v>
      </c>
      <c r="AL3128" s="1" t="s">
        <v>422</v>
      </c>
      <c r="AM3128" s="1" t="s">
        <v>8924</v>
      </c>
      <c r="AN3128" s="1" t="s">
        <v>4734</v>
      </c>
      <c r="AO3128" s="1" t="s">
        <v>9004</v>
      </c>
      <c r="AP3128" s="1" t="s">
        <v>119</v>
      </c>
      <c r="AQ3128" s="1" t="s">
        <v>6694</v>
      </c>
      <c r="AR3128" s="1" t="s">
        <v>5694</v>
      </c>
      <c r="AS3128" s="1" t="s">
        <v>12036</v>
      </c>
      <c r="AT3128" s="1" t="s">
        <v>121</v>
      </c>
      <c r="AU3128" s="1" t="s">
        <v>6667</v>
      </c>
      <c r="AV3128" s="1" t="s">
        <v>356</v>
      </c>
      <c r="AW3128" s="1" t="s">
        <v>8707</v>
      </c>
      <c r="BB3128" s="1" t="s">
        <v>171</v>
      </c>
      <c r="BC3128" s="1" t="s">
        <v>6676</v>
      </c>
      <c r="BD3128" s="1" t="s">
        <v>6352</v>
      </c>
      <c r="BE3128" s="1" t="s">
        <v>7156</v>
      </c>
      <c r="BG3128" s="1" t="s">
        <v>121</v>
      </c>
      <c r="BH3128" s="1" t="s">
        <v>6667</v>
      </c>
      <c r="BI3128" s="1" t="s">
        <v>1302</v>
      </c>
      <c r="BJ3128" s="1" t="s">
        <v>7136</v>
      </c>
      <c r="BK3128" s="1" t="s">
        <v>121</v>
      </c>
      <c r="BL3128" s="1" t="s">
        <v>6667</v>
      </c>
      <c r="BM3128" s="1" t="s">
        <v>1015</v>
      </c>
      <c r="BN3128" s="1" t="s">
        <v>8615</v>
      </c>
      <c r="BO3128" s="1" t="s">
        <v>121</v>
      </c>
      <c r="BP3128" s="1" t="s">
        <v>6667</v>
      </c>
      <c r="BQ3128" s="1" t="s">
        <v>5695</v>
      </c>
      <c r="BR3128" s="1" t="s">
        <v>10858</v>
      </c>
      <c r="BS3128" s="1" t="s">
        <v>41</v>
      </c>
      <c r="BT3128" s="1" t="s">
        <v>11911</v>
      </c>
    </row>
    <row r="3129" spans="1:73" ht="13.5" customHeight="1">
      <c r="A3129" s="2" t="str">
        <f t="shared" si="88"/>
        <v>1687_각북면_391</v>
      </c>
      <c r="B3129" s="1">
        <v>1687</v>
      </c>
      <c r="C3129" s="1" t="s">
        <v>11423</v>
      </c>
      <c r="D3129" s="1" t="s">
        <v>11426</v>
      </c>
      <c r="E3129" s="1">
        <v>3128</v>
      </c>
      <c r="F3129" s="1">
        <v>20</v>
      </c>
      <c r="G3129" s="1" t="s">
        <v>5466</v>
      </c>
      <c r="H3129" s="1" t="s">
        <v>6458</v>
      </c>
      <c r="I3129" s="1">
        <v>8</v>
      </c>
      <c r="L3129" s="1">
        <v>4</v>
      </c>
      <c r="M3129" s="1" t="s">
        <v>2045</v>
      </c>
      <c r="N3129" s="1" t="s">
        <v>7205</v>
      </c>
      <c r="S3129" s="1" t="s">
        <v>261</v>
      </c>
      <c r="T3129" s="1" t="s">
        <v>6605</v>
      </c>
      <c r="U3129" s="1" t="s">
        <v>50</v>
      </c>
      <c r="V3129" s="1" t="s">
        <v>11472</v>
      </c>
      <c r="Y3129" s="1" t="s">
        <v>4963</v>
      </c>
      <c r="Z3129" s="1" t="s">
        <v>7385</v>
      </c>
      <c r="AC3129" s="1">
        <v>83</v>
      </c>
      <c r="AD3129" s="1" t="s">
        <v>335</v>
      </c>
      <c r="AE3129" s="1" t="s">
        <v>8779</v>
      </c>
      <c r="AJ3129" s="1" t="s">
        <v>17</v>
      </c>
      <c r="AK3129" s="1" t="s">
        <v>8918</v>
      </c>
      <c r="AL3129" s="1" t="s">
        <v>53</v>
      </c>
      <c r="AM3129" s="1" t="s">
        <v>8954</v>
      </c>
    </row>
    <row r="3130" spans="1:73" ht="13.5" customHeight="1">
      <c r="A3130" s="2" t="str">
        <f t="shared" si="88"/>
        <v>1687_각북면_391</v>
      </c>
      <c r="B3130" s="1">
        <v>1687</v>
      </c>
      <c r="C3130" s="1" t="s">
        <v>11423</v>
      </c>
      <c r="D3130" s="1" t="s">
        <v>11426</v>
      </c>
      <c r="E3130" s="1">
        <v>3129</v>
      </c>
      <c r="F3130" s="1">
        <v>20</v>
      </c>
      <c r="G3130" s="1" t="s">
        <v>5466</v>
      </c>
      <c r="H3130" s="1" t="s">
        <v>6458</v>
      </c>
      <c r="I3130" s="1">
        <v>8</v>
      </c>
      <c r="L3130" s="1">
        <v>4</v>
      </c>
      <c r="M3130" s="1" t="s">
        <v>2045</v>
      </c>
      <c r="N3130" s="1" t="s">
        <v>7205</v>
      </c>
      <c r="S3130" s="1" t="s">
        <v>63</v>
      </c>
      <c r="T3130" s="1" t="s">
        <v>6596</v>
      </c>
      <c r="Y3130" s="1" t="s">
        <v>4468</v>
      </c>
      <c r="Z3130" s="1" t="s">
        <v>7233</v>
      </c>
      <c r="AC3130" s="1">
        <v>13</v>
      </c>
      <c r="AD3130" s="1" t="s">
        <v>149</v>
      </c>
      <c r="AE3130" s="1" t="s">
        <v>8757</v>
      </c>
    </row>
    <row r="3131" spans="1:73" ht="13.5" customHeight="1">
      <c r="A3131" s="2" t="str">
        <f t="shared" si="88"/>
        <v>1687_각북면_391</v>
      </c>
      <c r="B3131" s="1">
        <v>1687</v>
      </c>
      <c r="C3131" s="1" t="s">
        <v>11423</v>
      </c>
      <c r="D3131" s="1" t="s">
        <v>11426</v>
      </c>
      <c r="E3131" s="1">
        <v>3130</v>
      </c>
      <c r="F3131" s="1">
        <v>20</v>
      </c>
      <c r="G3131" s="1" t="s">
        <v>5466</v>
      </c>
      <c r="H3131" s="1" t="s">
        <v>6458</v>
      </c>
      <c r="I3131" s="1">
        <v>8</v>
      </c>
      <c r="L3131" s="1">
        <v>4</v>
      </c>
      <c r="M3131" s="1" t="s">
        <v>2045</v>
      </c>
      <c r="N3131" s="1" t="s">
        <v>7205</v>
      </c>
      <c r="S3131" s="1" t="s">
        <v>63</v>
      </c>
      <c r="T3131" s="1" t="s">
        <v>6596</v>
      </c>
      <c r="Y3131" s="1" t="s">
        <v>612</v>
      </c>
      <c r="Z3131" s="1" t="s">
        <v>7384</v>
      </c>
      <c r="AC3131" s="1">
        <v>4</v>
      </c>
      <c r="AD3131" s="1" t="s">
        <v>103</v>
      </c>
      <c r="AE3131" s="1" t="s">
        <v>8773</v>
      </c>
    </row>
    <row r="3132" spans="1:73" ht="13.5" customHeight="1">
      <c r="A3132" s="2" t="str">
        <f t="shared" si="88"/>
        <v>1687_각북면_391</v>
      </c>
      <c r="B3132" s="1">
        <v>1687</v>
      </c>
      <c r="C3132" s="1" t="s">
        <v>11423</v>
      </c>
      <c r="D3132" s="1" t="s">
        <v>11426</v>
      </c>
      <c r="E3132" s="1">
        <v>3131</v>
      </c>
      <c r="F3132" s="1">
        <v>20</v>
      </c>
      <c r="G3132" s="1" t="s">
        <v>5466</v>
      </c>
      <c r="H3132" s="1" t="s">
        <v>6458</v>
      </c>
      <c r="I3132" s="1">
        <v>8</v>
      </c>
      <c r="L3132" s="1">
        <v>5</v>
      </c>
      <c r="M3132" s="1" t="s">
        <v>5696</v>
      </c>
      <c r="N3132" s="1" t="s">
        <v>7383</v>
      </c>
      <c r="T3132" s="1" t="s">
        <v>11527</v>
      </c>
      <c r="U3132" s="1" t="s">
        <v>5530</v>
      </c>
      <c r="V3132" s="1" t="s">
        <v>6727</v>
      </c>
      <c r="Y3132" s="1" t="s">
        <v>5696</v>
      </c>
      <c r="Z3132" s="1" t="s">
        <v>7383</v>
      </c>
      <c r="AC3132" s="1">
        <v>49</v>
      </c>
      <c r="AD3132" s="1" t="s">
        <v>372</v>
      </c>
      <c r="AE3132" s="1" t="s">
        <v>8788</v>
      </c>
      <c r="AJ3132" s="1" t="s">
        <v>17</v>
      </c>
      <c r="AK3132" s="1" t="s">
        <v>8918</v>
      </c>
      <c r="AL3132" s="1" t="s">
        <v>5697</v>
      </c>
      <c r="AM3132" s="1" t="s">
        <v>8957</v>
      </c>
      <c r="AN3132" s="1" t="s">
        <v>118</v>
      </c>
      <c r="AO3132" s="1" t="s">
        <v>8999</v>
      </c>
      <c r="AP3132" s="1" t="s">
        <v>119</v>
      </c>
      <c r="AQ3132" s="1" t="s">
        <v>6694</v>
      </c>
      <c r="AR3132" s="1" t="s">
        <v>5698</v>
      </c>
      <c r="AS3132" s="1" t="s">
        <v>12024</v>
      </c>
      <c r="AT3132" s="1" t="s">
        <v>180</v>
      </c>
      <c r="AU3132" s="1" t="s">
        <v>11467</v>
      </c>
      <c r="AV3132" s="1" t="s">
        <v>5699</v>
      </c>
      <c r="AW3132" s="1" t="s">
        <v>9356</v>
      </c>
      <c r="BB3132" s="1" t="s">
        <v>171</v>
      </c>
      <c r="BC3132" s="1" t="s">
        <v>6676</v>
      </c>
      <c r="BD3132" s="1" t="s">
        <v>4429</v>
      </c>
      <c r="BE3132" s="1" t="s">
        <v>7381</v>
      </c>
      <c r="BG3132" s="1" t="s">
        <v>44</v>
      </c>
      <c r="BH3132" s="1" t="s">
        <v>6728</v>
      </c>
      <c r="BI3132" s="1" t="s">
        <v>118</v>
      </c>
      <c r="BJ3132" s="1" t="s">
        <v>8999</v>
      </c>
      <c r="BK3132" s="1" t="s">
        <v>44</v>
      </c>
      <c r="BL3132" s="1" t="s">
        <v>6728</v>
      </c>
      <c r="BM3132" s="1" t="s">
        <v>5700</v>
      </c>
      <c r="BN3132" s="1" t="s">
        <v>10514</v>
      </c>
      <c r="BO3132" s="1" t="s">
        <v>180</v>
      </c>
      <c r="BP3132" s="1" t="s">
        <v>11467</v>
      </c>
      <c r="BQ3132" s="1" t="s">
        <v>2549</v>
      </c>
      <c r="BR3132" s="1" t="s">
        <v>12252</v>
      </c>
      <c r="BS3132" s="1" t="s">
        <v>3105</v>
      </c>
      <c r="BT3132" s="1" t="s">
        <v>11241</v>
      </c>
    </row>
    <row r="3133" spans="1:73" ht="13.5" customHeight="1">
      <c r="A3133" s="2" t="str">
        <f t="shared" si="88"/>
        <v>1687_각북면_391</v>
      </c>
      <c r="B3133" s="1">
        <v>1687</v>
      </c>
      <c r="C3133" s="1" t="s">
        <v>11423</v>
      </c>
      <c r="D3133" s="1" t="s">
        <v>11426</v>
      </c>
      <c r="E3133" s="1">
        <v>3132</v>
      </c>
      <c r="F3133" s="1">
        <v>20</v>
      </c>
      <c r="G3133" s="1" t="s">
        <v>5466</v>
      </c>
      <c r="H3133" s="1" t="s">
        <v>6458</v>
      </c>
      <c r="I3133" s="1">
        <v>8</v>
      </c>
      <c r="L3133" s="1">
        <v>5</v>
      </c>
      <c r="M3133" s="1" t="s">
        <v>5696</v>
      </c>
      <c r="N3133" s="1" t="s">
        <v>7383</v>
      </c>
      <c r="S3133" s="1" t="s">
        <v>200</v>
      </c>
      <c r="T3133" s="1" t="s">
        <v>11584</v>
      </c>
      <c r="U3133" s="1" t="s">
        <v>180</v>
      </c>
      <c r="V3133" s="1" t="s">
        <v>11467</v>
      </c>
      <c r="W3133" s="1" t="s">
        <v>365</v>
      </c>
      <c r="X3133" s="1" t="s">
        <v>6999</v>
      </c>
      <c r="Y3133" s="1" t="s">
        <v>5701</v>
      </c>
      <c r="Z3133" s="1" t="s">
        <v>7382</v>
      </c>
      <c r="AF3133" s="1" t="s">
        <v>326</v>
      </c>
      <c r="AG3133" s="1" t="s">
        <v>8802</v>
      </c>
    </row>
    <row r="3134" spans="1:73" ht="13.5" customHeight="1">
      <c r="A3134" s="2" t="str">
        <f t="shared" si="88"/>
        <v>1687_각북면_391</v>
      </c>
      <c r="B3134" s="1">
        <v>1687</v>
      </c>
      <c r="C3134" s="1" t="s">
        <v>11423</v>
      </c>
      <c r="D3134" s="1" t="s">
        <v>11426</v>
      </c>
      <c r="E3134" s="1">
        <v>3133</v>
      </c>
      <c r="F3134" s="1">
        <v>20</v>
      </c>
      <c r="G3134" s="1" t="s">
        <v>5466</v>
      </c>
      <c r="H3134" s="1" t="s">
        <v>6458</v>
      </c>
      <c r="I3134" s="1">
        <v>8</v>
      </c>
      <c r="L3134" s="1">
        <v>5</v>
      </c>
      <c r="M3134" s="1" t="s">
        <v>5696</v>
      </c>
      <c r="N3134" s="1" t="s">
        <v>7383</v>
      </c>
      <c r="S3134" s="1" t="s">
        <v>261</v>
      </c>
      <c r="T3134" s="1" t="s">
        <v>6605</v>
      </c>
      <c r="U3134" s="1" t="s">
        <v>115</v>
      </c>
      <c r="V3134" s="1" t="s">
        <v>6665</v>
      </c>
      <c r="Y3134" s="1" t="s">
        <v>4429</v>
      </c>
      <c r="Z3134" s="1" t="s">
        <v>7381</v>
      </c>
      <c r="AC3134" s="1">
        <v>79</v>
      </c>
      <c r="AD3134" s="1" t="s">
        <v>331</v>
      </c>
      <c r="AE3134" s="1" t="s">
        <v>8743</v>
      </c>
      <c r="BU3134" s="1" t="s">
        <v>5702</v>
      </c>
    </row>
    <row r="3135" spans="1:73" ht="13.5" customHeight="1">
      <c r="A3135" s="2" t="str">
        <f t="shared" si="88"/>
        <v>1687_각북면_391</v>
      </c>
      <c r="B3135" s="1">
        <v>1687</v>
      </c>
      <c r="C3135" s="1" t="s">
        <v>11423</v>
      </c>
      <c r="D3135" s="1" t="s">
        <v>11426</v>
      </c>
      <c r="E3135" s="1">
        <v>3134</v>
      </c>
      <c r="F3135" s="1">
        <v>20</v>
      </c>
      <c r="G3135" s="1" t="s">
        <v>5466</v>
      </c>
      <c r="H3135" s="1" t="s">
        <v>6458</v>
      </c>
      <c r="I3135" s="1">
        <v>8</v>
      </c>
      <c r="L3135" s="1">
        <v>5</v>
      </c>
      <c r="M3135" s="1" t="s">
        <v>5696</v>
      </c>
      <c r="N3135" s="1" t="s">
        <v>7383</v>
      </c>
      <c r="S3135" s="1" t="s">
        <v>49</v>
      </c>
      <c r="T3135" s="1" t="s">
        <v>4842</v>
      </c>
      <c r="U3135" s="1" t="s">
        <v>115</v>
      </c>
      <c r="V3135" s="1" t="s">
        <v>6665</v>
      </c>
      <c r="Y3135" s="1" t="s">
        <v>4347</v>
      </c>
      <c r="Z3135" s="1" t="s">
        <v>7380</v>
      </c>
      <c r="AC3135" s="1">
        <v>36</v>
      </c>
      <c r="AD3135" s="1" t="s">
        <v>52</v>
      </c>
      <c r="AE3135" s="1" t="s">
        <v>8766</v>
      </c>
      <c r="AF3135" s="1" t="s">
        <v>156</v>
      </c>
      <c r="AG3135" s="1" t="s">
        <v>8798</v>
      </c>
      <c r="AJ3135" s="1" t="s">
        <v>17</v>
      </c>
      <c r="AK3135" s="1" t="s">
        <v>8918</v>
      </c>
      <c r="AL3135" s="1" t="s">
        <v>448</v>
      </c>
      <c r="AM3135" s="1" t="s">
        <v>8932</v>
      </c>
      <c r="AN3135" s="1" t="s">
        <v>118</v>
      </c>
      <c r="AO3135" s="1" t="s">
        <v>8999</v>
      </c>
      <c r="AP3135" s="1" t="s">
        <v>119</v>
      </c>
      <c r="AQ3135" s="1" t="s">
        <v>6694</v>
      </c>
      <c r="AR3135" s="1" t="s">
        <v>5703</v>
      </c>
      <c r="AS3135" s="1" t="s">
        <v>9074</v>
      </c>
      <c r="AT3135" s="1" t="s">
        <v>44</v>
      </c>
      <c r="AU3135" s="1" t="s">
        <v>6728</v>
      </c>
      <c r="AV3135" s="1" t="s">
        <v>5536</v>
      </c>
      <c r="AW3135" s="1" t="s">
        <v>9081</v>
      </c>
      <c r="BB3135" s="1" t="s">
        <v>171</v>
      </c>
      <c r="BC3135" s="1" t="s">
        <v>6676</v>
      </c>
      <c r="BD3135" s="1" t="s">
        <v>2125</v>
      </c>
      <c r="BE3135" s="1" t="s">
        <v>9838</v>
      </c>
      <c r="BG3135" s="1" t="s">
        <v>44</v>
      </c>
      <c r="BH3135" s="1" t="s">
        <v>6728</v>
      </c>
      <c r="BI3135" s="1" t="s">
        <v>452</v>
      </c>
      <c r="BJ3135" s="1" t="s">
        <v>9987</v>
      </c>
      <c r="BK3135" s="1" t="s">
        <v>759</v>
      </c>
      <c r="BL3135" s="1" t="s">
        <v>9026</v>
      </c>
      <c r="BM3135" s="1" t="s">
        <v>2014</v>
      </c>
      <c r="BN3135" s="1" t="s">
        <v>9705</v>
      </c>
      <c r="BQ3135" s="1" t="s">
        <v>164</v>
      </c>
      <c r="BR3135" s="1" t="s">
        <v>10510</v>
      </c>
    </row>
    <row r="3136" spans="1:73" ht="13.5" customHeight="1">
      <c r="A3136" s="2" t="str">
        <f t="shared" si="88"/>
        <v>1687_각북면_391</v>
      </c>
      <c r="B3136" s="1">
        <v>1687</v>
      </c>
      <c r="C3136" s="1" t="s">
        <v>11423</v>
      </c>
      <c r="D3136" s="1" t="s">
        <v>11426</v>
      </c>
      <c r="E3136" s="1">
        <v>3135</v>
      </c>
      <c r="F3136" s="1">
        <v>20</v>
      </c>
      <c r="G3136" s="1" t="s">
        <v>5466</v>
      </c>
      <c r="H3136" s="1" t="s">
        <v>6458</v>
      </c>
      <c r="I3136" s="1">
        <v>8</v>
      </c>
      <c r="L3136" s="1">
        <v>5</v>
      </c>
      <c r="M3136" s="1" t="s">
        <v>5696</v>
      </c>
      <c r="N3136" s="1" t="s">
        <v>7383</v>
      </c>
      <c r="S3136" s="1" t="s">
        <v>134</v>
      </c>
      <c r="T3136" s="1" t="s">
        <v>6598</v>
      </c>
      <c r="Y3136" s="1" t="s">
        <v>5704</v>
      </c>
      <c r="Z3136" s="1" t="s">
        <v>7379</v>
      </c>
      <c r="AC3136" s="1">
        <v>10</v>
      </c>
      <c r="AD3136" s="1" t="s">
        <v>212</v>
      </c>
      <c r="AE3136" s="1" t="s">
        <v>8778</v>
      </c>
      <c r="AF3136" s="1" t="s">
        <v>156</v>
      </c>
      <c r="AG3136" s="1" t="s">
        <v>8798</v>
      </c>
    </row>
    <row r="3137" spans="1:73" ht="13.5" customHeight="1">
      <c r="A3137" s="2" t="str">
        <f t="shared" si="88"/>
        <v>1687_각북면_391</v>
      </c>
      <c r="B3137" s="1">
        <v>1687</v>
      </c>
      <c r="C3137" s="1" t="s">
        <v>11423</v>
      </c>
      <c r="D3137" s="1" t="s">
        <v>11426</v>
      </c>
      <c r="E3137" s="1">
        <v>3136</v>
      </c>
      <c r="F3137" s="1">
        <v>20</v>
      </c>
      <c r="G3137" s="1" t="s">
        <v>5466</v>
      </c>
      <c r="H3137" s="1" t="s">
        <v>6458</v>
      </c>
      <c r="I3137" s="1">
        <v>9</v>
      </c>
      <c r="J3137" s="1" t="s">
        <v>5705</v>
      </c>
      <c r="K3137" s="1" t="s">
        <v>6486</v>
      </c>
      <c r="L3137" s="1">
        <v>1</v>
      </c>
      <c r="M3137" s="1" t="s">
        <v>13447</v>
      </c>
      <c r="N3137" s="1" t="s">
        <v>13448</v>
      </c>
      <c r="T3137" s="1" t="s">
        <v>11527</v>
      </c>
      <c r="U3137" s="1" t="s">
        <v>2147</v>
      </c>
      <c r="V3137" s="1" t="s">
        <v>6673</v>
      </c>
      <c r="W3137" s="1" t="s">
        <v>1087</v>
      </c>
      <c r="X3137" s="1" t="s">
        <v>6974</v>
      </c>
      <c r="Y3137" s="1" t="s">
        <v>5706</v>
      </c>
      <c r="Z3137" s="1" t="s">
        <v>7378</v>
      </c>
      <c r="AC3137" s="1">
        <v>42</v>
      </c>
      <c r="AD3137" s="1" t="s">
        <v>618</v>
      </c>
      <c r="AE3137" s="1" t="s">
        <v>8771</v>
      </c>
      <c r="AJ3137" s="1" t="s">
        <v>17</v>
      </c>
      <c r="AK3137" s="1" t="s">
        <v>8918</v>
      </c>
      <c r="AL3137" s="1" t="s">
        <v>5241</v>
      </c>
      <c r="AM3137" s="1" t="s">
        <v>11950</v>
      </c>
      <c r="AT3137" s="1" t="s">
        <v>2147</v>
      </c>
      <c r="AU3137" s="1" t="s">
        <v>6673</v>
      </c>
      <c r="AV3137" s="1" t="s">
        <v>708</v>
      </c>
      <c r="AW3137" s="1" t="s">
        <v>7345</v>
      </c>
      <c r="BG3137" s="1" t="s">
        <v>44</v>
      </c>
      <c r="BH3137" s="1" t="s">
        <v>6728</v>
      </c>
      <c r="BI3137" s="1" t="s">
        <v>5105</v>
      </c>
      <c r="BJ3137" s="1" t="s">
        <v>9345</v>
      </c>
      <c r="BK3137" s="1" t="s">
        <v>44</v>
      </c>
      <c r="BL3137" s="1" t="s">
        <v>6728</v>
      </c>
      <c r="BM3137" s="1" t="s">
        <v>5106</v>
      </c>
      <c r="BN3137" s="1" t="s">
        <v>10088</v>
      </c>
      <c r="BO3137" s="1" t="s">
        <v>759</v>
      </c>
      <c r="BP3137" s="1" t="s">
        <v>9026</v>
      </c>
      <c r="BQ3137" s="1" t="s">
        <v>3260</v>
      </c>
      <c r="BR3137" s="1" t="s">
        <v>10856</v>
      </c>
      <c r="BS3137" s="1" t="s">
        <v>53</v>
      </c>
      <c r="BT3137" s="1" t="s">
        <v>8954</v>
      </c>
    </row>
    <row r="3138" spans="1:73" ht="13.5" customHeight="1">
      <c r="A3138" s="2" t="str">
        <f t="shared" si="88"/>
        <v>1687_각북면_391</v>
      </c>
      <c r="B3138" s="1">
        <v>1687</v>
      </c>
      <c r="C3138" s="1" t="s">
        <v>11423</v>
      </c>
      <c r="D3138" s="1" t="s">
        <v>11426</v>
      </c>
      <c r="E3138" s="1">
        <v>3137</v>
      </c>
      <c r="F3138" s="1">
        <v>20</v>
      </c>
      <c r="G3138" s="1" t="s">
        <v>5466</v>
      </c>
      <c r="H3138" s="1" t="s">
        <v>6458</v>
      </c>
      <c r="I3138" s="1">
        <v>9</v>
      </c>
      <c r="L3138" s="1">
        <v>1</v>
      </c>
      <c r="M3138" s="1" t="s">
        <v>13447</v>
      </c>
      <c r="N3138" s="1" t="s">
        <v>13448</v>
      </c>
      <c r="S3138" s="1" t="s">
        <v>49</v>
      </c>
      <c r="T3138" s="1" t="s">
        <v>4842</v>
      </c>
      <c r="W3138" s="1" t="s">
        <v>600</v>
      </c>
      <c r="X3138" s="1" t="s">
        <v>6693</v>
      </c>
      <c r="Y3138" s="1" t="s">
        <v>140</v>
      </c>
      <c r="Z3138" s="1" t="s">
        <v>7100</v>
      </c>
      <c r="AC3138" s="1">
        <v>28</v>
      </c>
      <c r="AD3138" s="1" t="s">
        <v>703</v>
      </c>
      <c r="AE3138" s="1" t="s">
        <v>8759</v>
      </c>
      <c r="AJ3138" s="1" t="s">
        <v>17</v>
      </c>
      <c r="AK3138" s="1" t="s">
        <v>8918</v>
      </c>
      <c r="AL3138" s="1" t="s">
        <v>5707</v>
      </c>
      <c r="AM3138" s="1" t="s">
        <v>8956</v>
      </c>
      <c r="AT3138" s="1" t="s">
        <v>3785</v>
      </c>
      <c r="AU3138" s="1" t="s">
        <v>6733</v>
      </c>
      <c r="AV3138" s="1" t="s">
        <v>5708</v>
      </c>
      <c r="AW3138" s="1" t="s">
        <v>9284</v>
      </c>
      <c r="BG3138" s="1" t="s">
        <v>44</v>
      </c>
      <c r="BH3138" s="1" t="s">
        <v>6728</v>
      </c>
      <c r="BI3138" s="1" t="s">
        <v>792</v>
      </c>
      <c r="BJ3138" s="1" t="s">
        <v>8512</v>
      </c>
      <c r="BK3138" s="1" t="s">
        <v>44</v>
      </c>
      <c r="BL3138" s="1" t="s">
        <v>6728</v>
      </c>
      <c r="BM3138" s="1" t="s">
        <v>5709</v>
      </c>
      <c r="BN3138" s="1" t="s">
        <v>10080</v>
      </c>
      <c r="BQ3138" s="1" t="s">
        <v>164</v>
      </c>
      <c r="BR3138" s="1" t="s">
        <v>10510</v>
      </c>
    </row>
    <row r="3139" spans="1:73" ht="13.5" customHeight="1">
      <c r="A3139" s="2" t="str">
        <f t="shared" si="88"/>
        <v>1687_각북면_391</v>
      </c>
      <c r="B3139" s="1">
        <v>1687</v>
      </c>
      <c r="C3139" s="1" t="s">
        <v>11423</v>
      </c>
      <c r="D3139" s="1" t="s">
        <v>11426</v>
      </c>
      <c r="E3139" s="1">
        <v>3138</v>
      </c>
      <c r="F3139" s="1">
        <v>20</v>
      </c>
      <c r="G3139" s="1" t="s">
        <v>5466</v>
      </c>
      <c r="H3139" s="1" t="s">
        <v>6458</v>
      </c>
      <c r="I3139" s="1">
        <v>9</v>
      </c>
      <c r="L3139" s="1">
        <v>1</v>
      </c>
      <c r="M3139" s="1" t="s">
        <v>13447</v>
      </c>
      <c r="N3139" s="1" t="s">
        <v>13448</v>
      </c>
      <c r="S3139" s="1" t="s">
        <v>67</v>
      </c>
      <c r="T3139" s="1" t="s">
        <v>6597</v>
      </c>
      <c r="U3139" s="1" t="s">
        <v>2147</v>
      </c>
      <c r="V3139" s="1" t="s">
        <v>6673</v>
      </c>
      <c r="Y3139" s="1" t="s">
        <v>2726</v>
      </c>
      <c r="Z3139" s="1" t="s">
        <v>7377</v>
      </c>
      <c r="AC3139" s="1">
        <v>17</v>
      </c>
      <c r="AD3139" s="1" t="s">
        <v>773</v>
      </c>
      <c r="AE3139" s="1" t="s">
        <v>8783</v>
      </c>
      <c r="AF3139" s="1" t="s">
        <v>156</v>
      </c>
      <c r="AG3139" s="1" t="s">
        <v>8798</v>
      </c>
    </row>
    <row r="3140" spans="1:73" ht="13.5" customHeight="1">
      <c r="A3140" s="2" t="str">
        <f t="shared" si="88"/>
        <v>1687_각북면_391</v>
      </c>
      <c r="B3140" s="1">
        <v>1687</v>
      </c>
      <c r="C3140" s="1" t="s">
        <v>11423</v>
      </c>
      <c r="D3140" s="1" t="s">
        <v>11426</v>
      </c>
      <c r="E3140" s="1">
        <v>3139</v>
      </c>
      <c r="F3140" s="1">
        <v>20</v>
      </c>
      <c r="G3140" s="1" t="s">
        <v>5466</v>
      </c>
      <c r="H3140" s="1" t="s">
        <v>6458</v>
      </c>
      <c r="I3140" s="1">
        <v>9</v>
      </c>
      <c r="L3140" s="1">
        <v>1</v>
      </c>
      <c r="M3140" s="1" t="s">
        <v>13447</v>
      </c>
      <c r="N3140" s="1" t="s">
        <v>13448</v>
      </c>
      <c r="S3140" s="1" t="s">
        <v>63</v>
      </c>
      <c r="T3140" s="1" t="s">
        <v>6596</v>
      </c>
      <c r="Y3140" s="1" t="s">
        <v>5710</v>
      </c>
      <c r="Z3140" s="1" t="s">
        <v>7376</v>
      </c>
      <c r="AC3140" s="1">
        <v>5</v>
      </c>
      <c r="AD3140" s="1" t="s">
        <v>76</v>
      </c>
      <c r="AE3140" s="1" t="s">
        <v>8744</v>
      </c>
    </row>
    <row r="3141" spans="1:73" ht="13.5" customHeight="1">
      <c r="A3141" s="2" t="str">
        <f t="shared" si="88"/>
        <v>1687_각북면_391</v>
      </c>
      <c r="B3141" s="1">
        <v>1687</v>
      </c>
      <c r="C3141" s="1" t="s">
        <v>11423</v>
      </c>
      <c r="D3141" s="1" t="s">
        <v>11426</v>
      </c>
      <c r="E3141" s="1">
        <v>3140</v>
      </c>
      <c r="F3141" s="1">
        <v>20</v>
      </c>
      <c r="G3141" s="1" t="s">
        <v>5466</v>
      </c>
      <c r="H3141" s="1" t="s">
        <v>6458</v>
      </c>
      <c r="I3141" s="1">
        <v>9</v>
      </c>
      <c r="L3141" s="1">
        <v>2</v>
      </c>
      <c r="M3141" s="1" t="s">
        <v>5711</v>
      </c>
      <c r="N3141" s="1" t="s">
        <v>7375</v>
      </c>
      <c r="T3141" s="1" t="s">
        <v>11527</v>
      </c>
      <c r="U3141" s="1" t="s">
        <v>121</v>
      </c>
      <c r="V3141" s="1" t="s">
        <v>6667</v>
      </c>
      <c r="Y3141" s="1" t="s">
        <v>5711</v>
      </c>
      <c r="Z3141" s="1" t="s">
        <v>7375</v>
      </c>
      <c r="AC3141" s="1">
        <v>47</v>
      </c>
      <c r="AD3141" s="1" t="s">
        <v>89</v>
      </c>
      <c r="AE3141" s="1" t="s">
        <v>8784</v>
      </c>
      <c r="AJ3141" s="1" t="s">
        <v>17</v>
      </c>
      <c r="AK3141" s="1" t="s">
        <v>8918</v>
      </c>
      <c r="AL3141" s="1" t="s">
        <v>41</v>
      </c>
      <c r="AM3141" s="1" t="s">
        <v>11911</v>
      </c>
      <c r="AN3141" s="1" t="s">
        <v>118</v>
      </c>
      <c r="AO3141" s="1" t="s">
        <v>8999</v>
      </c>
      <c r="AP3141" s="1" t="s">
        <v>119</v>
      </c>
      <c r="AQ3141" s="1" t="s">
        <v>6694</v>
      </c>
      <c r="AR3141" s="1" t="s">
        <v>5712</v>
      </c>
      <c r="AS3141" s="1" t="s">
        <v>9068</v>
      </c>
      <c r="AT3141" s="1" t="s">
        <v>180</v>
      </c>
      <c r="AU3141" s="1" t="s">
        <v>11467</v>
      </c>
      <c r="AV3141" s="1" t="s">
        <v>13666</v>
      </c>
      <c r="AW3141" s="1" t="s">
        <v>12129</v>
      </c>
      <c r="BB3141" s="1" t="s">
        <v>171</v>
      </c>
      <c r="BC3141" s="1" t="s">
        <v>6676</v>
      </c>
      <c r="BD3141" s="1" t="s">
        <v>612</v>
      </c>
      <c r="BE3141" s="1" t="s">
        <v>7384</v>
      </c>
      <c r="BG3141" s="1" t="s">
        <v>121</v>
      </c>
      <c r="BH3141" s="1" t="s">
        <v>6667</v>
      </c>
      <c r="BI3141" s="1" t="s">
        <v>1396</v>
      </c>
      <c r="BJ3141" s="1" t="s">
        <v>10096</v>
      </c>
      <c r="BK3141" s="1" t="s">
        <v>121</v>
      </c>
      <c r="BL3141" s="1" t="s">
        <v>6667</v>
      </c>
      <c r="BM3141" s="1" t="s">
        <v>1283</v>
      </c>
      <c r="BN3141" s="1" t="s">
        <v>9613</v>
      </c>
      <c r="BO3141" s="1" t="s">
        <v>144</v>
      </c>
      <c r="BP3141" s="1" t="s">
        <v>6759</v>
      </c>
      <c r="BQ3141" s="1" t="s">
        <v>1991</v>
      </c>
      <c r="BR3141" s="1" t="s">
        <v>12460</v>
      </c>
      <c r="BS3141" s="1" t="s">
        <v>41</v>
      </c>
      <c r="BT3141" s="1" t="s">
        <v>11911</v>
      </c>
    </row>
    <row r="3142" spans="1:73" ht="13.5" customHeight="1">
      <c r="A3142" s="2" t="str">
        <f t="shared" si="88"/>
        <v>1687_각북면_391</v>
      </c>
      <c r="B3142" s="1">
        <v>1687</v>
      </c>
      <c r="C3142" s="1" t="s">
        <v>11423</v>
      </c>
      <c r="D3142" s="1" t="s">
        <v>11426</v>
      </c>
      <c r="E3142" s="1">
        <v>3141</v>
      </c>
      <c r="F3142" s="1">
        <v>20</v>
      </c>
      <c r="G3142" s="1" t="s">
        <v>5466</v>
      </c>
      <c r="H3142" s="1" t="s">
        <v>6458</v>
      </c>
      <c r="I3142" s="1">
        <v>9</v>
      </c>
      <c r="L3142" s="1">
        <v>2</v>
      </c>
      <c r="M3142" s="1" t="s">
        <v>5711</v>
      </c>
      <c r="N3142" s="1" t="s">
        <v>7375</v>
      </c>
      <c r="S3142" s="1" t="s">
        <v>49</v>
      </c>
      <c r="T3142" s="1" t="s">
        <v>4842</v>
      </c>
      <c r="U3142" s="1" t="s">
        <v>3205</v>
      </c>
      <c r="V3142" s="1" t="s">
        <v>6723</v>
      </c>
      <c r="Y3142" s="1" t="s">
        <v>5713</v>
      </c>
      <c r="Z3142" s="1" t="s">
        <v>7374</v>
      </c>
      <c r="AC3142" s="1">
        <v>48</v>
      </c>
      <c r="AD3142" s="1" t="s">
        <v>351</v>
      </c>
      <c r="AE3142" s="1" t="s">
        <v>7146</v>
      </c>
      <c r="AJ3142" s="1" t="s">
        <v>17</v>
      </c>
      <c r="AK3142" s="1" t="s">
        <v>8918</v>
      </c>
      <c r="AL3142" s="1" t="s">
        <v>911</v>
      </c>
      <c r="AM3142" s="1" t="s">
        <v>8955</v>
      </c>
      <c r="AT3142" s="1" t="s">
        <v>373</v>
      </c>
      <c r="AU3142" s="1" t="s">
        <v>6687</v>
      </c>
      <c r="AV3142" s="1" t="s">
        <v>5714</v>
      </c>
      <c r="AW3142" s="1" t="s">
        <v>12192</v>
      </c>
      <c r="BG3142" s="1" t="s">
        <v>44</v>
      </c>
      <c r="BH3142" s="1" t="s">
        <v>6728</v>
      </c>
      <c r="BI3142" s="1" t="s">
        <v>1358</v>
      </c>
      <c r="BJ3142" s="1" t="s">
        <v>7235</v>
      </c>
      <c r="BK3142" s="1" t="s">
        <v>44</v>
      </c>
      <c r="BL3142" s="1" t="s">
        <v>6728</v>
      </c>
      <c r="BM3142" s="1" t="s">
        <v>5715</v>
      </c>
      <c r="BN3142" s="1" t="s">
        <v>10513</v>
      </c>
      <c r="BO3142" s="1" t="s">
        <v>373</v>
      </c>
      <c r="BP3142" s="1" t="s">
        <v>6687</v>
      </c>
      <c r="BQ3142" s="1" t="s">
        <v>5716</v>
      </c>
      <c r="BR3142" s="1" t="s">
        <v>10857</v>
      </c>
      <c r="BS3142" s="1" t="s">
        <v>41</v>
      </c>
      <c r="BT3142" s="1" t="s">
        <v>11911</v>
      </c>
    </row>
    <row r="3143" spans="1:73" ht="13.5" customHeight="1">
      <c r="A3143" s="2" t="str">
        <f t="shared" si="88"/>
        <v>1687_각북면_391</v>
      </c>
      <c r="B3143" s="1">
        <v>1687</v>
      </c>
      <c r="C3143" s="1" t="s">
        <v>11423</v>
      </c>
      <c r="D3143" s="1" t="s">
        <v>11426</v>
      </c>
      <c r="E3143" s="1">
        <v>3142</v>
      </c>
      <c r="F3143" s="1">
        <v>20</v>
      </c>
      <c r="G3143" s="1" t="s">
        <v>5466</v>
      </c>
      <c r="H3143" s="1" t="s">
        <v>6458</v>
      </c>
      <c r="I3143" s="1">
        <v>9</v>
      </c>
      <c r="L3143" s="1">
        <v>2</v>
      </c>
      <c r="M3143" s="1" t="s">
        <v>5711</v>
      </c>
      <c r="N3143" s="1" t="s">
        <v>7375</v>
      </c>
      <c r="S3143" s="1" t="s">
        <v>67</v>
      </c>
      <c r="T3143" s="1" t="s">
        <v>6597</v>
      </c>
      <c r="U3143" s="1" t="s">
        <v>5717</v>
      </c>
      <c r="V3143" s="1" t="s">
        <v>6684</v>
      </c>
      <c r="Y3143" s="1" t="s">
        <v>5718</v>
      </c>
      <c r="Z3143" s="1" t="s">
        <v>7373</v>
      </c>
      <c r="AC3143" s="1">
        <v>12</v>
      </c>
      <c r="AD3143" s="1" t="s">
        <v>135</v>
      </c>
      <c r="AE3143" s="1" t="s">
        <v>8742</v>
      </c>
    </row>
    <row r="3144" spans="1:73" ht="13.5" customHeight="1">
      <c r="A3144" s="2" t="str">
        <f t="shared" si="88"/>
        <v>1687_각북면_391</v>
      </c>
      <c r="B3144" s="1">
        <v>1687</v>
      </c>
      <c r="C3144" s="1" t="s">
        <v>11423</v>
      </c>
      <c r="D3144" s="1" t="s">
        <v>11426</v>
      </c>
      <c r="E3144" s="1">
        <v>3143</v>
      </c>
      <c r="F3144" s="1">
        <v>20</v>
      </c>
      <c r="G3144" s="1" t="s">
        <v>5466</v>
      </c>
      <c r="H3144" s="1" t="s">
        <v>6458</v>
      </c>
      <c r="I3144" s="1">
        <v>9</v>
      </c>
      <c r="L3144" s="1">
        <v>3</v>
      </c>
      <c r="M3144" s="1" t="s">
        <v>13671</v>
      </c>
      <c r="N3144" s="1" t="s">
        <v>13449</v>
      </c>
      <c r="T3144" s="1" t="s">
        <v>11527</v>
      </c>
      <c r="U3144" s="1" t="s">
        <v>2147</v>
      </c>
      <c r="V3144" s="1" t="s">
        <v>6673</v>
      </c>
      <c r="W3144" s="1" t="s">
        <v>1087</v>
      </c>
      <c r="X3144" s="1" t="s">
        <v>6974</v>
      </c>
      <c r="Y3144" s="1" t="s">
        <v>13672</v>
      </c>
      <c r="Z3144" s="1" t="s">
        <v>11808</v>
      </c>
      <c r="AC3144" s="1">
        <v>62</v>
      </c>
      <c r="AD3144" s="1" t="s">
        <v>168</v>
      </c>
      <c r="AE3144" s="1" t="s">
        <v>6664</v>
      </c>
      <c r="AJ3144" s="1" t="s">
        <v>17</v>
      </c>
      <c r="AK3144" s="1" t="s">
        <v>8918</v>
      </c>
      <c r="AL3144" s="1" t="s">
        <v>5241</v>
      </c>
      <c r="AM3144" s="1" t="s">
        <v>11950</v>
      </c>
      <c r="AT3144" s="1" t="s">
        <v>2147</v>
      </c>
      <c r="AU3144" s="1" t="s">
        <v>6673</v>
      </c>
      <c r="AV3144" s="1" t="s">
        <v>708</v>
      </c>
      <c r="AW3144" s="1" t="s">
        <v>7345</v>
      </c>
      <c r="BG3144" s="1" t="s">
        <v>44</v>
      </c>
      <c r="BH3144" s="1" t="s">
        <v>6728</v>
      </c>
      <c r="BI3144" s="1" t="s">
        <v>5105</v>
      </c>
      <c r="BJ3144" s="1" t="s">
        <v>9345</v>
      </c>
      <c r="BK3144" s="1" t="s">
        <v>44</v>
      </c>
      <c r="BL3144" s="1" t="s">
        <v>6728</v>
      </c>
      <c r="BM3144" s="1" t="s">
        <v>5106</v>
      </c>
      <c r="BN3144" s="1" t="s">
        <v>10088</v>
      </c>
      <c r="BO3144" s="1" t="s">
        <v>759</v>
      </c>
      <c r="BP3144" s="1" t="s">
        <v>9026</v>
      </c>
      <c r="BQ3144" s="1" t="s">
        <v>3260</v>
      </c>
      <c r="BR3144" s="1" t="s">
        <v>10856</v>
      </c>
      <c r="BS3144" s="1" t="s">
        <v>53</v>
      </c>
      <c r="BT3144" s="1" t="s">
        <v>8954</v>
      </c>
    </row>
    <row r="3145" spans="1:73" ht="13.5" customHeight="1">
      <c r="A3145" s="2" t="str">
        <f t="shared" si="88"/>
        <v>1687_각북면_391</v>
      </c>
      <c r="B3145" s="1">
        <v>1687</v>
      </c>
      <c r="C3145" s="1" t="s">
        <v>11423</v>
      </c>
      <c r="D3145" s="1" t="s">
        <v>11426</v>
      </c>
      <c r="E3145" s="1">
        <v>3144</v>
      </c>
      <c r="F3145" s="1">
        <v>20</v>
      </c>
      <c r="G3145" s="1" t="s">
        <v>5466</v>
      </c>
      <c r="H3145" s="1" t="s">
        <v>6458</v>
      </c>
      <c r="I3145" s="1">
        <v>9</v>
      </c>
      <c r="L3145" s="1">
        <v>3</v>
      </c>
      <c r="M3145" s="1" t="s">
        <v>13671</v>
      </c>
      <c r="N3145" s="1" t="s">
        <v>13449</v>
      </c>
      <c r="S3145" s="1" t="s">
        <v>49</v>
      </c>
      <c r="T3145" s="1" t="s">
        <v>4842</v>
      </c>
      <c r="U3145" s="1" t="s">
        <v>50</v>
      </c>
      <c r="V3145" s="1" t="s">
        <v>11472</v>
      </c>
      <c r="W3145" s="1" t="s">
        <v>51</v>
      </c>
      <c r="X3145" s="1" t="s">
        <v>6986</v>
      </c>
      <c r="Y3145" s="1" t="s">
        <v>140</v>
      </c>
      <c r="Z3145" s="1" t="s">
        <v>7100</v>
      </c>
      <c r="AC3145" s="1">
        <v>44</v>
      </c>
      <c r="AD3145" s="1" t="s">
        <v>401</v>
      </c>
      <c r="AE3145" s="1" t="s">
        <v>8782</v>
      </c>
      <c r="AJ3145" s="1" t="s">
        <v>17</v>
      </c>
      <c r="AK3145" s="1" t="s">
        <v>8918</v>
      </c>
      <c r="AL3145" s="1" t="s">
        <v>53</v>
      </c>
      <c r="AM3145" s="1" t="s">
        <v>8954</v>
      </c>
      <c r="AT3145" s="1" t="s">
        <v>44</v>
      </c>
      <c r="AU3145" s="1" t="s">
        <v>6728</v>
      </c>
      <c r="AV3145" s="1" t="s">
        <v>5719</v>
      </c>
      <c r="AW3145" s="1" t="s">
        <v>8428</v>
      </c>
      <c r="BG3145" s="1" t="s">
        <v>44</v>
      </c>
      <c r="BH3145" s="1" t="s">
        <v>6728</v>
      </c>
      <c r="BI3145" s="1" t="s">
        <v>1997</v>
      </c>
      <c r="BJ3145" s="1" t="s">
        <v>7607</v>
      </c>
      <c r="BK3145" s="1" t="s">
        <v>44</v>
      </c>
      <c r="BL3145" s="1" t="s">
        <v>6728</v>
      </c>
      <c r="BM3145" s="1" t="s">
        <v>5720</v>
      </c>
      <c r="BN3145" s="1" t="s">
        <v>10512</v>
      </c>
      <c r="BO3145" s="1" t="s">
        <v>44</v>
      </c>
      <c r="BP3145" s="1" t="s">
        <v>6728</v>
      </c>
      <c r="BQ3145" s="1" t="s">
        <v>5721</v>
      </c>
      <c r="BR3145" s="1" t="s">
        <v>10855</v>
      </c>
      <c r="BS3145" s="1" t="s">
        <v>59</v>
      </c>
      <c r="BT3145" s="1" t="s">
        <v>8921</v>
      </c>
    </row>
    <row r="3146" spans="1:73" ht="13.5" customHeight="1">
      <c r="A3146" s="2" t="str">
        <f t="shared" si="88"/>
        <v>1687_각북면_391</v>
      </c>
      <c r="B3146" s="1">
        <v>1687</v>
      </c>
      <c r="C3146" s="1" t="s">
        <v>11423</v>
      </c>
      <c r="D3146" s="1" t="s">
        <v>11426</v>
      </c>
      <c r="E3146" s="1">
        <v>3145</v>
      </c>
      <c r="F3146" s="1">
        <v>20</v>
      </c>
      <c r="G3146" s="1" t="s">
        <v>5466</v>
      </c>
      <c r="H3146" s="1" t="s">
        <v>6458</v>
      </c>
      <c r="I3146" s="1">
        <v>9</v>
      </c>
      <c r="L3146" s="1">
        <v>3</v>
      </c>
      <c r="M3146" s="1" t="s">
        <v>13671</v>
      </c>
      <c r="N3146" s="1" t="s">
        <v>13449</v>
      </c>
      <c r="S3146" s="1" t="s">
        <v>67</v>
      </c>
      <c r="T3146" s="1" t="s">
        <v>6597</v>
      </c>
      <c r="U3146" s="1" t="s">
        <v>2147</v>
      </c>
      <c r="V3146" s="1" t="s">
        <v>6673</v>
      </c>
      <c r="Y3146" s="1" t="s">
        <v>5722</v>
      </c>
      <c r="Z3146" s="1" t="s">
        <v>7372</v>
      </c>
      <c r="AC3146" s="1">
        <v>24</v>
      </c>
      <c r="AD3146" s="1" t="s">
        <v>297</v>
      </c>
      <c r="AE3146" s="1" t="s">
        <v>8761</v>
      </c>
    </row>
    <row r="3147" spans="1:73" ht="13.5" customHeight="1">
      <c r="A3147" s="2" t="str">
        <f t="shared" si="88"/>
        <v>1687_각북면_391</v>
      </c>
      <c r="B3147" s="1">
        <v>1687</v>
      </c>
      <c r="C3147" s="1" t="s">
        <v>11423</v>
      </c>
      <c r="D3147" s="1" t="s">
        <v>11426</v>
      </c>
      <c r="E3147" s="1">
        <v>3146</v>
      </c>
      <c r="F3147" s="1">
        <v>20</v>
      </c>
      <c r="G3147" s="1" t="s">
        <v>5466</v>
      </c>
      <c r="H3147" s="1" t="s">
        <v>6458</v>
      </c>
      <c r="I3147" s="1">
        <v>9</v>
      </c>
      <c r="L3147" s="1">
        <v>3</v>
      </c>
      <c r="M3147" s="1" t="s">
        <v>13671</v>
      </c>
      <c r="N3147" s="1" t="s">
        <v>13449</v>
      </c>
      <c r="S3147" s="1" t="s">
        <v>329</v>
      </c>
      <c r="T3147" s="1" t="s">
        <v>6594</v>
      </c>
      <c r="U3147" s="1" t="s">
        <v>50</v>
      </c>
      <c r="V3147" s="1" t="s">
        <v>11472</v>
      </c>
      <c r="W3147" s="1" t="s">
        <v>38</v>
      </c>
      <c r="X3147" s="1" t="s">
        <v>11733</v>
      </c>
      <c r="Y3147" s="1" t="s">
        <v>140</v>
      </c>
      <c r="Z3147" s="1" t="s">
        <v>7100</v>
      </c>
      <c r="AC3147" s="1">
        <v>23</v>
      </c>
      <c r="AD3147" s="1" t="s">
        <v>251</v>
      </c>
      <c r="AE3147" s="1" t="s">
        <v>8777</v>
      </c>
      <c r="AF3147" s="1" t="s">
        <v>156</v>
      </c>
      <c r="AG3147" s="1" t="s">
        <v>8798</v>
      </c>
      <c r="AJ3147" s="1" t="s">
        <v>17</v>
      </c>
      <c r="AK3147" s="1" t="s">
        <v>8918</v>
      </c>
      <c r="AL3147" s="1" t="s">
        <v>41</v>
      </c>
      <c r="AM3147" s="1" t="s">
        <v>11911</v>
      </c>
      <c r="AT3147" s="1" t="s">
        <v>373</v>
      </c>
      <c r="AU3147" s="1" t="s">
        <v>6687</v>
      </c>
      <c r="AV3147" s="1" t="s">
        <v>2747</v>
      </c>
      <c r="AW3147" s="1" t="s">
        <v>9334</v>
      </c>
      <c r="BG3147" s="1" t="s">
        <v>5044</v>
      </c>
      <c r="BH3147" s="1" t="s">
        <v>9236</v>
      </c>
      <c r="BI3147" s="1" t="s">
        <v>5013</v>
      </c>
      <c r="BJ3147" s="1" t="s">
        <v>12318</v>
      </c>
      <c r="BK3147" s="1" t="s">
        <v>373</v>
      </c>
      <c r="BL3147" s="1" t="s">
        <v>6687</v>
      </c>
      <c r="BM3147" s="1" t="s">
        <v>5014</v>
      </c>
      <c r="BN3147" s="1" t="s">
        <v>7264</v>
      </c>
      <c r="BO3147" s="1" t="s">
        <v>373</v>
      </c>
      <c r="BP3147" s="1" t="s">
        <v>6687</v>
      </c>
      <c r="BQ3147" s="1" t="s">
        <v>5089</v>
      </c>
      <c r="BR3147" s="1" t="s">
        <v>10854</v>
      </c>
      <c r="BS3147" s="1" t="s">
        <v>448</v>
      </c>
      <c r="BT3147" s="1" t="s">
        <v>8932</v>
      </c>
    </row>
    <row r="3148" spans="1:73" ht="13.5" customHeight="1">
      <c r="A3148" s="2" t="str">
        <f t="shared" ref="A3148:A3187" si="89">HYPERLINK("http://kyu.snu.ac.kr/sdhj/index.jsp?type=hj/GK14817_00IH_0001_0392.jpg","1687_각북면_392")</f>
        <v>1687_각북면_392</v>
      </c>
      <c r="B3148" s="1">
        <v>1687</v>
      </c>
      <c r="C3148" s="1" t="s">
        <v>11423</v>
      </c>
      <c r="D3148" s="1" t="s">
        <v>11426</v>
      </c>
      <c r="E3148" s="1">
        <v>3147</v>
      </c>
      <c r="F3148" s="1">
        <v>20</v>
      </c>
      <c r="G3148" s="1" t="s">
        <v>5466</v>
      </c>
      <c r="H3148" s="1" t="s">
        <v>6458</v>
      </c>
      <c r="I3148" s="1">
        <v>9</v>
      </c>
      <c r="L3148" s="1">
        <v>3</v>
      </c>
      <c r="M3148" s="1" t="s">
        <v>13671</v>
      </c>
      <c r="N3148" s="1" t="s">
        <v>13449</v>
      </c>
      <c r="S3148" s="1" t="s">
        <v>67</v>
      </c>
      <c r="T3148" s="1" t="s">
        <v>6597</v>
      </c>
      <c r="U3148" s="1" t="s">
        <v>2147</v>
      </c>
      <c r="V3148" s="1" t="s">
        <v>6673</v>
      </c>
      <c r="Y3148" s="1" t="s">
        <v>5723</v>
      </c>
      <c r="Z3148" s="1" t="s">
        <v>7371</v>
      </c>
      <c r="AC3148" s="1">
        <v>18</v>
      </c>
      <c r="AD3148" s="1" t="s">
        <v>302</v>
      </c>
      <c r="AE3148" s="1" t="s">
        <v>8785</v>
      </c>
    </row>
    <row r="3149" spans="1:73" ht="13.5" customHeight="1">
      <c r="A3149" s="2" t="str">
        <f t="shared" si="89"/>
        <v>1687_각북면_392</v>
      </c>
      <c r="B3149" s="1">
        <v>1687</v>
      </c>
      <c r="C3149" s="1" t="s">
        <v>11423</v>
      </c>
      <c r="D3149" s="1" t="s">
        <v>11426</v>
      </c>
      <c r="E3149" s="1">
        <v>3148</v>
      </c>
      <c r="F3149" s="1">
        <v>20</v>
      </c>
      <c r="G3149" s="1" t="s">
        <v>5466</v>
      </c>
      <c r="H3149" s="1" t="s">
        <v>6458</v>
      </c>
      <c r="I3149" s="1">
        <v>9</v>
      </c>
      <c r="L3149" s="1">
        <v>3</v>
      </c>
      <c r="M3149" s="1" t="s">
        <v>13671</v>
      </c>
      <c r="N3149" s="1" t="s">
        <v>13449</v>
      </c>
      <c r="S3149" s="1" t="s">
        <v>63</v>
      </c>
      <c r="T3149" s="1" t="s">
        <v>6596</v>
      </c>
      <c r="Y3149" s="1" t="s">
        <v>5724</v>
      </c>
      <c r="Z3149" s="1" t="s">
        <v>7370</v>
      </c>
      <c r="AC3149" s="1">
        <v>7</v>
      </c>
      <c r="AD3149" s="1" t="s">
        <v>475</v>
      </c>
      <c r="AE3149" s="1" t="s">
        <v>8747</v>
      </c>
      <c r="AF3149" s="1" t="s">
        <v>156</v>
      </c>
      <c r="AG3149" s="1" t="s">
        <v>8798</v>
      </c>
    </row>
    <row r="3150" spans="1:73" ht="13.5" customHeight="1">
      <c r="A3150" s="2" t="str">
        <f t="shared" si="89"/>
        <v>1687_각북면_392</v>
      </c>
      <c r="B3150" s="1">
        <v>1687</v>
      </c>
      <c r="C3150" s="1" t="s">
        <v>11423</v>
      </c>
      <c r="D3150" s="1" t="s">
        <v>11426</v>
      </c>
      <c r="E3150" s="1">
        <v>3149</v>
      </c>
      <c r="F3150" s="1">
        <v>20</v>
      </c>
      <c r="G3150" s="1" t="s">
        <v>5466</v>
      </c>
      <c r="H3150" s="1" t="s">
        <v>6458</v>
      </c>
      <c r="I3150" s="1">
        <v>9</v>
      </c>
      <c r="L3150" s="1">
        <v>4</v>
      </c>
      <c r="M3150" s="1" t="s">
        <v>13450</v>
      </c>
      <c r="N3150" s="1" t="s">
        <v>13451</v>
      </c>
      <c r="T3150" s="1" t="s">
        <v>11527</v>
      </c>
      <c r="U3150" s="1" t="s">
        <v>5725</v>
      </c>
      <c r="V3150" s="1" t="s">
        <v>6721</v>
      </c>
      <c r="W3150" s="1" t="s">
        <v>51</v>
      </c>
      <c r="X3150" s="1" t="s">
        <v>6986</v>
      </c>
      <c r="Y3150" s="1" t="s">
        <v>1404</v>
      </c>
      <c r="Z3150" s="1" t="s">
        <v>7369</v>
      </c>
      <c r="AC3150" s="1">
        <v>35</v>
      </c>
      <c r="AD3150" s="1" t="s">
        <v>340</v>
      </c>
      <c r="AE3150" s="1" t="s">
        <v>8753</v>
      </c>
      <c r="AJ3150" s="1" t="s">
        <v>17</v>
      </c>
      <c r="AK3150" s="1" t="s">
        <v>8918</v>
      </c>
      <c r="AL3150" s="1" t="s">
        <v>53</v>
      </c>
      <c r="AM3150" s="1" t="s">
        <v>8954</v>
      </c>
      <c r="AT3150" s="1" t="s">
        <v>44</v>
      </c>
      <c r="AU3150" s="1" t="s">
        <v>6728</v>
      </c>
      <c r="AV3150" s="1" t="s">
        <v>5726</v>
      </c>
      <c r="AW3150" s="1" t="s">
        <v>9355</v>
      </c>
      <c r="BG3150" s="1" t="s">
        <v>44</v>
      </c>
      <c r="BH3150" s="1" t="s">
        <v>6728</v>
      </c>
      <c r="BI3150" s="1" t="s">
        <v>3649</v>
      </c>
      <c r="BJ3150" s="1" t="s">
        <v>9489</v>
      </c>
      <c r="BK3150" s="1" t="s">
        <v>44</v>
      </c>
      <c r="BL3150" s="1" t="s">
        <v>6728</v>
      </c>
      <c r="BM3150" s="1" t="s">
        <v>5727</v>
      </c>
      <c r="BN3150" s="1" t="s">
        <v>10511</v>
      </c>
      <c r="BO3150" s="1" t="s">
        <v>373</v>
      </c>
      <c r="BP3150" s="1" t="s">
        <v>6687</v>
      </c>
      <c r="BQ3150" s="1" t="s">
        <v>5728</v>
      </c>
      <c r="BR3150" s="1" t="s">
        <v>10853</v>
      </c>
      <c r="BS3150" s="1" t="s">
        <v>158</v>
      </c>
      <c r="BT3150" s="1" t="s">
        <v>8931</v>
      </c>
    </row>
    <row r="3151" spans="1:73" ht="13.5" customHeight="1">
      <c r="A3151" s="2" t="str">
        <f t="shared" si="89"/>
        <v>1687_각북면_392</v>
      </c>
      <c r="B3151" s="1">
        <v>1687</v>
      </c>
      <c r="C3151" s="1" t="s">
        <v>11423</v>
      </c>
      <c r="D3151" s="1" t="s">
        <v>11426</v>
      </c>
      <c r="E3151" s="1">
        <v>3150</v>
      </c>
      <c r="F3151" s="1">
        <v>20</v>
      </c>
      <c r="G3151" s="1" t="s">
        <v>5466</v>
      </c>
      <c r="H3151" s="1" t="s">
        <v>6458</v>
      </c>
      <c r="I3151" s="1">
        <v>9</v>
      </c>
      <c r="L3151" s="1">
        <v>4</v>
      </c>
      <c r="M3151" s="1" t="s">
        <v>13450</v>
      </c>
      <c r="N3151" s="1" t="s">
        <v>13451</v>
      </c>
      <c r="S3151" s="1" t="s">
        <v>49</v>
      </c>
      <c r="T3151" s="1" t="s">
        <v>4842</v>
      </c>
      <c r="U3151" s="1" t="s">
        <v>2613</v>
      </c>
      <c r="V3151" s="1" t="s">
        <v>6716</v>
      </c>
      <c r="Y3151" s="1" t="s">
        <v>11376</v>
      </c>
      <c r="Z3151" s="1" t="s">
        <v>9615</v>
      </c>
      <c r="AC3151" s="1">
        <v>27</v>
      </c>
      <c r="AD3151" s="1" t="s">
        <v>379</v>
      </c>
      <c r="AE3151" s="1" t="s">
        <v>8768</v>
      </c>
      <c r="AJ3151" s="1" t="s">
        <v>17</v>
      </c>
      <c r="AK3151" s="1" t="s">
        <v>8918</v>
      </c>
      <c r="AL3151" s="1" t="s">
        <v>227</v>
      </c>
      <c r="AM3151" s="1" t="s">
        <v>8859</v>
      </c>
      <c r="AT3151" s="1" t="s">
        <v>759</v>
      </c>
      <c r="AU3151" s="1" t="s">
        <v>9026</v>
      </c>
      <c r="AV3151" s="1" t="s">
        <v>5729</v>
      </c>
      <c r="AW3151" s="1" t="s">
        <v>7555</v>
      </c>
      <c r="BG3151" s="1" t="s">
        <v>144</v>
      </c>
      <c r="BH3151" s="1" t="s">
        <v>6759</v>
      </c>
      <c r="BI3151" s="1" t="s">
        <v>5730</v>
      </c>
      <c r="BJ3151" s="1" t="s">
        <v>10095</v>
      </c>
      <c r="BK3151" s="1" t="s">
        <v>44</v>
      </c>
      <c r="BL3151" s="1" t="s">
        <v>6728</v>
      </c>
      <c r="BM3151" s="1" t="s">
        <v>5731</v>
      </c>
      <c r="BN3151" s="1" t="s">
        <v>10510</v>
      </c>
      <c r="BO3151" s="1" t="s">
        <v>144</v>
      </c>
      <c r="BP3151" s="1" t="s">
        <v>6759</v>
      </c>
      <c r="BQ3151" s="1" t="s">
        <v>5732</v>
      </c>
      <c r="BR3151" s="1" t="s">
        <v>12435</v>
      </c>
      <c r="BS3151" s="1" t="s">
        <v>41</v>
      </c>
      <c r="BT3151" s="1" t="s">
        <v>11911</v>
      </c>
      <c r="BU3151" s="1" t="s">
        <v>5733</v>
      </c>
    </row>
    <row r="3152" spans="1:73" ht="13.5" customHeight="1">
      <c r="A3152" s="2" t="str">
        <f t="shared" si="89"/>
        <v>1687_각북면_392</v>
      </c>
      <c r="B3152" s="1">
        <v>1687</v>
      </c>
      <c r="C3152" s="1" t="s">
        <v>11423</v>
      </c>
      <c r="D3152" s="1" t="s">
        <v>11426</v>
      </c>
      <c r="E3152" s="1">
        <v>3151</v>
      </c>
      <c r="F3152" s="1">
        <v>20</v>
      </c>
      <c r="G3152" s="1" t="s">
        <v>5466</v>
      </c>
      <c r="H3152" s="1" t="s">
        <v>6458</v>
      </c>
      <c r="I3152" s="1">
        <v>9</v>
      </c>
      <c r="L3152" s="1">
        <v>4</v>
      </c>
      <c r="M3152" s="1" t="s">
        <v>13450</v>
      </c>
      <c r="N3152" s="1" t="s">
        <v>13451</v>
      </c>
      <c r="S3152" s="1" t="s">
        <v>134</v>
      </c>
      <c r="T3152" s="1" t="s">
        <v>6598</v>
      </c>
      <c r="Y3152" s="1" t="s">
        <v>1491</v>
      </c>
      <c r="Z3152" s="1" t="s">
        <v>7074</v>
      </c>
      <c r="AC3152" s="1">
        <v>5</v>
      </c>
      <c r="AD3152" s="1" t="s">
        <v>76</v>
      </c>
      <c r="AE3152" s="1" t="s">
        <v>8744</v>
      </c>
    </row>
    <row r="3153" spans="1:73" ht="13.5" customHeight="1">
      <c r="A3153" s="2" t="str">
        <f t="shared" si="89"/>
        <v>1687_각북면_392</v>
      </c>
      <c r="B3153" s="1">
        <v>1687</v>
      </c>
      <c r="C3153" s="1" t="s">
        <v>11423</v>
      </c>
      <c r="D3153" s="1" t="s">
        <v>11426</v>
      </c>
      <c r="E3153" s="1">
        <v>3152</v>
      </c>
      <c r="F3153" s="1">
        <v>20</v>
      </c>
      <c r="G3153" s="1" t="s">
        <v>5466</v>
      </c>
      <c r="H3153" s="1" t="s">
        <v>6458</v>
      </c>
      <c r="I3153" s="1">
        <v>9</v>
      </c>
      <c r="L3153" s="1">
        <v>5</v>
      </c>
      <c r="M3153" s="1" t="s">
        <v>5734</v>
      </c>
      <c r="N3153" s="1" t="s">
        <v>7368</v>
      </c>
      <c r="T3153" s="1" t="s">
        <v>11527</v>
      </c>
      <c r="U3153" s="1" t="s">
        <v>801</v>
      </c>
      <c r="V3153" s="1" t="s">
        <v>6726</v>
      </c>
      <c r="Y3153" s="1" t="s">
        <v>5734</v>
      </c>
      <c r="Z3153" s="1" t="s">
        <v>7368</v>
      </c>
      <c r="AC3153" s="1">
        <v>44</v>
      </c>
      <c r="AD3153" s="1" t="s">
        <v>401</v>
      </c>
      <c r="AE3153" s="1" t="s">
        <v>8782</v>
      </c>
      <c r="AJ3153" s="1" t="s">
        <v>17</v>
      </c>
      <c r="AK3153" s="1" t="s">
        <v>8918</v>
      </c>
      <c r="AL3153" s="1" t="s">
        <v>190</v>
      </c>
      <c r="AM3153" s="1" t="s">
        <v>8852</v>
      </c>
      <c r="AT3153" s="1" t="s">
        <v>186</v>
      </c>
      <c r="AU3153" s="1" t="s">
        <v>12111</v>
      </c>
      <c r="AV3153" s="1" t="s">
        <v>5735</v>
      </c>
      <c r="AW3153" s="1" t="s">
        <v>9354</v>
      </c>
      <c r="BB3153" s="1" t="s">
        <v>182</v>
      </c>
      <c r="BC3153" s="1" t="s">
        <v>12214</v>
      </c>
      <c r="BD3153" s="1" t="s">
        <v>5736</v>
      </c>
      <c r="BE3153" s="1" t="s">
        <v>9837</v>
      </c>
      <c r="BG3153" s="1" t="s">
        <v>320</v>
      </c>
      <c r="BH3153" s="1" t="s">
        <v>6758</v>
      </c>
      <c r="BI3153" s="1" t="s">
        <v>2102</v>
      </c>
      <c r="BJ3153" s="1" t="s">
        <v>12285</v>
      </c>
      <c r="BK3153" s="1" t="s">
        <v>186</v>
      </c>
      <c r="BL3153" s="1" t="s">
        <v>12273</v>
      </c>
      <c r="BM3153" s="1" t="s">
        <v>5582</v>
      </c>
      <c r="BN3153" s="1" t="s">
        <v>7128</v>
      </c>
      <c r="BO3153" s="1" t="s">
        <v>44</v>
      </c>
      <c r="BP3153" s="1" t="s">
        <v>6728</v>
      </c>
      <c r="BQ3153" s="1" t="s">
        <v>5737</v>
      </c>
      <c r="BR3153" s="1" t="s">
        <v>10852</v>
      </c>
      <c r="BS3153" s="1" t="s">
        <v>159</v>
      </c>
      <c r="BT3153" s="1" t="s">
        <v>8879</v>
      </c>
    </row>
    <row r="3154" spans="1:73" ht="13.5" customHeight="1">
      <c r="A3154" s="2" t="str">
        <f t="shared" si="89"/>
        <v>1687_각북면_392</v>
      </c>
      <c r="B3154" s="1">
        <v>1687</v>
      </c>
      <c r="C3154" s="1" t="s">
        <v>11423</v>
      </c>
      <c r="D3154" s="1" t="s">
        <v>11426</v>
      </c>
      <c r="E3154" s="1">
        <v>3153</v>
      </c>
      <c r="F3154" s="1">
        <v>20</v>
      </c>
      <c r="G3154" s="1" t="s">
        <v>5466</v>
      </c>
      <c r="H3154" s="1" t="s">
        <v>6458</v>
      </c>
      <c r="I3154" s="1">
        <v>9</v>
      </c>
      <c r="L3154" s="1">
        <v>5</v>
      </c>
      <c r="M3154" s="1" t="s">
        <v>5734</v>
      </c>
      <c r="N3154" s="1" t="s">
        <v>7368</v>
      </c>
      <c r="S3154" s="1" t="s">
        <v>49</v>
      </c>
      <c r="T3154" s="1" t="s">
        <v>4842</v>
      </c>
      <c r="U3154" s="1" t="s">
        <v>115</v>
      </c>
      <c r="V3154" s="1" t="s">
        <v>6665</v>
      </c>
      <c r="Y3154" s="1" t="s">
        <v>6444</v>
      </c>
      <c r="Z3154" s="1" t="s">
        <v>7367</v>
      </c>
      <c r="AC3154" s="1">
        <v>27</v>
      </c>
      <c r="AD3154" s="1" t="s">
        <v>379</v>
      </c>
      <c r="AE3154" s="1" t="s">
        <v>8768</v>
      </c>
      <c r="AJ3154" s="1" t="s">
        <v>17</v>
      </c>
      <c r="AK3154" s="1" t="s">
        <v>8918</v>
      </c>
      <c r="AL3154" s="1" t="s">
        <v>448</v>
      </c>
      <c r="AM3154" s="1" t="s">
        <v>8932</v>
      </c>
      <c r="AN3154" s="1" t="s">
        <v>190</v>
      </c>
      <c r="AO3154" s="1" t="s">
        <v>8852</v>
      </c>
      <c r="AP3154" s="1" t="s">
        <v>587</v>
      </c>
      <c r="AQ3154" s="1" t="s">
        <v>6710</v>
      </c>
      <c r="AR3154" s="1" t="s">
        <v>5738</v>
      </c>
      <c r="AS3154" s="1" t="s">
        <v>11963</v>
      </c>
      <c r="AT3154" s="1" t="s">
        <v>44</v>
      </c>
      <c r="AU3154" s="1" t="s">
        <v>6728</v>
      </c>
      <c r="AV3154" s="1" t="s">
        <v>5739</v>
      </c>
      <c r="AW3154" s="1" t="s">
        <v>9353</v>
      </c>
      <c r="BB3154" s="1" t="s">
        <v>171</v>
      </c>
      <c r="BC3154" s="1" t="s">
        <v>6676</v>
      </c>
      <c r="BD3154" s="1" t="s">
        <v>5740</v>
      </c>
      <c r="BE3154" s="1" t="s">
        <v>9836</v>
      </c>
      <c r="BG3154" s="1" t="s">
        <v>44</v>
      </c>
      <c r="BH3154" s="1" t="s">
        <v>6728</v>
      </c>
      <c r="BI3154" s="1" t="s">
        <v>551</v>
      </c>
      <c r="BJ3154" s="1" t="s">
        <v>11828</v>
      </c>
      <c r="BK3154" s="1" t="s">
        <v>44</v>
      </c>
      <c r="BL3154" s="1" t="s">
        <v>6728</v>
      </c>
      <c r="BM3154" s="1" t="s">
        <v>4214</v>
      </c>
      <c r="BN3154" s="1" t="s">
        <v>10103</v>
      </c>
      <c r="BO3154" s="1" t="s">
        <v>44</v>
      </c>
      <c r="BP3154" s="1" t="s">
        <v>6728</v>
      </c>
      <c r="BQ3154" s="1" t="s">
        <v>5741</v>
      </c>
      <c r="BR3154" s="1" t="s">
        <v>12513</v>
      </c>
      <c r="BS3154" s="1" t="s">
        <v>158</v>
      </c>
      <c r="BT3154" s="1" t="s">
        <v>8931</v>
      </c>
    </row>
    <row r="3155" spans="1:73" ht="13.5" customHeight="1">
      <c r="A3155" s="2" t="str">
        <f t="shared" si="89"/>
        <v>1687_각북면_392</v>
      </c>
      <c r="B3155" s="1">
        <v>1687</v>
      </c>
      <c r="C3155" s="1" t="s">
        <v>11423</v>
      </c>
      <c r="D3155" s="1" t="s">
        <v>11426</v>
      </c>
      <c r="E3155" s="1">
        <v>3154</v>
      </c>
      <c r="F3155" s="1">
        <v>20</v>
      </c>
      <c r="G3155" s="1" t="s">
        <v>5466</v>
      </c>
      <c r="H3155" s="1" t="s">
        <v>6458</v>
      </c>
      <c r="I3155" s="1">
        <v>9</v>
      </c>
      <c r="L3155" s="1">
        <v>5</v>
      </c>
      <c r="M3155" s="1" t="s">
        <v>5734</v>
      </c>
      <c r="N3155" s="1" t="s">
        <v>7368</v>
      </c>
      <c r="S3155" s="1" t="s">
        <v>134</v>
      </c>
      <c r="T3155" s="1" t="s">
        <v>6598</v>
      </c>
      <c r="Y3155" s="1" t="s">
        <v>13577</v>
      </c>
      <c r="Z3155" s="1" t="s">
        <v>11800</v>
      </c>
      <c r="AC3155" s="1">
        <v>4</v>
      </c>
      <c r="AD3155" s="1" t="s">
        <v>103</v>
      </c>
      <c r="AE3155" s="1" t="s">
        <v>8773</v>
      </c>
    </row>
    <row r="3156" spans="1:73" ht="13.5" customHeight="1">
      <c r="A3156" s="2" t="str">
        <f t="shared" si="89"/>
        <v>1687_각북면_392</v>
      </c>
      <c r="B3156" s="1">
        <v>1687</v>
      </c>
      <c r="C3156" s="1" t="s">
        <v>11423</v>
      </c>
      <c r="D3156" s="1" t="s">
        <v>11426</v>
      </c>
      <c r="E3156" s="1">
        <v>3155</v>
      </c>
      <c r="F3156" s="1">
        <v>20</v>
      </c>
      <c r="G3156" s="1" t="s">
        <v>5466</v>
      </c>
      <c r="H3156" s="1" t="s">
        <v>6458</v>
      </c>
      <c r="I3156" s="1">
        <v>10</v>
      </c>
      <c r="J3156" s="1" t="s">
        <v>5742</v>
      </c>
      <c r="K3156" s="1" t="s">
        <v>6485</v>
      </c>
      <c r="L3156" s="1">
        <v>1</v>
      </c>
      <c r="M3156" s="1" t="s">
        <v>13452</v>
      </c>
      <c r="N3156" s="1" t="s">
        <v>13453</v>
      </c>
      <c r="T3156" s="1" t="s">
        <v>11527</v>
      </c>
      <c r="U3156" s="1" t="s">
        <v>5743</v>
      </c>
      <c r="V3156" s="1" t="s">
        <v>6697</v>
      </c>
      <c r="W3156" s="1" t="s">
        <v>152</v>
      </c>
      <c r="X3156" s="1" t="s">
        <v>6978</v>
      </c>
      <c r="Y3156" s="1" t="s">
        <v>1269</v>
      </c>
      <c r="Z3156" s="1" t="s">
        <v>7366</v>
      </c>
      <c r="AC3156" s="1">
        <v>40</v>
      </c>
      <c r="AD3156" s="1" t="s">
        <v>189</v>
      </c>
      <c r="AE3156" s="1" t="s">
        <v>8767</v>
      </c>
      <c r="AJ3156" s="1" t="s">
        <v>17</v>
      </c>
      <c r="AK3156" s="1" t="s">
        <v>8918</v>
      </c>
      <c r="AL3156" s="1" t="s">
        <v>227</v>
      </c>
      <c r="AM3156" s="1" t="s">
        <v>8859</v>
      </c>
      <c r="AT3156" s="1" t="s">
        <v>44</v>
      </c>
      <c r="AU3156" s="1" t="s">
        <v>6728</v>
      </c>
      <c r="AV3156" s="1" t="s">
        <v>3229</v>
      </c>
      <c r="AW3156" s="1" t="s">
        <v>7165</v>
      </c>
      <c r="BG3156" s="1" t="s">
        <v>44</v>
      </c>
      <c r="BH3156" s="1" t="s">
        <v>6728</v>
      </c>
      <c r="BI3156" s="1" t="s">
        <v>5489</v>
      </c>
      <c r="BJ3156" s="1" t="s">
        <v>9376</v>
      </c>
      <c r="BK3156" s="1" t="s">
        <v>44</v>
      </c>
      <c r="BL3156" s="1" t="s">
        <v>6728</v>
      </c>
      <c r="BM3156" s="1" t="s">
        <v>5744</v>
      </c>
      <c r="BN3156" s="1" t="s">
        <v>10112</v>
      </c>
      <c r="BO3156" s="1" t="s">
        <v>44</v>
      </c>
      <c r="BP3156" s="1" t="s">
        <v>6728</v>
      </c>
      <c r="BQ3156" s="1" t="s">
        <v>5745</v>
      </c>
      <c r="BR3156" s="1" t="s">
        <v>12430</v>
      </c>
      <c r="BS3156" s="1" t="s">
        <v>41</v>
      </c>
      <c r="BT3156" s="1" t="s">
        <v>11911</v>
      </c>
    </row>
    <row r="3157" spans="1:73" ht="13.5" customHeight="1">
      <c r="A3157" s="2" t="str">
        <f t="shared" si="89"/>
        <v>1687_각북면_392</v>
      </c>
      <c r="B3157" s="1">
        <v>1687</v>
      </c>
      <c r="C3157" s="1" t="s">
        <v>11423</v>
      </c>
      <c r="D3157" s="1" t="s">
        <v>11426</v>
      </c>
      <c r="E3157" s="1">
        <v>3156</v>
      </c>
      <c r="F3157" s="1">
        <v>20</v>
      </c>
      <c r="G3157" s="1" t="s">
        <v>5466</v>
      </c>
      <c r="H3157" s="1" t="s">
        <v>6458</v>
      </c>
      <c r="I3157" s="1">
        <v>10</v>
      </c>
      <c r="L3157" s="1">
        <v>1</v>
      </c>
      <c r="M3157" s="1" t="s">
        <v>13452</v>
      </c>
      <c r="N3157" s="1" t="s">
        <v>13453</v>
      </c>
      <c r="S3157" s="1" t="s">
        <v>49</v>
      </c>
      <c r="T3157" s="1" t="s">
        <v>4842</v>
      </c>
      <c r="U3157" s="1" t="s">
        <v>50</v>
      </c>
      <c r="V3157" s="1" t="s">
        <v>11472</v>
      </c>
      <c r="W3157" s="1" t="s">
        <v>38</v>
      </c>
      <c r="X3157" s="1" t="s">
        <v>11733</v>
      </c>
      <c r="Y3157" s="1" t="s">
        <v>140</v>
      </c>
      <c r="Z3157" s="1" t="s">
        <v>7100</v>
      </c>
      <c r="AC3157" s="1">
        <v>24</v>
      </c>
      <c r="AD3157" s="1" t="s">
        <v>297</v>
      </c>
      <c r="AE3157" s="1" t="s">
        <v>8761</v>
      </c>
      <c r="AF3157" s="1" t="s">
        <v>156</v>
      </c>
      <c r="AG3157" s="1" t="s">
        <v>8798</v>
      </c>
      <c r="AJ3157" s="1" t="s">
        <v>17</v>
      </c>
      <c r="AK3157" s="1" t="s">
        <v>8918</v>
      </c>
      <c r="AL3157" s="1" t="s">
        <v>41</v>
      </c>
      <c r="AM3157" s="1" t="s">
        <v>11911</v>
      </c>
      <c r="AT3157" s="1" t="s">
        <v>1077</v>
      </c>
      <c r="AU3157" s="1" t="s">
        <v>6708</v>
      </c>
      <c r="AV3157" s="1" t="s">
        <v>163</v>
      </c>
      <c r="AW3157" s="1" t="s">
        <v>9352</v>
      </c>
      <c r="BG3157" s="1" t="s">
        <v>759</v>
      </c>
      <c r="BH3157" s="1" t="s">
        <v>9026</v>
      </c>
      <c r="BI3157" s="1" t="s">
        <v>2032</v>
      </c>
      <c r="BJ3157" s="1" t="s">
        <v>8217</v>
      </c>
      <c r="BK3157" s="1" t="s">
        <v>1077</v>
      </c>
      <c r="BL3157" s="1" t="s">
        <v>6708</v>
      </c>
      <c r="BM3157" s="1" t="s">
        <v>5746</v>
      </c>
      <c r="BN3157" s="1" t="s">
        <v>12374</v>
      </c>
      <c r="BO3157" s="1" t="s">
        <v>144</v>
      </c>
      <c r="BP3157" s="1" t="s">
        <v>6759</v>
      </c>
      <c r="BQ3157" s="1" t="s">
        <v>5747</v>
      </c>
      <c r="BR3157" s="1" t="s">
        <v>10851</v>
      </c>
      <c r="BS3157" s="1" t="s">
        <v>1083</v>
      </c>
      <c r="BT3157" s="1" t="s">
        <v>11236</v>
      </c>
    </row>
    <row r="3158" spans="1:73" ht="13.5" customHeight="1">
      <c r="A3158" s="2" t="str">
        <f t="shared" si="89"/>
        <v>1687_각북면_392</v>
      </c>
      <c r="B3158" s="1">
        <v>1687</v>
      </c>
      <c r="C3158" s="1" t="s">
        <v>11423</v>
      </c>
      <c r="D3158" s="1" t="s">
        <v>11426</v>
      </c>
      <c r="E3158" s="1">
        <v>3157</v>
      </c>
      <c r="F3158" s="1">
        <v>20</v>
      </c>
      <c r="G3158" s="1" t="s">
        <v>5466</v>
      </c>
      <c r="H3158" s="1" t="s">
        <v>6458</v>
      </c>
      <c r="I3158" s="1">
        <v>10</v>
      </c>
      <c r="L3158" s="1">
        <v>1</v>
      </c>
      <c r="M3158" s="1" t="s">
        <v>13452</v>
      </c>
      <c r="N3158" s="1" t="s">
        <v>13453</v>
      </c>
      <c r="S3158" s="1" t="s">
        <v>5748</v>
      </c>
      <c r="T3158" s="1" t="s">
        <v>6621</v>
      </c>
      <c r="Y3158" s="1" t="s">
        <v>5749</v>
      </c>
      <c r="Z3158" s="1" t="s">
        <v>7203</v>
      </c>
      <c r="AF3158" s="1" t="s">
        <v>701</v>
      </c>
      <c r="AG3158" s="1" t="s">
        <v>8814</v>
      </c>
    </row>
    <row r="3159" spans="1:73" ht="13.5" customHeight="1">
      <c r="A3159" s="2" t="str">
        <f t="shared" si="89"/>
        <v>1687_각북면_392</v>
      </c>
      <c r="B3159" s="1">
        <v>1687</v>
      </c>
      <c r="C3159" s="1" t="s">
        <v>11423</v>
      </c>
      <c r="D3159" s="1" t="s">
        <v>11426</v>
      </c>
      <c r="E3159" s="1">
        <v>3158</v>
      </c>
      <c r="F3159" s="1">
        <v>20</v>
      </c>
      <c r="G3159" s="1" t="s">
        <v>5466</v>
      </c>
      <c r="H3159" s="1" t="s">
        <v>6458</v>
      </c>
      <c r="I3159" s="1">
        <v>10</v>
      </c>
      <c r="L3159" s="1">
        <v>1</v>
      </c>
      <c r="M3159" s="1" t="s">
        <v>13452</v>
      </c>
      <c r="N3159" s="1" t="s">
        <v>13453</v>
      </c>
      <c r="S3159" s="1" t="s">
        <v>72</v>
      </c>
      <c r="T3159" s="1" t="s">
        <v>6595</v>
      </c>
      <c r="U3159" s="1" t="s">
        <v>121</v>
      </c>
      <c r="V3159" s="1" t="s">
        <v>6667</v>
      </c>
      <c r="Y3159" s="1" t="s">
        <v>5417</v>
      </c>
      <c r="Z3159" s="1" t="s">
        <v>7365</v>
      </c>
      <c r="AC3159" s="1">
        <v>10</v>
      </c>
      <c r="AD3159" s="1" t="s">
        <v>212</v>
      </c>
      <c r="AE3159" s="1" t="s">
        <v>8778</v>
      </c>
      <c r="AN3159" s="1" t="s">
        <v>1129</v>
      </c>
      <c r="AO3159" s="1" t="s">
        <v>9002</v>
      </c>
      <c r="AP3159" s="1" t="s">
        <v>119</v>
      </c>
      <c r="AQ3159" s="1" t="s">
        <v>6694</v>
      </c>
      <c r="AR3159" s="1" t="s">
        <v>5750</v>
      </c>
      <c r="AS3159" s="1" t="s">
        <v>9073</v>
      </c>
    </row>
    <row r="3160" spans="1:73" ht="13.5" customHeight="1">
      <c r="A3160" s="2" t="str">
        <f t="shared" si="89"/>
        <v>1687_각북면_392</v>
      </c>
      <c r="B3160" s="1">
        <v>1687</v>
      </c>
      <c r="C3160" s="1" t="s">
        <v>11423</v>
      </c>
      <c r="D3160" s="1" t="s">
        <v>11426</v>
      </c>
      <c r="E3160" s="1">
        <v>3159</v>
      </c>
      <c r="F3160" s="1">
        <v>20</v>
      </c>
      <c r="G3160" s="1" t="s">
        <v>5466</v>
      </c>
      <c r="H3160" s="1" t="s">
        <v>6458</v>
      </c>
      <c r="I3160" s="1">
        <v>10</v>
      </c>
      <c r="L3160" s="1">
        <v>2</v>
      </c>
      <c r="M3160" s="1" t="s">
        <v>13454</v>
      </c>
      <c r="N3160" s="1" t="s">
        <v>13455</v>
      </c>
      <c r="T3160" s="1" t="s">
        <v>11527</v>
      </c>
      <c r="U3160" s="1" t="s">
        <v>2147</v>
      </c>
      <c r="V3160" s="1" t="s">
        <v>6673</v>
      </c>
      <c r="W3160" s="1" t="s">
        <v>1087</v>
      </c>
      <c r="X3160" s="1" t="s">
        <v>6974</v>
      </c>
      <c r="Y3160" s="1" t="s">
        <v>922</v>
      </c>
      <c r="Z3160" s="1" t="s">
        <v>7364</v>
      </c>
      <c r="AC3160" s="1">
        <v>37</v>
      </c>
      <c r="AD3160" s="1" t="s">
        <v>215</v>
      </c>
      <c r="AE3160" s="1" t="s">
        <v>8786</v>
      </c>
      <c r="AJ3160" s="1" t="s">
        <v>17</v>
      </c>
      <c r="AK3160" s="1" t="s">
        <v>8918</v>
      </c>
      <c r="AL3160" s="1" t="s">
        <v>5241</v>
      </c>
      <c r="AM3160" s="1" t="s">
        <v>11950</v>
      </c>
      <c r="AT3160" s="1" t="s">
        <v>5103</v>
      </c>
      <c r="AU3160" s="1" t="s">
        <v>9230</v>
      </c>
      <c r="AV3160" s="1" t="s">
        <v>5242</v>
      </c>
      <c r="AW3160" s="1" t="s">
        <v>9351</v>
      </c>
      <c r="BG3160" s="1" t="s">
        <v>44</v>
      </c>
      <c r="BH3160" s="1" t="s">
        <v>6728</v>
      </c>
      <c r="BI3160" s="1" t="s">
        <v>5105</v>
      </c>
      <c r="BJ3160" s="1" t="s">
        <v>9345</v>
      </c>
      <c r="BK3160" s="1" t="s">
        <v>44</v>
      </c>
      <c r="BL3160" s="1" t="s">
        <v>6728</v>
      </c>
      <c r="BM3160" s="1" t="s">
        <v>5751</v>
      </c>
      <c r="BN3160" s="1" t="s">
        <v>10506</v>
      </c>
      <c r="BO3160" s="1" t="s">
        <v>44</v>
      </c>
      <c r="BP3160" s="1" t="s">
        <v>6728</v>
      </c>
      <c r="BQ3160" s="1" t="s">
        <v>5107</v>
      </c>
      <c r="BR3160" s="1" t="s">
        <v>10846</v>
      </c>
      <c r="BS3160" s="1" t="s">
        <v>59</v>
      </c>
      <c r="BT3160" s="1" t="s">
        <v>8921</v>
      </c>
    </row>
    <row r="3161" spans="1:73" ht="13.5" customHeight="1">
      <c r="A3161" s="2" t="str">
        <f t="shared" si="89"/>
        <v>1687_각북면_392</v>
      </c>
      <c r="B3161" s="1">
        <v>1687</v>
      </c>
      <c r="C3161" s="1" t="s">
        <v>11423</v>
      </c>
      <c r="D3161" s="1" t="s">
        <v>11426</v>
      </c>
      <c r="E3161" s="1">
        <v>3160</v>
      </c>
      <c r="F3161" s="1">
        <v>20</v>
      </c>
      <c r="G3161" s="1" t="s">
        <v>5466</v>
      </c>
      <c r="H3161" s="1" t="s">
        <v>6458</v>
      </c>
      <c r="I3161" s="1">
        <v>10</v>
      </c>
      <c r="L3161" s="1">
        <v>2</v>
      </c>
      <c r="M3161" s="1" t="s">
        <v>13454</v>
      </c>
      <c r="N3161" s="1" t="s">
        <v>13455</v>
      </c>
      <c r="S3161" s="1" t="s">
        <v>49</v>
      </c>
      <c r="T3161" s="1" t="s">
        <v>4842</v>
      </c>
      <c r="U3161" s="1" t="s">
        <v>50</v>
      </c>
      <c r="V3161" s="1" t="s">
        <v>11472</v>
      </c>
      <c r="W3161" s="1" t="s">
        <v>152</v>
      </c>
      <c r="X3161" s="1" t="s">
        <v>6978</v>
      </c>
      <c r="Y3161" s="1" t="s">
        <v>11265</v>
      </c>
      <c r="Z3161" s="1" t="s">
        <v>11676</v>
      </c>
      <c r="AC3161" s="1">
        <v>28</v>
      </c>
      <c r="AD3161" s="1" t="s">
        <v>703</v>
      </c>
      <c r="AE3161" s="1" t="s">
        <v>8759</v>
      </c>
      <c r="AJ3161" s="1" t="s">
        <v>17</v>
      </c>
      <c r="AK3161" s="1" t="s">
        <v>8918</v>
      </c>
      <c r="AL3161" s="1" t="s">
        <v>227</v>
      </c>
      <c r="AM3161" s="1" t="s">
        <v>8859</v>
      </c>
      <c r="AT3161" s="1" t="s">
        <v>44</v>
      </c>
      <c r="AU3161" s="1" t="s">
        <v>6728</v>
      </c>
      <c r="AV3161" s="1" t="s">
        <v>1994</v>
      </c>
      <c r="AW3161" s="1" t="s">
        <v>9350</v>
      </c>
      <c r="BG3161" s="1" t="s">
        <v>44</v>
      </c>
      <c r="BH3161" s="1" t="s">
        <v>6728</v>
      </c>
      <c r="BI3161" s="1" t="s">
        <v>596</v>
      </c>
      <c r="BJ3161" s="1" t="s">
        <v>10094</v>
      </c>
      <c r="BK3161" s="1" t="s">
        <v>44</v>
      </c>
      <c r="BL3161" s="1" t="s">
        <v>6728</v>
      </c>
      <c r="BM3161" s="1" t="s">
        <v>565</v>
      </c>
      <c r="BN3161" s="1" t="s">
        <v>7043</v>
      </c>
      <c r="BO3161" s="1" t="s">
        <v>44</v>
      </c>
      <c r="BP3161" s="1" t="s">
        <v>6728</v>
      </c>
      <c r="BQ3161" s="1" t="s">
        <v>3330</v>
      </c>
      <c r="BR3161" s="1" t="s">
        <v>10627</v>
      </c>
      <c r="BS3161" s="1" t="s">
        <v>227</v>
      </c>
      <c r="BT3161" s="1" t="s">
        <v>8859</v>
      </c>
    </row>
    <row r="3162" spans="1:73" ht="13.5" customHeight="1">
      <c r="A3162" s="2" t="str">
        <f t="shared" si="89"/>
        <v>1687_각북면_392</v>
      </c>
      <c r="B3162" s="1">
        <v>1687</v>
      </c>
      <c r="C3162" s="1" t="s">
        <v>11423</v>
      </c>
      <c r="D3162" s="1" t="s">
        <v>11426</v>
      </c>
      <c r="E3162" s="1">
        <v>3161</v>
      </c>
      <c r="F3162" s="1">
        <v>20</v>
      </c>
      <c r="G3162" s="1" t="s">
        <v>5466</v>
      </c>
      <c r="H3162" s="1" t="s">
        <v>6458</v>
      </c>
      <c r="I3162" s="1">
        <v>10</v>
      </c>
      <c r="L3162" s="1">
        <v>2</v>
      </c>
      <c r="M3162" s="1" t="s">
        <v>13454</v>
      </c>
      <c r="N3162" s="1" t="s">
        <v>13455</v>
      </c>
      <c r="S3162" s="1" t="s">
        <v>134</v>
      </c>
      <c r="T3162" s="1" t="s">
        <v>6598</v>
      </c>
      <c r="Y3162" s="1" t="s">
        <v>4869</v>
      </c>
      <c r="Z3162" s="1" t="s">
        <v>7363</v>
      </c>
      <c r="AC3162" s="1">
        <v>4</v>
      </c>
      <c r="AD3162" s="1" t="s">
        <v>103</v>
      </c>
      <c r="AE3162" s="1" t="s">
        <v>8773</v>
      </c>
      <c r="AF3162" s="1" t="s">
        <v>156</v>
      </c>
      <c r="AG3162" s="1" t="s">
        <v>8798</v>
      </c>
    </row>
    <row r="3163" spans="1:73" ht="13.5" customHeight="1">
      <c r="A3163" s="2" t="str">
        <f t="shared" si="89"/>
        <v>1687_각북면_392</v>
      </c>
      <c r="B3163" s="1">
        <v>1687</v>
      </c>
      <c r="C3163" s="1" t="s">
        <v>11423</v>
      </c>
      <c r="D3163" s="1" t="s">
        <v>11426</v>
      </c>
      <c r="E3163" s="1">
        <v>3162</v>
      </c>
      <c r="F3163" s="1">
        <v>20</v>
      </c>
      <c r="G3163" s="1" t="s">
        <v>5466</v>
      </c>
      <c r="H3163" s="1" t="s">
        <v>6458</v>
      </c>
      <c r="I3163" s="1">
        <v>10</v>
      </c>
      <c r="L3163" s="1">
        <v>3</v>
      </c>
      <c r="M3163" s="1" t="s">
        <v>13456</v>
      </c>
      <c r="N3163" s="1" t="s">
        <v>13457</v>
      </c>
      <c r="T3163" s="1" t="s">
        <v>11527</v>
      </c>
      <c r="U3163" s="1" t="s">
        <v>373</v>
      </c>
      <c r="V3163" s="1" t="s">
        <v>6687</v>
      </c>
      <c r="W3163" s="1" t="s">
        <v>1065</v>
      </c>
      <c r="X3163" s="1" t="s">
        <v>6987</v>
      </c>
      <c r="Y3163" s="1" t="s">
        <v>2018</v>
      </c>
      <c r="Z3163" s="1" t="s">
        <v>7362</v>
      </c>
      <c r="AC3163" s="1">
        <v>38</v>
      </c>
      <c r="AD3163" s="1" t="s">
        <v>294</v>
      </c>
      <c r="AE3163" s="1" t="s">
        <v>8781</v>
      </c>
      <c r="AJ3163" s="1" t="s">
        <v>17</v>
      </c>
      <c r="AK3163" s="1" t="s">
        <v>8918</v>
      </c>
      <c r="AL3163" s="1" t="s">
        <v>448</v>
      </c>
      <c r="AM3163" s="1" t="s">
        <v>8932</v>
      </c>
      <c r="AT3163" s="1" t="s">
        <v>44</v>
      </c>
      <c r="AU3163" s="1" t="s">
        <v>6728</v>
      </c>
      <c r="AV3163" s="1" t="s">
        <v>1287</v>
      </c>
      <c r="AW3163" s="1" t="s">
        <v>9346</v>
      </c>
      <c r="BG3163" s="1" t="s">
        <v>44</v>
      </c>
      <c r="BH3163" s="1" t="s">
        <v>6728</v>
      </c>
      <c r="BI3163" s="1" t="s">
        <v>1088</v>
      </c>
      <c r="BJ3163" s="1" t="s">
        <v>8325</v>
      </c>
      <c r="BK3163" s="1" t="s">
        <v>759</v>
      </c>
      <c r="BL3163" s="1" t="s">
        <v>9026</v>
      </c>
      <c r="BM3163" s="1" t="s">
        <v>4214</v>
      </c>
      <c r="BN3163" s="1" t="s">
        <v>10103</v>
      </c>
      <c r="BO3163" s="1" t="s">
        <v>373</v>
      </c>
      <c r="BP3163" s="1" t="s">
        <v>6687</v>
      </c>
      <c r="BQ3163" s="1" t="s">
        <v>5595</v>
      </c>
      <c r="BR3163" s="1" t="s">
        <v>12603</v>
      </c>
      <c r="BS3163" s="1" t="s">
        <v>1001</v>
      </c>
      <c r="BT3163" s="1" t="s">
        <v>8923</v>
      </c>
    </row>
    <row r="3164" spans="1:73" ht="13.5" customHeight="1">
      <c r="A3164" s="2" t="str">
        <f t="shared" si="89"/>
        <v>1687_각북면_392</v>
      </c>
      <c r="B3164" s="1">
        <v>1687</v>
      </c>
      <c r="C3164" s="1" t="s">
        <v>11423</v>
      </c>
      <c r="D3164" s="1" t="s">
        <v>11426</v>
      </c>
      <c r="E3164" s="1">
        <v>3163</v>
      </c>
      <c r="F3164" s="1">
        <v>20</v>
      </c>
      <c r="G3164" s="1" t="s">
        <v>5466</v>
      </c>
      <c r="H3164" s="1" t="s">
        <v>6458</v>
      </c>
      <c r="I3164" s="1">
        <v>10</v>
      </c>
      <c r="L3164" s="1">
        <v>3</v>
      </c>
      <c r="M3164" s="1" t="s">
        <v>13456</v>
      </c>
      <c r="N3164" s="1" t="s">
        <v>13457</v>
      </c>
      <c r="S3164" s="1" t="s">
        <v>49</v>
      </c>
      <c r="T3164" s="1" t="s">
        <v>4842</v>
      </c>
      <c r="U3164" s="1" t="s">
        <v>50</v>
      </c>
      <c r="V3164" s="1" t="s">
        <v>11472</v>
      </c>
      <c r="W3164" s="1" t="s">
        <v>51</v>
      </c>
      <c r="X3164" s="1" t="s">
        <v>6986</v>
      </c>
      <c r="Y3164" s="1" t="s">
        <v>140</v>
      </c>
      <c r="Z3164" s="1" t="s">
        <v>7100</v>
      </c>
      <c r="AC3164" s="1">
        <v>33</v>
      </c>
      <c r="AD3164" s="1" t="s">
        <v>353</v>
      </c>
      <c r="AE3164" s="1" t="s">
        <v>8775</v>
      </c>
      <c r="AJ3164" s="1" t="s">
        <v>17</v>
      </c>
      <c r="AK3164" s="1" t="s">
        <v>8918</v>
      </c>
      <c r="AL3164" s="1" t="s">
        <v>53</v>
      </c>
      <c r="AM3164" s="1" t="s">
        <v>8954</v>
      </c>
      <c r="AT3164" s="1" t="s">
        <v>44</v>
      </c>
      <c r="AU3164" s="1" t="s">
        <v>6728</v>
      </c>
      <c r="AV3164" s="1" t="s">
        <v>5752</v>
      </c>
      <c r="AW3164" s="1" t="s">
        <v>9349</v>
      </c>
      <c r="BG3164" s="1" t="s">
        <v>44</v>
      </c>
      <c r="BH3164" s="1" t="s">
        <v>6728</v>
      </c>
      <c r="BI3164" s="1" t="s">
        <v>5614</v>
      </c>
      <c r="BJ3164" s="1" t="s">
        <v>9321</v>
      </c>
      <c r="BK3164" s="1" t="s">
        <v>44</v>
      </c>
      <c r="BL3164" s="1" t="s">
        <v>6728</v>
      </c>
      <c r="BM3164" s="1" t="s">
        <v>4068</v>
      </c>
      <c r="BN3164" s="1" t="s">
        <v>10211</v>
      </c>
      <c r="BO3164" s="1" t="s">
        <v>44</v>
      </c>
      <c r="BP3164" s="1" t="s">
        <v>6728</v>
      </c>
      <c r="BQ3164" s="1" t="s">
        <v>5753</v>
      </c>
      <c r="BR3164" s="1" t="s">
        <v>12530</v>
      </c>
      <c r="BS3164" s="1" t="s">
        <v>41</v>
      </c>
      <c r="BT3164" s="1" t="s">
        <v>11911</v>
      </c>
    </row>
    <row r="3165" spans="1:73" ht="13.5" customHeight="1">
      <c r="A3165" s="2" t="str">
        <f t="shared" si="89"/>
        <v>1687_각북면_392</v>
      </c>
      <c r="B3165" s="1">
        <v>1687</v>
      </c>
      <c r="C3165" s="1" t="s">
        <v>11423</v>
      </c>
      <c r="D3165" s="1" t="s">
        <v>11426</v>
      </c>
      <c r="E3165" s="1">
        <v>3164</v>
      </c>
      <c r="F3165" s="1">
        <v>20</v>
      </c>
      <c r="G3165" s="1" t="s">
        <v>5466</v>
      </c>
      <c r="H3165" s="1" t="s">
        <v>6458</v>
      </c>
      <c r="I3165" s="1">
        <v>10</v>
      </c>
      <c r="L3165" s="1">
        <v>3</v>
      </c>
      <c r="M3165" s="1" t="s">
        <v>13456</v>
      </c>
      <c r="N3165" s="1" t="s">
        <v>13457</v>
      </c>
      <c r="S3165" s="1" t="s">
        <v>261</v>
      </c>
      <c r="T3165" s="1" t="s">
        <v>6605</v>
      </c>
      <c r="U3165" s="1" t="s">
        <v>50</v>
      </c>
      <c r="V3165" s="1" t="s">
        <v>11472</v>
      </c>
      <c r="W3165" s="1" t="s">
        <v>167</v>
      </c>
      <c r="X3165" s="1" t="s">
        <v>8644</v>
      </c>
      <c r="Y3165" s="1" t="s">
        <v>140</v>
      </c>
      <c r="Z3165" s="1" t="s">
        <v>7100</v>
      </c>
      <c r="AC3165" s="1">
        <v>73</v>
      </c>
      <c r="AD3165" s="1" t="s">
        <v>69</v>
      </c>
      <c r="AE3165" s="1" t="s">
        <v>8755</v>
      </c>
    </row>
    <row r="3166" spans="1:73" ht="13.5" customHeight="1">
      <c r="A3166" s="2" t="str">
        <f t="shared" si="89"/>
        <v>1687_각북면_392</v>
      </c>
      <c r="B3166" s="1">
        <v>1687</v>
      </c>
      <c r="C3166" s="1" t="s">
        <v>11423</v>
      </c>
      <c r="D3166" s="1" t="s">
        <v>11426</v>
      </c>
      <c r="E3166" s="1">
        <v>3165</v>
      </c>
      <c r="F3166" s="1">
        <v>20</v>
      </c>
      <c r="G3166" s="1" t="s">
        <v>5466</v>
      </c>
      <c r="H3166" s="1" t="s">
        <v>6458</v>
      </c>
      <c r="I3166" s="1">
        <v>10</v>
      </c>
      <c r="L3166" s="1">
        <v>4</v>
      </c>
      <c r="M3166" s="1" t="s">
        <v>13458</v>
      </c>
      <c r="N3166" s="1" t="s">
        <v>13459</v>
      </c>
      <c r="T3166" s="1" t="s">
        <v>11527</v>
      </c>
      <c r="U3166" s="1" t="s">
        <v>373</v>
      </c>
      <c r="V3166" s="1" t="s">
        <v>6687</v>
      </c>
      <c r="W3166" s="1" t="s">
        <v>1065</v>
      </c>
      <c r="X3166" s="1" t="s">
        <v>6987</v>
      </c>
      <c r="Y3166" s="1" t="s">
        <v>5754</v>
      </c>
      <c r="Z3166" s="1" t="s">
        <v>7361</v>
      </c>
      <c r="AC3166" s="1">
        <v>41</v>
      </c>
      <c r="AD3166" s="1" t="s">
        <v>40</v>
      </c>
      <c r="AE3166" s="1" t="s">
        <v>8772</v>
      </c>
      <c r="AJ3166" s="1" t="s">
        <v>17</v>
      </c>
      <c r="AK3166" s="1" t="s">
        <v>8918</v>
      </c>
      <c r="AL3166" s="1" t="s">
        <v>448</v>
      </c>
      <c r="AM3166" s="1" t="s">
        <v>8932</v>
      </c>
      <c r="AT3166" s="1" t="s">
        <v>44</v>
      </c>
      <c r="AU3166" s="1" t="s">
        <v>6728</v>
      </c>
      <c r="AV3166" s="1" t="s">
        <v>1287</v>
      </c>
      <c r="AW3166" s="1" t="s">
        <v>9346</v>
      </c>
      <c r="BG3166" s="1" t="s">
        <v>44</v>
      </c>
      <c r="BH3166" s="1" t="s">
        <v>6728</v>
      </c>
      <c r="BI3166" s="1" t="s">
        <v>551</v>
      </c>
      <c r="BJ3166" s="1" t="s">
        <v>11828</v>
      </c>
      <c r="BK3166" s="1" t="s">
        <v>759</v>
      </c>
      <c r="BL3166" s="1" t="s">
        <v>9026</v>
      </c>
      <c r="BM3166" s="1" t="s">
        <v>4214</v>
      </c>
      <c r="BN3166" s="1" t="s">
        <v>10103</v>
      </c>
      <c r="BO3166" s="1" t="s">
        <v>373</v>
      </c>
      <c r="BP3166" s="1" t="s">
        <v>6687</v>
      </c>
      <c r="BQ3166" s="1" t="s">
        <v>5595</v>
      </c>
      <c r="BR3166" s="1" t="s">
        <v>12603</v>
      </c>
      <c r="BS3166" s="1" t="s">
        <v>1001</v>
      </c>
      <c r="BT3166" s="1" t="s">
        <v>8923</v>
      </c>
    </row>
    <row r="3167" spans="1:73" ht="13.5" customHeight="1">
      <c r="A3167" s="2" t="str">
        <f t="shared" si="89"/>
        <v>1687_각북면_392</v>
      </c>
      <c r="B3167" s="1">
        <v>1687</v>
      </c>
      <c r="C3167" s="1" t="s">
        <v>11423</v>
      </c>
      <c r="D3167" s="1" t="s">
        <v>11426</v>
      </c>
      <c r="E3167" s="1">
        <v>3166</v>
      </c>
      <c r="F3167" s="1">
        <v>20</v>
      </c>
      <c r="G3167" s="1" t="s">
        <v>5466</v>
      </c>
      <c r="H3167" s="1" t="s">
        <v>6458</v>
      </c>
      <c r="I3167" s="1">
        <v>10</v>
      </c>
      <c r="L3167" s="1">
        <v>4</v>
      </c>
      <c r="M3167" s="1" t="s">
        <v>13458</v>
      </c>
      <c r="N3167" s="1" t="s">
        <v>13459</v>
      </c>
      <c r="S3167" s="1" t="s">
        <v>49</v>
      </c>
      <c r="T3167" s="1" t="s">
        <v>4842</v>
      </c>
      <c r="U3167" s="1" t="s">
        <v>115</v>
      </c>
      <c r="V3167" s="1" t="s">
        <v>6665</v>
      </c>
      <c r="Y3167" s="1" t="s">
        <v>11292</v>
      </c>
      <c r="Z3167" s="1" t="s">
        <v>11678</v>
      </c>
      <c r="AC3167" s="1">
        <v>43</v>
      </c>
      <c r="AD3167" s="1" t="s">
        <v>335</v>
      </c>
      <c r="AE3167" s="1" t="s">
        <v>8779</v>
      </c>
      <c r="AJ3167" s="1" t="s">
        <v>17</v>
      </c>
      <c r="AK3167" s="1" t="s">
        <v>8918</v>
      </c>
      <c r="AL3167" s="1" t="s">
        <v>41</v>
      </c>
      <c r="AM3167" s="1" t="s">
        <v>11911</v>
      </c>
      <c r="AN3167" s="1" t="s">
        <v>492</v>
      </c>
      <c r="AO3167" s="1" t="s">
        <v>6594</v>
      </c>
      <c r="AP3167" s="1" t="s">
        <v>1077</v>
      </c>
      <c r="AQ3167" s="1" t="s">
        <v>6708</v>
      </c>
      <c r="AR3167" s="1" t="s">
        <v>5755</v>
      </c>
      <c r="AS3167" s="1" t="s">
        <v>9072</v>
      </c>
      <c r="AT3167" s="1" t="s">
        <v>44</v>
      </c>
      <c r="AU3167" s="1" t="s">
        <v>6728</v>
      </c>
      <c r="AV3167" s="1" t="s">
        <v>5756</v>
      </c>
      <c r="AW3167" s="1" t="s">
        <v>9348</v>
      </c>
      <c r="BB3167" s="1" t="s">
        <v>171</v>
      </c>
      <c r="BC3167" s="1" t="s">
        <v>6676</v>
      </c>
      <c r="BD3167" s="1" t="s">
        <v>2680</v>
      </c>
      <c r="BE3167" s="1" t="s">
        <v>11852</v>
      </c>
      <c r="BG3167" s="1" t="s">
        <v>44</v>
      </c>
      <c r="BH3167" s="1" t="s">
        <v>6728</v>
      </c>
      <c r="BI3167" s="1" t="s">
        <v>5757</v>
      </c>
      <c r="BJ3167" s="1" t="s">
        <v>10093</v>
      </c>
      <c r="BK3167" s="1" t="s">
        <v>44</v>
      </c>
      <c r="BL3167" s="1" t="s">
        <v>6728</v>
      </c>
      <c r="BM3167" s="1" t="s">
        <v>55</v>
      </c>
      <c r="BN3167" s="1" t="s">
        <v>7120</v>
      </c>
      <c r="BQ3167" s="1" t="s">
        <v>164</v>
      </c>
      <c r="BR3167" s="1" t="s">
        <v>10510</v>
      </c>
      <c r="BU3167" s="1" t="s">
        <v>5758</v>
      </c>
    </row>
    <row r="3168" spans="1:73" ht="13.5" customHeight="1">
      <c r="A3168" s="2" t="str">
        <f t="shared" si="89"/>
        <v>1687_각북면_392</v>
      </c>
      <c r="B3168" s="1">
        <v>1687</v>
      </c>
      <c r="C3168" s="1" t="s">
        <v>11423</v>
      </c>
      <c r="D3168" s="1" t="s">
        <v>11426</v>
      </c>
      <c r="E3168" s="1">
        <v>3167</v>
      </c>
      <c r="F3168" s="1">
        <v>20</v>
      </c>
      <c r="G3168" s="1" t="s">
        <v>5466</v>
      </c>
      <c r="H3168" s="1" t="s">
        <v>6458</v>
      </c>
      <c r="I3168" s="1">
        <v>10</v>
      </c>
      <c r="L3168" s="1">
        <v>4</v>
      </c>
      <c r="M3168" s="1" t="s">
        <v>13458</v>
      </c>
      <c r="N3168" s="1" t="s">
        <v>13459</v>
      </c>
      <c r="S3168" s="1" t="s">
        <v>67</v>
      </c>
      <c r="T3168" s="1" t="s">
        <v>6597</v>
      </c>
      <c r="Y3168" s="1" t="s">
        <v>282</v>
      </c>
      <c r="Z3168" s="1" t="s">
        <v>7238</v>
      </c>
      <c r="AC3168" s="1">
        <v>8</v>
      </c>
      <c r="AD3168" s="1" t="s">
        <v>503</v>
      </c>
      <c r="AE3168" s="1" t="s">
        <v>8136</v>
      </c>
    </row>
    <row r="3169" spans="1:72" ht="13.5" customHeight="1">
      <c r="A3169" s="2" t="str">
        <f t="shared" si="89"/>
        <v>1687_각북면_392</v>
      </c>
      <c r="B3169" s="1">
        <v>1687</v>
      </c>
      <c r="C3169" s="1" t="s">
        <v>11423</v>
      </c>
      <c r="D3169" s="1" t="s">
        <v>11426</v>
      </c>
      <c r="E3169" s="1">
        <v>3168</v>
      </c>
      <c r="F3169" s="1">
        <v>20</v>
      </c>
      <c r="G3169" s="1" t="s">
        <v>5466</v>
      </c>
      <c r="H3169" s="1" t="s">
        <v>6458</v>
      </c>
      <c r="I3169" s="1">
        <v>10</v>
      </c>
      <c r="L3169" s="1">
        <v>5</v>
      </c>
      <c r="M3169" s="1" t="s">
        <v>13460</v>
      </c>
      <c r="N3169" s="1" t="s">
        <v>13461</v>
      </c>
      <c r="T3169" s="1" t="s">
        <v>11527</v>
      </c>
      <c r="U3169" s="1" t="s">
        <v>373</v>
      </c>
      <c r="V3169" s="1" t="s">
        <v>6687</v>
      </c>
      <c r="W3169" s="1" t="s">
        <v>1244</v>
      </c>
      <c r="X3169" s="1" t="s">
        <v>6992</v>
      </c>
      <c r="Y3169" s="1" t="s">
        <v>527</v>
      </c>
      <c r="Z3169" s="1" t="s">
        <v>7020</v>
      </c>
      <c r="AC3169" s="1">
        <v>48</v>
      </c>
      <c r="AD3169" s="1" t="s">
        <v>351</v>
      </c>
      <c r="AE3169" s="1" t="s">
        <v>7146</v>
      </c>
      <c r="AJ3169" s="1" t="s">
        <v>17</v>
      </c>
      <c r="AK3169" s="1" t="s">
        <v>8918</v>
      </c>
      <c r="AL3169" s="1" t="s">
        <v>888</v>
      </c>
      <c r="AM3169" s="1" t="s">
        <v>8953</v>
      </c>
      <c r="AT3169" s="1" t="s">
        <v>44</v>
      </c>
      <c r="AU3169" s="1" t="s">
        <v>6728</v>
      </c>
      <c r="AV3169" s="1" t="s">
        <v>609</v>
      </c>
      <c r="AW3169" s="1" t="s">
        <v>7351</v>
      </c>
      <c r="BG3169" s="1" t="s">
        <v>44</v>
      </c>
      <c r="BH3169" s="1" t="s">
        <v>6728</v>
      </c>
      <c r="BI3169" s="1" t="s">
        <v>1316</v>
      </c>
      <c r="BJ3169" s="1" t="s">
        <v>9347</v>
      </c>
      <c r="BK3169" s="1" t="s">
        <v>44</v>
      </c>
      <c r="BL3169" s="1" t="s">
        <v>6728</v>
      </c>
      <c r="BM3169" s="1" t="s">
        <v>5759</v>
      </c>
      <c r="BN3169" s="1" t="s">
        <v>10509</v>
      </c>
      <c r="BO3169" s="1" t="s">
        <v>373</v>
      </c>
      <c r="BP3169" s="1" t="s">
        <v>6687</v>
      </c>
      <c r="BQ3169" s="1" t="s">
        <v>5595</v>
      </c>
      <c r="BR3169" s="1" t="s">
        <v>12603</v>
      </c>
      <c r="BS3169" s="1" t="s">
        <v>1001</v>
      </c>
      <c r="BT3169" s="1" t="s">
        <v>8923</v>
      </c>
    </row>
    <row r="3170" spans="1:72" ht="13.5" customHeight="1">
      <c r="A3170" s="2" t="str">
        <f t="shared" si="89"/>
        <v>1687_각북면_392</v>
      </c>
      <c r="B3170" s="1">
        <v>1687</v>
      </c>
      <c r="C3170" s="1" t="s">
        <v>11423</v>
      </c>
      <c r="D3170" s="1" t="s">
        <v>11426</v>
      </c>
      <c r="E3170" s="1">
        <v>3169</v>
      </c>
      <c r="F3170" s="1">
        <v>20</v>
      </c>
      <c r="G3170" s="1" t="s">
        <v>5466</v>
      </c>
      <c r="H3170" s="1" t="s">
        <v>6458</v>
      </c>
      <c r="I3170" s="1">
        <v>10</v>
      </c>
      <c r="L3170" s="1">
        <v>5</v>
      </c>
      <c r="M3170" s="1" t="s">
        <v>13460</v>
      </c>
      <c r="N3170" s="1" t="s">
        <v>13461</v>
      </c>
      <c r="S3170" s="1" t="s">
        <v>49</v>
      </c>
      <c r="T3170" s="1" t="s">
        <v>4842</v>
      </c>
      <c r="W3170" s="1" t="s">
        <v>1244</v>
      </c>
      <c r="X3170" s="1" t="s">
        <v>6992</v>
      </c>
      <c r="Y3170" s="1" t="s">
        <v>140</v>
      </c>
      <c r="Z3170" s="1" t="s">
        <v>7100</v>
      </c>
      <c r="AC3170" s="1">
        <v>52</v>
      </c>
      <c r="AD3170" s="1" t="s">
        <v>230</v>
      </c>
      <c r="AE3170" s="1" t="s">
        <v>8790</v>
      </c>
      <c r="AJ3170" s="1" t="s">
        <v>17</v>
      </c>
      <c r="AK3170" s="1" t="s">
        <v>8918</v>
      </c>
      <c r="AL3170" s="1" t="s">
        <v>158</v>
      </c>
      <c r="AM3170" s="1" t="s">
        <v>8931</v>
      </c>
      <c r="AT3170" s="1" t="s">
        <v>373</v>
      </c>
      <c r="AU3170" s="1" t="s">
        <v>6687</v>
      </c>
      <c r="AV3170" s="1" t="s">
        <v>153</v>
      </c>
      <c r="AW3170" s="1" t="s">
        <v>7044</v>
      </c>
      <c r="BG3170" s="1" t="s">
        <v>373</v>
      </c>
      <c r="BH3170" s="1" t="s">
        <v>6687</v>
      </c>
      <c r="BI3170" s="1" t="s">
        <v>1529</v>
      </c>
      <c r="BJ3170" s="1" t="s">
        <v>9300</v>
      </c>
      <c r="BK3170" s="1" t="s">
        <v>373</v>
      </c>
      <c r="BL3170" s="1" t="s">
        <v>6687</v>
      </c>
      <c r="BM3170" s="1" t="s">
        <v>2741</v>
      </c>
      <c r="BN3170" s="1" t="s">
        <v>10263</v>
      </c>
      <c r="BO3170" s="1" t="s">
        <v>373</v>
      </c>
      <c r="BP3170" s="1" t="s">
        <v>6687</v>
      </c>
      <c r="BQ3170" s="1" t="s">
        <v>1842</v>
      </c>
      <c r="BR3170" s="1" t="s">
        <v>12445</v>
      </c>
      <c r="BS3170" s="1" t="s">
        <v>41</v>
      </c>
      <c r="BT3170" s="1" t="s">
        <v>11911</v>
      </c>
    </row>
    <row r="3171" spans="1:72" ht="13.5" customHeight="1">
      <c r="A3171" s="2" t="str">
        <f t="shared" si="89"/>
        <v>1687_각북면_392</v>
      </c>
      <c r="B3171" s="1">
        <v>1687</v>
      </c>
      <c r="C3171" s="1" t="s">
        <v>11423</v>
      </c>
      <c r="D3171" s="1" t="s">
        <v>11426</v>
      </c>
      <c r="E3171" s="1">
        <v>3170</v>
      </c>
      <c r="F3171" s="1">
        <v>20</v>
      </c>
      <c r="G3171" s="1" t="s">
        <v>5466</v>
      </c>
      <c r="H3171" s="1" t="s">
        <v>6458</v>
      </c>
      <c r="I3171" s="1">
        <v>10</v>
      </c>
      <c r="L3171" s="1">
        <v>5</v>
      </c>
      <c r="M3171" s="1" t="s">
        <v>13460</v>
      </c>
      <c r="N3171" s="1" t="s">
        <v>13461</v>
      </c>
      <c r="S3171" s="1" t="s">
        <v>67</v>
      </c>
      <c r="T3171" s="1" t="s">
        <v>6597</v>
      </c>
      <c r="U3171" s="1" t="s">
        <v>373</v>
      </c>
      <c r="V3171" s="1" t="s">
        <v>6687</v>
      </c>
      <c r="Y3171" s="1" t="s">
        <v>5760</v>
      </c>
      <c r="Z3171" s="1" t="s">
        <v>7360</v>
      </c>
      <c r="AC3171" s="1">
        <v>21</v>
      </c>
      <c r="AD3171" s="1" t="s">
        <v>264</v>
      </c>
      <c r="AE3171" s="1" t="s">
        <v>8750</v>
      </c>
    </row>
    <row r="3172" spans="1:72" ht="13.5" customHeight="1">
      <c r="A3172" s="2" t="str">
        <f t="shared" si="89"/>
        <v>1687_각북면_392</v>
      </c>
      <c r="B3172" s="1">
        <v>1687</v>
      </c>
      <c r="C3172" s="1" t="s">
        <v>11423</v>
      </c>
      <c r="D3172" s="1" t="s">
        <v>11426</v>
      </c>
      <c r="E3172" s="1">
        <v>3171</v>
      </c>
      <c r="F3172" s="1">
        <v>20</v>
      </c>
      <c r="G3172" s="1" t="s">
        <v>5466</v>
      </c>
      <c r="H3172" s="1" t="s">
        <v>6458</v>
      </c>
      <c r="I3172" s="1">
        <v>10</v>
      </c>
      <c r="L3172" s="1">
        <v>5</v>
      </c>
      <c r="M3172" s="1" t="s">
        <v>13460</v>
      </c>
      <c r="N3172" s="1" t="s">
        <v>13461</v>
      </c>
      <c r="S3172" s="1" t="s">
        <v>134</v>
      </c>
      <c r="T3172" s="1" t="s">
        <v>6598</v>
      </c>
      <c r="Y3172" s="1" t="s">
        <v>5761</v>
      </c>
      <c r="Z3172" s="1" t="s">
        <v>7359</v>
      </c>
      <c r="AC3172" s="1">
        <v>11</v>
      </c>
      <c r="AD3172" s="1" t="s">
        <v>71</v>
      </c>
      <c r="AE3172" s="1" t="s">
        <v>8756</v>
      </c>
    </row>
    <row r="3173" spans="1:72" ht="13.5" customHeight="1">
      <c r="A3173" s="2" t="str">
        <f t="shared" si="89"/>
        <v>1687_각북면_392</v>
      </c>
      <c r="B3173" s="1">
        <v>1687</v>
      </c>
      <c r="C3173" s="1" t="s">
        <v>11423</v>
      </c>
      <c r="D3173" s="1" t="s">
        <v>11426</v>
      </c>
      <c r="E3173" s="1">
        <v>3172</v>
      </c>
      <c r="F3173" s="1">
        <v>20</v>
      </c>
      <c r="G3173" s="1" t="s">
        <v>5466</v>
      </c>
      <c r="H3173" s="1" t="s">
        <v>6458</v>
      </c>
      <c r="I3173" s="1">
        <v>11</v>
      </c>
      <c r="J3173" s="1" t="s">
        <v>5762</v>
      </c>
      <c r="K3173" s="1" t="s">
        <v>6484</v>
      </c>
      <c r="L3173" s="1">
        <v>1</v>
      </c>
      <c r="M3173" s="1" t="s">
        <v>5762</v>
      </c>
      <c r="N3173" s="1" t="s">
        <v>6484</v>
      </c>
      <c r="T3173" s="1" t="s">
        <v>11527</v>
      </c>
      <c r="U3173" s="1" t="s">
        <v>3555</v>
      </c>
      <c r="V3173" s="1" t="s">
        <v>6669</v>
      </c>
      <c r="Y3173" s="1" t="s">
        <v>5762</v>
      </c>
      <c r="Z3173" s="1" t="s">
        <v>6484</v>
      </c>
      <c r="AC3173" s="1">
        <v>25</v>
      </c>
      <c r="AD3173" s="1" t="s">
        <v>529</v>
      </c>
      <c r="AE3173" s="1" t="s">
        <v>8769</v>
      </c>
      <c r="AJ3173" s="1" t="s">
        <v>17</v>
      </c>
      <c r="AK3173" s="1" t="s">
        <v>8918</v>
      </c>
      <c r="AL3173" s="1" t="s">
        <v>41</v>
      </c>
      <c r="AM3173" s="1" t="s">
        <v>11911</v>
      </c>
      <c r="AN3173" s="1" t="s">
        <v>118</v>
      </c>
      <c r="AO3173" s="1" t="s">
        <v>8999</v>
      </c>
      <c r="AP3173" s="1" t="s">
        <v>119</v>
      </c>
      <c r="AQ3173" s="1" t="s">
        <v>6694</v>
      </c>
      <c r="AR3173" s="1" t="s">
        <v>1920</v>
      </c>
      <c r="AS3173" s="1" t="s">
        <v>9068</v>
      </c>
      <c r="AT3173" s="1" t="s">
        <v>44</v>
      </c>
      <c r="AU3173" s="1" t="s">
        <v>6728</v>
      </c>
      <c r="AV3173" s="1" t="s">
        <v>5763</v>
      </c>
      <c r="AW3173" s="1" t="s">
        <v>12124</v>
      </c>
      <c r="BB3173" s="1" t="s">
        <v>171</v>
      </c>
      <c r="BC3173" s="1" t="s">
        <v>6676</v>
      </c>
      <c r="BD3173" s="1" t="s">
        <v>6350</v>
      </c>
      <c r="BE3173" s="1" t="s">
        <v>7434</v>
      </c>
      <c r="BG3173" s="1" t="s">
        <v>44</v>
      </c>
      <c r="BH3173" s="1" t="s">
        <v>6728</v>
      </c>
      <c r="BI3173" s="1" t="s">
        <v>5764</v>
      </c>
      <c r="BJ3173" s="1" t="s">
        <v>10092</v>
      </c>
      <c r="BK3173" s="1" t="s">
        <v>44</v>
      </c>
      <c r="BL3173" s="1" t="s">
        <v>6728</v>
      </c>
      <c r="BM3173" s="1" t="s">
        <v>2508</v>
      </c>
      <c r="BN3173" s="1" t="s">
        <v>10306</v>
      </c>
      <c r="BO3173" s="1" t="s">
        <v>320</v>
      </c>
      <c r="BP3173" s="1" t="s">
        <v>6758</v>
      </c>
      <c r="BQ3173" s="1" t="s">
        <v>5559</v>
      </c>
      <c r="BR3173" s="1" t="s">
        <v>9368</v>
      </c>
      <c r="BS3173" s="1" t="s">
        <v>704</v>
      </c>
      <c r="BT3173" s="1" t="s">
        <v>8951</v>
      </c>
    </row>
    <row r="3174" spans="1:72" ht="13.5" customHeight="1">
      <c r="A3174" s="2" t="str">
        <f t="shared" si="89"/>
        <v>1687_각북면_392</v>
      </c>
      <c r="B3174" s="1">
        <v>1687</v>
      </c>
      <c r="C3174" s="1" t="s">
        <v>11423</v>
      </c>
      <c r="D3174" s="1" t="s">
        <v>11426</v>
      </c>
      <c r="E3174" s="1">
        <v>3173</v>
      </c>
      <c r="F3174" s="1">
        <v>20</v>
      </c>
      <c r="G3174" s="1" t="s">
        <v>5466</v>
      </c>
      <c r="H3174" s="1" t="s">
        <v>6458</v>
      </c>
      <c r="I3174" s="1">
        <v>11</v>
      </c>
      <c r="L3174" s="1">
        <v>1</v>
      </c>
      <c r="M3174" s="1" t="s">
        <v>5762</v>
      </c>
      <c r="N3174" s="1" t="s">
        <v>6484</v>
      </c>
      <c r="S3174" s="1" t="s">
        <v>49</v>
      </c>
      <c r="T3174" s="1" t="s">
        <v>4842</v>
      </c>
      <c r="U3174" s="1" t="s">
        <v>50</v>
      </c>
      <c r="V3174" s="1" t="s">
        <v>11472</v>
      </c>
      <c r="W3174" s="1" t="s">
        <v>339</v>
      </c>
      <c r="X3174" s="1" t="s">
        <v>6610</v>
      </c>
      <c r="Y3174" s="1" t="s">
        <v>287</v>
      </c>
      <c r="Z3174" s="1" t="s">
        <v>7157</v>
      </c>
      <c r="AC3174" s="1">
        <v>25</v>
      </c>
      <c r="AD3174" s="1" t="s">
        <v>529</v>
      </c>
      <c r="AE3174" s="1" t="s">
        <v>8769</v>
      </c>
      <c r="AJ3174" s="1" t="s">
        <v>17</v>
      </c>
      <c r="AK3174" s="1" t="s">
        <v>8918</v>
      </c>
      <c r="AL3174" s="1" t="s">
        <v>190</v>
      </c>
      <c r="AM3174" s="1" t="s">
        <v>8852</v>
      </c>
      <c r="AT3174" s="1" t="s">
        <v>44</v>
      </c>
      <c r="AU3174" s="1" t="s">
        <v>6728</v>
      </c>
      <c r="AV3174" s="1" t="s">
        <v>3850</v>
      </c>
      <c r="AW3174" s="1" t="s">
        <v>7110</v>
      </c>
      <c r="BG3174" s="1" t="s">
        <v>44</v>
      </c>
      <c r="BH3174" s="1" t="s">
        <v>6728</v>
      </c>
      <c r="BI3174" s="1" t="s">
        <v>5765</v>
      </c>
      <c r="BJ3174" s="1" t="s">
        <v>10091</v>
      </c>
      <c r="BK3174" s="1" t="s">
        <v>44</v>
      </c>
      <c r="BL3174" s="1" t="s">
        <v>6728</v>
      </c>
      <c r="BM3174" s="1" t="s">
        <v>5766</v>
      </c>
      <c r="BN3174" s="1" t="s">
        <v>10508</v>
      </c>
      <c r="BO3174" s="1" t="s">
        <v>44</v>
      </c>
      <c r="BP3174" s="1" t="s">
        <v>6728</v>
      </c>
      <c r="BQ3174" s="1" t="s">
        <v>5767</v>
      </c>
      <c r="BR3174" s="1" t="s">
        <v>10850</v>
      </c>
      <c r="BS3174" s="1" t="s">
        <v>190</v>
      </c>
      <c r="BT3174" s="1" t="s">
        <v>8852</v>
      </c>
    </row>
    <row r="3175" spans="1:72" ht="13.5" customHeight="1">
      <c r="A3175" s="2" t="str">
        <f t="shared" si="89"/>
        <v>1687_각북면_392</v>
      </c>
      <c r="B3175" s="1">
        <v>1687</v>
      </c>
      <c r="C3175" s="1" t="s">
        <v>11423</v>
      </c>
      <c r="D3175" s="1" t="s">
        <v>11426</v>
      </c>
      <c r="E3175" s="1">
        <v>3174</v>
      </c>
      <c r="F3175" s="1">
        <v>20</v>
      </c>
      <c r="G3175" s="1" t="s">
        <v>5466</v>
      </c>
      <c r="H3175" s="1" t="s">
        <v>6458</v>
      </c>
      <c r="I3175" s="1">
        <v>11</v>
      </c>
      <c r="L3175" s="1">
        <v>1</v>
      </c>
      <c r="M3175" s="1" t="s">
        <v>5762</v>
      </c>
      <c r="N3175" s="1" t="s">
        <v>6484</v>
      </c>
      <c r="S3175" s="1" t="s">
        <v>67</v>
      </c>
      <c r="T3175" s="1" t="s">
        <v>6597</v>
      </c>
      <c r="Y3175" s="1" t="s">
        <v>5768</v>
      </c>
      <c r="Z3175" s="1" t="s">
        <v>7358</v>
      </c>
      <c r="AF3175" s="1" t="s">
        <v>62</v>
      </c>
      <c r="AG3175" s="1" t="s">
        <v>8813</v>
      </c>
    </row>
    <row r="3176" spans="1:72" ht="13.5" customHeight="1">
      <c r="A3176" s="2" t="str">
        <f t="shared" si="89"/>
        <v>1687_각북면_392</v>
      </c>
      <c r="B3176" s="1">
        <v>1687</v>
      </c>
      <c r="C3176" s="1" t="s">
        <v>11423</v>
      </c>
      <c r="D3176" s="1" t="s">
        <v>11426</v>
      </c>
      <c r="E3176" s="1">
        <v>3175</v>
      </c>
      <c r="F3176" s="1">
        <v>20</v>
      </c>
      <c r="G3176" s="1" t="s">
        <v>5466</v>
      </c>
      <c r="H3176" s="1" t="s">
        <v>6458</v>
      </c>
      <c r="I3176" s="1">
        <v>11</v>
      </c>
      <c r="L3176" s="1">
        <v>1</v>
      </c>
      <c r="M3176" s="1" t="s">
        <v>5762</v>
      </c>
      <c r="N3176" s="1" t="s">
        <v>6484</v>
      </c>
      <c r="S3176" s="1" t="s">
        <v>67</v>
      </c>
      <c r="T3176" s="1" t="s">
        <v>6597</v>
      </c>
      <c r="U3176" s="1" t="s">
        <v>121</v>
      </c>
      <c r="V3176" s="1" t="s">
        <v>6667</v>
      </c>
      <c r="Y3176" s="1" t="s">
        <v>5769</v>
      </c>
      <c r="Z3176" s="1" t="s">
        <v>7357</v>
      </c>
      <c r="AC3176" s="1">
        <v>2</v>
      </c>
      <c r="AD3176" s="1" t="s">
        <v>168</v>
      </c>
      <c r="AE3176" s="1" t="s">
        <v>6664</v>
      </c>
      <c r="AF3176" s="1" t="s">
        <v>156</v>
      </c>
      <c r="AG3176" s="1" t="s">
        <v>8798</v>
      </c>
    </row>
    <row r="3177" spans="1:72" ht="13.5" customHeight="1">
      <c r="A3177" s="2" t="str">
        <f t="shared" si="89"/>
        <v>1687_각북면_392</v>
      </c>
      <c r="B3177" s="1">
        <v>1687</v>
      </c>
      <c r="C3177" s="1" t="s">
        <v>11423</v>
      </c>
      <c r="D3177" s="1" t="s">
        <v>11426</v>
      </c>
      <c r="E3177" s="1">
        <v>3176</v>
      </c>
      <c r="F3177" s="1">
        <v>20</v>
      </c>
      <c r="G3177" s="1" t="s">
        <v>5466</v>
      </c>
      <c r="H3177" s="1" t="s">
        <v>6458</v>
      </c>
      <c r="I3177" s="1">
        <v>11</v>
      </c>
      <c r="L3177" s="1">
        <v>2</v>
      </c>
      <c r="M3177" s="1" t="s">
        <v>13462</v>
      </c>
      <c r="N3177" s="1" t="s">
        <v>13463</v>
      </c>
      <c r="T3177" s="1" t="s">
        <v>11527</v>
      </c>
      <c r="U3177" s="1" t="s">
        <v>201</v>
      </c>
      <c r="V3177" s="1" t="s">
        <v>11464</v>
      </c>
      <c r="W3177" s="1" t="s">
        <v>167</v>
      </c>
      <c r="X3177" s="1" t="s">
        <v>8644</v>
      </c>
      <c r="Y3177" s="1" t="s">
        <v>1589</v>
      </c>
      <c r="Z3177" s="1" t="s">
        <v>7356</v>
      </c>
      <c r="AC3177" s="1">
        <v>43</v>
      </c>
      <c r="AD3177" s="1" t="s">
        <v>335</v>
      </c>
      <c r="AE3177" s="1" t="s">
        <v>8779</v>
      </c>
      <c r="AJ3177" s="1" t="s">
        <v>17</v>
      </c>
      <c r="AK3177" s="1" t="s">
        <v>8918</v>
      </c>
      <c r="AL3177" s="1" t="s">
        <v>5770</v>
      </c>
      <c r="AM3177" s="1" t="s">
        <v>7404</v>
      </c>
      <c r="AT3177" s="1" t="s">
        <v>121</v>
      </c>
      <c r="AU3177" s="1" t="s">
        <v>6667</v>
      </c>
      <c r="AV3177" s="1" t="s">
        <v>5771</v>
      </c>
      <c r="AW3177" s="1" t="s">
        <v>7354</v>
      </c>
      <c r="BG3177" s="1" t="s">
        <v>121</v>
      </c>
      <c r="BH3177" s="1" t="s">
        <v>6667</v>
      </c>
      <c r="BI3177" s="1" t="s">
        <v>5772</v>
      </c>
      <c r="BJ3177" s="1" t="s">
        <v>10090</v>
      </c>
      <c r="BK3177" s="1" t="s">
        <v>121</v>
      </c>
      <c r="BL3177" s="1" t="s">
        <v>6667</v>
      </c>
      <c r="BM3177" s="1" t="s">
        <v>232</v>
      </c>
      <c r="BN3177" s="1" t="s">
        <v>7400</v>
      </c>
      <c r="BO3177" s="1" t="s">
        <v>44</v>
      </c>
      <c r="BP3177" s="1" t="s">
        <v>6728</v>
      </c>
      <c r="BQ3177" s="1" t="s">
        <v>5773</v>
      </c>
      <c r="BR3177" s="1" t="s">
        <v>12709</v>
      </c>
      <c r="BS3177" s="1" t="s">
        <v>190</v>
      </c>
      <c r="BT3177" s="1" t="s">
        <v>8852</v>
      </c>
    </row>
    <row r="3178" spans="1:72" ht="13.5" customHeight="1">
      <c r="A3178" s="2" t="str">
        <f t="shared" si="89"/>
        <v>1687_각북면_392</v>
      </c>
      <c r="B3178" s="1">
        <v>1687</v>
      </c>
      <c r="C3178" s="1" t="s">
        <v>11423</v>
      </c>
      <c r="D3178" s="1" t="s">
        <v>11426</v>
      </c>
      <c r="E3178" s="1">
        <v>3177</v>
      </c>
      <c r="F3178" s="1">
        <v>20</v>
      </c>
      <c r="G3178" s="1" t="s">
        <v>5466</v>
      </c>
      <c r="H3178" s="1" t="s">
        <v>6458</v>
      </c>
      <c r="I3178" s="1">
        <v>11</v>
      </c>
      <c r="L3178" s="1">
        <v>2</v>
      </c>
      <c r="M3178" s="1" t="s">
        <v>13462</v>
      </c>
      <c r="N3178" s="1" t="s">
        <v>13463</v>
      </c>
      <c r="S3178" s="1" t="s">
        <v>49</v>
      </c>
      <c r="T3178" s="1" t="s">
        <v>4842</v>
      </c>
      <c r="U3178" s="1" t="s">
        <v>50</v>
      </c>
      <c r="V3178" s="1" t="s">
        <v>11472</v>
      </c>
      <c r="W3178" s="1" t="s">
        <v>1087</v>
      </c>
      <c r="X3178" s="1" t="s">
        <v>6974</v>
      </c>
      <c r="Y3178" s="1" t="s">
        <v>5774</v>
      </c>
      <c r="Z3178" s="1" t="s">
        <v>7355</v>
      </c>
      <c r="AC3178" s="1">
        <v>40</v>
      </c>
      <c r="AD3178" s="1" t="s">
        <v>189</v>
      </c>
      <c r="AE3178" s="1" t="s">
        <v>8767</v>
      </c>
      <c r="AJ3178" s="1" t="s">
        <v>17</v>
      </c>
      <c r="AK3178" s="1" t="s">
        <v>8918</v>
      </c>
      <c r="AL3178" s="1" t="s">
        <v>1475</v>
      </c>
      <c r="AM3178" s="1" t="s">
        <v>11950</v>
      </c>
      <c r="AT3178" s="1" t="s">
        <v>5103</v>
      </c>
      <c r="AU3178" s="1" t="s">
        <v>9230</v>
      </c>
      <c r="AV3178" s="1" t="s">
        <v>1460</v>
      </c>
      <c r="AW3178" s="1" t="s">
        <v>7485</v>
      </c>
      <c r="BG3178" s="1" t="s">
        <v>44</v>
      </c>
      <c r="BH3178" s="1" t="s">
        <v>6728</v>
      </c>
      <c r="BI3178" s="1" t="s">
        <v>5105</v>
      </c>
      <c r="BJ3178" s="1" t="s">
        <v>9345</v>
      </c>
      <c r="BK3178" s="1" t="s">
        <v>44</v>
      </c>
      <c r="BL3178" s="1" t="s">
        <v>6728</v>
      </c>
      <c r="BM3178" s="1" t="s">
        <v>2786</v>
      </c>
      <c r="BN3178" s="1" t="s">
        <v>7158</v>
      </c>
      <c r="BO3178" s="1" t="s">
        <v>44</v>
      </c>
      <c r="BP3178" s="1" t="s">
        <v>6728</v>
      </c>
      <c r="BQ3178" s="1" t="s">
        <v>5775</v>
      </c>
      <c r="BR3178" s="1" t="s">
        <v>10849</v>
      </c>
      <c r="BS3178" s="1" t="s">
        <v>59</v>
      </c>
      <c r="BT3178" s="1" t="s">
        <v>8921</v>
      </c>
    </row>
    <row r="3179" spans="1:72" ht="13.5" customHeight="1">
      <c r="A3179" s="2" t="str">
        <f t="shared" si="89"/>
        <v>1687_각북면_392</v>
      </c>
      <c r="B3179" s="1">
        <v>1687</v>
      </c>
      <c r="C3179" s="1" t="s">
        <v>11423</v>
      </c>
      <c r="D3179" s="1" t="s">
        <v>11426</v>
      </c>
      <c r="E3179" s="1">
        <v>3178</v>
      </c>
      <c r="F3179" s="1">
        <v>20</v>
      </c>
      <c r="G3179" s="1" t="s">
        <v>5466</v>
      </c>
      <c r="H3179" s="1" t="s">
        <v>6458</v>
      </c>
      <c r="I3179" s="1">
        <v>11</v>
      </c>
      <c r="L3179" s="1">
        <v>2</v>
      </c>
      <c r="M3179" s="1" t="s">
        <v>13462</v>
      </c>
      <c r="N3179" s="1" t="s">
        <v>13463</v>
      </c>
      <c r="S3179" s="1" t="s">
        <v>200</v>
      </c>
      <c r="T3179" s="1" t="s">
        <v>11584</v>
      </c>
      <c r="U3179" s="1" t="s">
        <v>121</v>
      </c>
      <c r="V3179" s="1" t="s">
        <v>6667</v>
      </c>
      <c r="Y3179" s="1" t="s">
        <v>5771</v>
      </c>
      <c r="Z3179" s="1" t="s">
        <v>7354</v>
      </c>
      <c r="AC3179" s="1">
        <v>82</v>
      </c>
      <c r="AD3179" s="1" t="s">
        <v>203</v>
      </c>
      <c r="AE3179" s="1" t="s">
        <v>8760</v>
      </c>
    </row>
    <row r="3180" spans="1:72" ht="13.5" customHeight="1">
      <c r="A3180" s="2" t="str">
        <f t="shared" si="89"/>
        <v>1687_각북면_392</v>
      </c>
      <c r="B3180" s="1">
        <v>1687</v>
      </c>
      <c r="C3180" s="1" t="s">
        <v>11423</v>
      </c>
      <c r="D3180" s="1" t="s">
        <v>11426</v>
      </c>
      <c r="E3180" s="1">
        <v>3179</v>
      </c>
      <c r="F3180" s="1">
        <v>20</v>
      </c>
      <c r="G3180" s="1" t="s">
        <v>5466</v>
      </c>
      <c r="H3180" s="1" t="s">
        <v>6458</v>
      </c>
      <c r="I3180" s="1">
        <v>11</v>
      </c>
      <c r="L3180" s="1">
        <v>2</v>
      </c>
      <c r="M3180" s="1" t="s">
        <v>13462</v>
      </c>
      <c r="N3180" s="1" t="s">
        <v>13463</v>
      </c>
      <c r="S3180" s="1" t="s">
        <v>60</v>
      </c>
      <c r="T3180" s="1" t="s">
        <v>6604</v>
      </c>
      <c r="U3180" s="1" t="s">
        <v>50</v>
      </c>
      <c r="V3180" s="1" t="s">
        <v>11472</v>
      </c>
      <c r="Y3180" s="1" t="s">
        <v>5776</v>
      </c>
      <c r="Z3180" s="1" t="s">
        <v>7353</v>
      </c>
      <c r="AC3180" s="1">
        <v>67</v>
      </c>
      <c r="AD3180" s="1" t="s">
        <v>475</v>
      </c>
      <c r="AE3180" s="1" t="s">
        <v>8747</v>
      </c>
    </row>
    <row r="3181" spans="1:72" ht="13.5" customHeight="1">
      <c r="A3181" s="2" t="str">
        <f t="shared" si="89"/>
        <v>1687_각북면_392</v>
      </c>
      <c r="B3181" s="1">
        <v>1687</v>
      </c>
      <c r="C3181" s="1" t="s">
        <v>11423</v>
      </c>
      <c r="D3181" s="1" t="s">
        <v>11426</v>
      </c>
      <c r="E3181" s="1">
        <v>3180</v>
      </c>
      <c r="F3181" s="1">
        <v>20</v>
      </c>
      <c r="G3181" s="1" t="s">
        <v>5466</v>
      </c>
      <c r="H3181" s="1" t="s">
        <v>6458</v>
      </c>
      <c r="I3181" s="1">
        <v>11</v>
      </c>
      <c r="L3181" s="1">
        <v>2</v>
      </c>
      <c r="M3181" s="1" t="s">
        <v>13462</v>
      </c>
      <c r="N3181" s="1" t="s">
        <v>13463</v>
      </c>
      <c r="S3181" s="1" t="s">
        <v>67</v>
      </c>
      <c r="T3181" s="1" t="s">
        <v>6597</v>
      </c>
      <c r="U3181" s="1" t="s">
        <v>5777</v>
      </c>
      <c r="V3181" s="1" t="s">
        <v>6725</v>
      </c>
      <c r="Y3181" s="1" t="s">
        <v>5014</v>
      </c>
      <c r="Z3181" s="1" t="s">
        <v>7264</v>
      </c>
      <c r="AC3181" s="1">
        <v>13</v>
      </c>
      <c r="AD3181" s="1" t="s">
        <v>149</v>
      </c>
      <c r="AE3181" s="1" t="s">
        <v>8757</v>
      </c>
    </row>
    <row r="3182" spans="1:72" ht="13.5" customHeight="1">
      <c r="A3182" s="2" t="str">
        <f t="shared" si="89"/>
        <v>1687_각북면_392</v>
      </c>
      <c r="B3182" s="1">
        <v>1687</v>
      </c>
      <c r="C3182" s="1" t="s">
        <v>11423</v>
      </c>
      <c r="D3182" s="1" t="s">
        <v>11426</v>
      </c>
      <c r="E3182" s="1">
        <v>3181</v>
      </c>
      <c r="F3182" s="1">
        <v>20</v>
      </c>
      <c r="G3182" s="1" t="s">
        <v>5466</v>
      </c>
      <c r="H3182" s="1" t="s">
        <v>6458</v>
      </c>
      <c r="I3182" s="1">
        <v>11</v>
      </c>
      <c r="L3182" s="1">
        <v>2</v>
      </c>
      <c r="M3182" s="1" t="s">
        <v>13462</v>
      </c>
      <c r="N3182" s="1" t="s">
        <v>13463</v>
      </c>
      <c r="S3182" s="1" t="s">
        <v>63</v>
      </c>
      <c r="T3182" s="1" t="s">
        <v>6596</v>
      </c>
      <c r="Y3182" s="1" t="s">
        <v>3140</v>
      </c>
      <c r="Z3182" s="1" t="s">
        <v>7352</v>
      </c>
      <c r="AC3182" s="1">
        <v>9</v>
      </c>
      <c r="AD3182" s="1" t="s">
        <v>253</v>
      </c>
      <c r="AE3182" s="1" t="s">
        <v>8793</v>
      </c>
    </row>
    <row r="3183" spans="1:72" ht="13.5" customHeight="1">
      <c r="A3183" s="2" t="str">
        <f t="shared" si="89"/>
        <v>1687_각북면_392</v>
      </c>
      <c r="B3183" s="1">
        <v>1687</v>
      </c>
      <c r="C3183" s="1" t="s">
        <v>11423</v>
      </c>
      <c r="D3183" s="1" t="s">
        <v>11426</v>
      </c>
      <c r="E3183" s="1">
        <v>3182</v>
      </c>
      <c r="F3183" s="1">
        <v>20</v>
      </c>
      <c r="G3183" s="1" t="s">
        <v>5466</v>
      </c>
      <c r="H3183" s="1" t="s">
        <v>6458</v>
      </c>
      <c r="I3183" s="1">
        <v>11</v>
      </c>
      <c r="L3183" s="1">
        <v>2</v>
      </c>
      <c r="M3183" s="1" t="s">
        <v>13462</v>
      </c>
      <c r="N3183" s="1" t="s">
        <v>13463</v>
      </c>
      <c r="S3183" s="1" t="s">
        <v>63</v>
      </c>
      <c r="T3183" s="1" t="s">
        <v>6596</v>
      </c>
      <c r="Y3183" s="1" t="s">
        <v>1039</v>
      </c>
      <c r="Z3183" s="1" t="s">
        <v>7241</v>
      </c>
      <c r="AC3183" s="1">
        <v>4</v>
      </c>
      <c r="AD3183" s="1" t="s">
        <v>103</v>
      </c>
      <c r="AE3183" s="1" t="s">
        <v>8773</v>
      </c>
    </row>
    <row r="3184" spans="1:72" ht="13.5" customHeight="1">
      <c r="A3184" s="2" t="str">
        <f t="shared" si="89"/>
        <v>1687_각북면_392</v>
      </c>
      <c r="B3184" s="1">
        <v>1687</v>
      </c>
      <c r="C3184" s="1" t="s">
        <v>11423</v>
      </c>
      <c r="D3184" s="1" t="s">
        <v>11426</v>
      </c>
      <c r="E3184" s="1">
        <v>3183</v>
      </c>
      <c r="F3184" s="1">
        <v>20</v>
      </c>
      <c r="G3184" s="1" t="s">
        <v>5466</v>
      </c>
      <c r="H3184" s="1" t="s">
        <v>6458</v>
      </c>
      <c r="I3184" s="1">
        <v>11</v>
      </c>
      <c r="L3184" s="1">
        <v>3</v>
      </c>
      <c r="M3184" s="1" t="s">
        <v>609</v>
      </c>
      <c r="N3184" s="1" t="s">
        <v>7351</v>
      </c>
      <c r="T3184" s="1" t="s">
        <v>11527</v>
      </c>
      <c r="U3184" s="1" t="s">
        <v>218</v>
      </c>
      <c r="V3184" s="1" t="s">
        <v>6718</v>
      </c>
      <c r="Y3184" s="1" t="s">
        <v>609</v>
      </c>
      <c r="Z3184" s="1" t="s">
        <v>7351</v>
      </c>
      <c r="AC3184" s="1">
        <v>71</v>
      </c>
      <c r="AD3184" s="1" t="s">
        <v>71</v>
      </c>
      <c r="AE3184" s="1" t="s">
        <v>8756</v>
      </c>
      <c r="AJ3184" s="1" t="s">
        <v>17</v>
      </c>
      <c r="AK3184" s="1" t="s">
        <v>8918</v>
      </c>
      <c r="AL3184" s="1" t="s">
        <v>888</v>
      </c>
      <c r="AM3184" s="1" t="s">
        <v>8953</v>
      </c>
      <c r="AN3184" s="1" t="s">
        <v>729</v>
      </c>
      <c r="AO3184" s="1" t="s">
        <v>8886</v>
      </c>
      <c r="AP3184" s="1" t="s">
        <v>347</v>
      </c>
      <c r="AQ3184" s="1" t="s">
        <v>6703</v>
      </c>
      <c r="AR3184" s="1" t="s">
        <v>5778</v>
      </c>
      <c r="AS3184" s="1" t="s">
        <v>12054</v>
      </c>
      <c r="AT3184" s="1" t="s">
        <v>44</v>
      </c>
      <c r="AU3184" s="1" t="s">
        <v>6728</v>
      </c>
      <c r="AV3184" s="1" t="s">
        <v>1316</v>
      </c>
      <c r="AW3184" s="1" t="s">
        <v>9347</v>
      </c>
      <c r="BB3184" s="1" t="s">
        <v>171</v>
      </c>
      <c r="BC3184" s="1" t="s">
        <v>6676</v>
      </c>
      <c r="BD3184" s="1" t="s">
        <v>5779</v>
      </c>
      <c r="BE3184" s="1" t="s">
        <v>9835</v>
      </c>
      <c r="BG3184" s="1" t="s">
        <v>44</v>
      </c>
      <c r="BH3184" s="1" t="s">
        <v>6728</v>
      </c>
      <c r="BI3184" s="1" t="s">
        <v>5568</v>
      </c>
      <c r="BJ3184" s="1" t="s">
        <v>10089</v>
      </c>
      <c r="BK3184" s="1" t="s">
        <v>44</v>
      </c>
      <c r="BL3184" s="1" t="s">
        <v>6728</v>
      </c>
      <c r="BM3184" s="1" t="s">
        <v>4394</v>
      </c>
      <c r="BN3184" s="1" t="s">
        <v>7412</v>
      </c>
      <c r="BO3184" s="1" t="s">
        <v>373</v>
      </c>
      <c r="BP3184" s="1" t="s">
        <v>6687</v>
      </c>
      <c r="BQ3184" s="1" t="s">
        <v>5780</v>
      </c>
      <c r="BR3184" s="1" t="s">
        <v>12439</v>
      </c>
      <c r="BS3184" s="1" t="s">
        <v>41</v>
      </c>
      <c r="BT3184" s="1" t="s">
        <v>11911</v>
      </c>
    </row>
    <row r="3185" spans="1:73" ht="13.5" customHeight="1">
      <c r="A3185" s="2" t="str">
        <f t="shared" si="89"/>
        <v>1687_각북면_392</v>
      </c>
      <c r="B3185" s="1">
        <v>1687</v>
      </c>
      <c r="C3185" s="1" t="s">
        <v>11423</v>
      </c>
      <c r="D3185" s="1" t="s">
        <v>11426</v>
      </c>
      <c r="E3185" s="1">
        <v>3184</v>
      </c>
      <c r="F3185" s="1">
        <v>20</v>
      </c>
      <c r="G3185" s="1" t="s">
        <v>5466</v>
      </c>
      <c r="H3185" s="1" t="s">
        <v>6458</v>
      </c>
      <c r="I3185" s="1">
        <v>11</v>
      </c>
      <c r="L3185" s="1">
        <v>3</v>
      </c>
      <c r="M3185" s="1" t="s">
        <v>609</v>
      </c>
      <c r="N3185" s="1" t="s">
        <v>7351</v>
      </c>
      <c r="S3185" s="1" t="s">
        <v>67</v>
      </c>
      <c r="T3185" s="1" t="s">
        <v>6597</v>
      </c>
      <c r="U3185" s="1" t="s">
        <v>4876</v>
      </c>
      <c r="V3185" s="1" t="s">
        <v>6724</v>
      </c>
      <c r="Y3185" s="1" t="s">
        <v>5781</v>
      </c>
      <c r="Z3185" s="1" t="s">
        <v>7350</v>
      </c>
      <c r="AC3185" s="1">
        <v>29</v>
      </c>
      <c r="AD3185" s="1" t="s">
        <v>238</v>
      </c>
      <c r="AE3185" s="1" t="s">
        <v>8751</v>
      </c>
    </row>
    <row r="3186" spans="1:73" ht="13.5" customHeight="1">
      <c r="A3186" s="2" t="str">
        <f t="shared" si="89"/>
        <v>1687_각북면_392</v>
      </c>
      <c r="B3186" s="1">
        <v>1687</v>
      </c>
      <c r="C3186" s="1" t="s">
        <v>11423</v>
      </c>
      <c r="D3186" s="1" t="s">
        <v>11426</v>
      </c>
      <c r="E3186" s="1">
        <v>3185</v>
      </c>
      <c r="F3186" s="1">
        <v>20</v>
      </c>
      <c r="G3186" s="1" t="s">
        <v>5466</v>
      </c>
      <c r="H3186" s="1" t="s">
        <v>6458</v>
      </c>
      <c r="I3186" s="1">
        <v>11</v>
      </c>
      <c r="L3186" s="1">
        <v>4</v>
      </c>
      <c r="M3186" s="1" t="s">
        <v>13464</v>
      </c>
      <c r="N3186" s="1" t="s">
        <v>13465</v>
      </c>
      <c r="Q3186" s="1" t="s">
        <v>11608</v>
      </c>
      <c r="R3186" s="1" t="s">
        <v>11609</v>
      </c>
      <c r="T3186" s="1" t="s">
        <v>11527</v>
      </c>
      <c r="U3186" s="1" t="s">
        <v>3205</v>
      </c>
      <c r="V3186" s="1" t="s">
        <v>6723</v>
      </c>
      <c r="W3186" s="1" t="s">
        <v>1065</v>
      </c>
      <c r="X3186" s="1" t="s">
        <v>6987</v>
      </c>
      <c r="Y3186" s="1" t="s">
        <v>5782</v>
      </c>
      <c r="Z3186" s="1" t="s">
        <v>7348</v>
      </c>
      <c r="AC3186" s="1">
        <v>46</v>
      </c>
      <c r="AD3186" s="1" t="s">
        <v>550</v>
      </c>
      <c r="AE3186" s="1" t="s">
        <v>8787</v>
      </c>
      <c r="AJ3186" s="1" t="s">
        <v>17</v>
      </c>
      <c r="AK3186" s="1" t="s">
        <v>8918</v>
      </c>
      <c r="AL3186" s="1" t="s">
        <v>448</v>
      </c>
      <c r="AM3186" s="1" t="s">
        <v>8932</v>
      </c>
      <c r="AT3186" s="1" t="s">
        <v>44</v>
      </c>
      <c r="AU3186" s="1" t="s">
        <v>6728</v>
      </c>
      <c r="AV3186" s="1" t="s">
        <v>1287</v>
      </c>
      <c r="AW3186" s="1" t="s">
        <v>9346</v>
      </c>
      <c r="BG3186" s="1" t="s">
        <v>44</v>
      </c>
      <c r="BH3186" s="1" t="s">
        <v>6728</v>
      </c>
      <c r="BI3186" s="1" t="s">
        <v>551</v>
      </c>
      <c r="BJ3186" s="1" t="s">
        <v>11828</v>
      </c>
      <c r="BK3186" s="1" t="s">
        <v>759</v>
      </c>
      <c r="BL3186" s="1" t="s">
        <v>9026</v>
      </c>
      <c r="BM3186" s="1" t="s">
        <v>4214</v>
      </c>
      <c r="BN3186" s="1" t="s">
        <v>10103</v>
      </c>
      <c r="BO3186" s="1" t="s">
        <v>373</v>
      </c>
      <c r="BP3186" s="1" t="s">
        <v>6687</v>
      </c>
      <c r="BQ3186" s="1" t="s">
        <v>5595</v>
      </c>
      <c r="BR3186" s="1" t="s">
        <v>12603</v>
      </c>
      <c r="BS3186" s="1" t="s">
        <v>1001</v>
      </c>
      <c r="BT3186" s="1" t="s">
        <v>8923</v>
      </c>
    </row>
    <row r="3187" spans="1:73" ht="13.5" customHeight="1">
      <c r="A3187" s="2" t="str">
        <f t="shared" si="89"/>
        <v>1687_각북면_392</v>
      </c>
      <c r="B3187" s="1">
        <v>1687</v>
      </c>
      <c r="C3187" s="1" t="s">
        <v>11423</v>
      </c>
      <c r="D3187" s="1" t="s">
        <v>11426</v>
      </c>
      <c r="E3187" s="1">
        <v>3186</v>
      </c>
      <c r="F3187" s="1">
        <v>20</v>
      </c>
      <c r="G3187" s="1" t="s">
        <v>5466</v>
      </c>
      <c r="H3187" s="1" t="s">
        <v>6458</v>
      </c>
      <c r="I3187" s="1">
        <v>11</v>
      </c>
      <c r="L3187" s="1">
        <v>4</v>
      </c>
      <c r="M3187" s="1" t="s">
        <v>13464</v>
      </c>
      <c r="N3187" s="1" t="s">
        <v>13465</v>
      </c>
      <c r="S3187" s="1" t="s">
        <v>67</v>
      </c>
      <c r="T3187" s="1" t="s">
        <v>6597</v>
      </c>
      <c r="Y3187" s="1" t="s">
        <v>5783</v>
      </c>
      <c r="Z3187" s="1" t="s">
        <v>7347</v>
      </c>
      <c r="AC3187" s="1">
        <v>9</v>
      </c>
      <c r="AD3187" s="1" t="s">
        <v>253</v>
      </c>
      <c r="AE3187" s="1" t="s">
        <v>8793</v>
      </c>
    </row>
    <row r="3188" spans="1:73" ht="13.5" customHeight="1">
      <c r="A3188" s="2" t="str">
        <f t="shared" ref="A3188:A3228" si="90">HYPERLINK("http://kyu.snu.ac.kr/sdhj/index.jsp?type=hj/GK14817_00IH_0001_0393.jpg","1687_각북면_393")</f>
        <v>1687_각북면_393</v>
      </c>
      <c r="B3188" s="1">
        <v>1687</v>
      </c>
      <c r="C3188" s="1" t="s">
        <v>11423</v>
      </c>
      <c r="D3188" s="1" t="s">
        <v>11426</v>
      </c>
      <c r="E3188" s="1">
        <v>3187</v>
      </c>
      <c r="F3188" s="1">
        <v>20</v>
      </c>
      <c r="G3188" s="1" t="s">
        <v>5466</v>
      </c>
      <c r="H3188" s="1" t="s">
        <v>6458</v>
      </c>
      <c r="I3188" s="1">
        <v>11</v>
      </c>
      <c r="L3188" s="1">
        <v>5</v>
      </c>
      <c r="M3188" s="1" t="s">
        <v>13466</v>
      </c>
      <c r="N3188" s="1" t="s">
        <v>13467</v>
      </c>
      <c r="T3188" s="1" t="s">
        <v>11527</v>
      </c>
      <c r="U3188" s="1" t="s">
        <v>2147</v>
      </c>
      <c r="V3188" s="1" t="s">
        <v>6673</v>
      </c>
      <c r="W3188" s="1" t="s">
        <v>1065</v>
      </c>
      <c r="X3188" s="1" t="s">
        <v>6987</v>
      </c>
      <c r="Y3188" s="1" t="s">
        <v>871</v>
      </c>
      <c r="Z3188" s="1" t="s">
        <v>7346</v>
      </c>
      <c r="AC3188" s="1">
        <v>29</v>
      </c>
      <c r="AD3188" s="1" t="s">
        <v>238</v>
      </c>
      <c r="AE3188" s="1" t="s">
        <v>8751</v>
      </c>
      <c r="AJ3188" s="1" t="s">
        <v>17</v>
      </c>
      <c r="AK3188" s="1" t="s">
        <v>8918</v>
      </c>
      <c r="AL3188" s="1" t="s">
        <v>448</v>
      </c>
      <c r="AM3188" s="1" t="s">
        <v>8932</v>
      </c>
      <c r="AT3188" s="1" t="s">
        <v>1077</v>
      </c>
      <c r="AU3188" s="1" t="s">
        <v>6708</v>
      </c>
      <c r="AV3188" s="1" t="s">
        <v>5604</v>
      </c>
      <c r="AW3188" s="1" t="s">
        <v>7438</v>
      </c>
      <c r="BG3188" s="1" t="s">
        <v>759</v>
      </c>
      <c r="BH3188" s="1" t="s">
        <v>9026</v>
      </c>
      <c r="BI3188" s="1" t="s">
        <v>551</v>
      </c>
      <c r="BJ3188" s="1" t="s">
        <v>11828</v>
      </c>
      <c r="BK3188" s="1" t="s">
        <v>759</v>
      </c>
      <c r="BL3188" s="1" t="s">
        <v>9026</v>
      </c>
      <c r="BM3188" s="1" t="s">
        <v>4214</v>
      </c>
      <c r="BN3188" s="1" t="s">
        <v>10103</v>
      </c>
      <c r="BO3188" s="1" t="s">
        <v>44</v>
      </c>
      <c r="BP3188" s="1" t="s">
        <v>6728</v>
      </c>
      <c r="BQ3188" s="1" t="s">
        <v>5664</v>
      </c>
      <c r="BR3188" s="1" t="s">
        <v>12660</v>
      </c>
      <c r="BS3188" s="1" t="s">
        <v>158</v>
      </c>
      <c r="BT3188" s="1" t="s">
        <v>8931</v>
      </c>
    </row>
    <row r="3189" spans="1:73" ht="13.5" customHeight="1">
      <c r="A3189" s="2" t="str">
        <f t="shared" si="90"/>
        <v>1687_각북면_393</v>
      </c>
      <c r="B3189" s="1">
        <v>1687</v>
      </c>
      <c r="C3189" s="1" t="s">
        <v>11423</v>
      </c>
      <c r="D3189" s="1" t="s">
        <v>11426</v>
      </c>
      <c r="E3189" s="1">
        <v>3188</v>
      </c>
      <c r="F3189" s="1">
        <v>20</v>
      </c>
      <c r="G3189" s="1" t="s">
        <v>5466</v>
      </c>
      <c r="H3189" s="1" t="s">
        <v>6458</v>
      </c>
      <c r="I3189" s="1">
        <v>11</v>
      </c>
      <c r="L3189" s="1">
        <v>5</v>
      </c>
      <c r="M3189" s="1" t="s">
        <v>13466</v>
      </c>
      <c r="N3189" s="1" t="s">
        <v>13467</v>
      </c>
      <c r="S3189" s="1" t="s">
        <v>49</v>
      </c>
      <c r="T3189" s="1" t="s">
        <v>4842</v>
      </c>
      <c r="U3189" s="1" t="s">
        <v>50</v>
      </c>
      <c r="V3189" s="1" t="s">
        <v>11472</v>
      </c>
      <c r="W3189" s="1" t="s">
        <v>38</v>
      </c>
      <c r="X3189" s="1" t="s">
        <v>11733</v>
      </c>
      <c r="Y3189" s="1" t="s">
        <v>140</v>
      </c>
      <c r="Z3189" s="1" t="s">
        <v>7100</v>
      </c>
      <c r="AC3189" s="1">
        <v>28</v>
      </c>
      <c r="AD3189" s="1" t="s">
        <v>703</v>
      </c>
      <c r="AE3189" s="1" t="s">
        <v>8759</v>
      </c>
      <c r="AJ3189" s="1" t="s">
        <v>17</v>
      </c>
      <c r="AK3189" s="1" t="s">
        <v>8918</v>
      </c>
      <c r="BG3189" s="1" t="s">
        <v>44</v>
      </c>
      <c r="BH3189" s="1" t="s">
        <v>6728</v>
      </c>
      <c r="BI3189" s="1" t="s">
        <v>13580</v>
      </c>
      <c r="BJ3189" s="1" t="s">
        <v>8606</v>
      </c>
      <c r="BK3189" s="1" t="s">
        <v>759</v>
      </c>
      <c r="BL3189" s="1" t="s">
        <v>9026</v>
      </c>
      <c r="BM3189" s="1" t="s">
        <v>5784</v>
      </c>
      <c r="BN3189" s="1" t="s">
        <v>10507</v>
      </c>
      <c r="BO3189" s="1" t="s">
        <v>144</v>
      </c>
      <c r="BP3189" s="1" t="s">
        <v>6759</v>
      </c>
      <c r="BQ3189" s="1" t="s">
        <v>4162</v>
      </c>
      <c r="BR3189" s="1" t="s">
        <v>10848</v>
      </c>
      <c r="BS3189" s="1" t="s">
        <v>158</v>
      </c>
      <c r="BT3189" s="1" t="s">
        <v>8931</v>
      </c>
      <c r="BU3189" s="1" t="s">
        <v>11576</v>
      </c>
    </row>
    <row r="3190" spans="1:73" ht="13.5" customHeight="1">
      <c r="A3190" s="2" t="str">
        <f t="shared" si="90"/>
        <v>1687_각북면_393</v>
      </c>
      <c r="B3190" s="1">
        <v>1687</v>
      </c>
      <c r="C3190" s="1" t="s">
        <v>11423</v>
      </c>
      <c r="D3190" s="1" t="s">
        <v>11426</v>
      </c>
      <c r="E3190" s="1">
        <v>3189</v>
      </c>
      <c r="F3190" s="1">
        <v>20</v>
      </c>
      <c r="G3190" s="1" t="s">
        <v>5466</v>
      </c>
      <c r="H3190" s="1" t="s">
        <v>6458</v>
      </c>
      <c r="I3190" s="1">
        <v>12</v>
      </c>
      <c r="J3190" s="1" t="s">
        <v>5785</v>
      </c>
      <c r="K3190" s="1" t="s">
        <v>6483</v>
      </c>
      <c r="L3190" s="1">
        <v>1</v>
      </c>
      <c r="M3190" s="1" t="s">
        <v>5785</v>
      </c>
      <c r="N3190" s="1" t="s">
        <v>6483</v>
      </c>
      <c r="T3190" s="1" t="s">
        <v>11527</v>
      </c>
      <c r="U3190" s="1" t="s">
        <v>201</v>
      </c>
      <c r="V3190" s="1" t="s">
        <v>11464</v>
      </c>
      <c r="W3190" s="1" t="s">
        <v>1087</v>
      </c>
      <c r="X3190" s="1" t="s">
        <v>6974</v>
      </c>
      <c r="Y3190" s="1" t="s">
        <v>708</v>
      </c>
      <c r="Z3190" s="1" t="s">
        <v>7345</v>
      </c>
      <c r="AC3190" s="1">
        <v>76</v>
      </c>
      <c r="AD3190" s="1" t="s">
        <v>69</v>
      </c>
      <c r="AE3190" s="1" t="s">
        <v>8755</v>
      </c>
      <c r="AJ3190" s="1" t="s">
        <v>17</v>
      </c>
      <c r="AK3190" s="1" t="s">
        <v>8918</v>
      </c>
      <c r="AL3190" s="1" t="s">
        <v>5241</v>
      </c>
      <c r="AM3190" s="1" t="s">
        <v>11950</v>
      </c>
      <c r="AT3190" s="1" t="s">
        <v>44</v>
      </c>
      <c r="AU3190" s="1" t="s">
        <v>6728</v>
      </c>
      <c r="AV3190" s="1" t="s">
        <v>5105</v>
      </c>
      <c r="AW3190" s="1" t="s">
        <v>9345</v>
      </c>
      <c r="BG3190" s="1" t="s">
        <v>44</v>
      </c>
      <c r="BH3190" s="1" t="s">
        <v>6728</v>
      </c>
      <c r="BI3190" s="1" t="s">
        <v>5786</v>
      </c>
      <c r="BJ3190" s="1" t="s">
        <v>10088</v>
      </c>
      <c r="BK3190" s="1" t="s">
        <v>47</v>
      </c>
      <c r="BL3190" s="1" t="s">
        <v>9039</v>
      </c>
      <c r="BM3190" s="1" t="s">
        <v>5787</v>
      </c>
      <c r="BN3190" s="1" t="s">
        <v>10506</v>
      </c>
      <c r="BO3190" s="1" t="s">
        <v>44</v>
      </c>
      <c r="BP3190" s="1" t="s">
        <v>6728</v>
      </c>
      <c r="BQ3190" s="1" t="s">
        <v>5609</v>
      </c>
      <c r="BR3190" s="1" t="s">
        <v>10847</v>
      </c>
      <c r="BS3190" s="1" t="s">
        <v>59</v>
      </c>
      <c r="BT3190" s="1" t="s">
        <v>8921</v>
      </c>
    </row>
    <row r="3191" spans="1:73" ht="13.5" customHeight="1">
      <c r="A3191" s="2" t="str">
        <f t="shared" si="90"/>
        <v>1687_각북면_393</v>
      </c>
      <c r="B3191" s="1">
        <v>1687</v>
      </c>
      <c r="C3191" s="1" t="s">
        <v>11423</v>
      </c>
      <c r="D3191" s="1" t="s">
        <v>11426</v>
      </c>
      <c r="E3191" s="1">
        <v>3190</v>
      </c>
      <c r="F3191" s="1">
        <v>20</v>
      </c>
      <c r="G3191" s="1" t="s">
        <v>5466</v>
      </c>
      <c r="H3191" s="1" t="s">
        <v>6458</v>
      </c>
      <c r="I3191" s="1">
        <v>12</v>
      </c>
      <c r="L3191" s="1">
        <v>1</v>
      </c>
      <c r="M3191" s="1" t="s">
        <v>5785</v>
      </c>
      <c r="N3191" s="1" t="s">
        <v>6483</v>
      </c>
      <c r="S3191" s="1" t="s">
        <v>49</v>
      </c>
      <c r="T3191" s="1" t="s">
        <v>4842</v>
      </c>
      <c r="U3191" s="1" t="s">
        <v>50</v>
      </c>
      <c r="V3191" s="1" t="s">
        <v>11472</v>
      </c>
      <c r="W3191" s="1" t="s">
        <v>167</v>
      </c>
      <c r="X3191" s="1" t="s">
        <v>8644</v>
      </c>
      <c r="Y3191" s="1" t="s">
        <v>140</v>
      </c>
      <c r="Z3191" s="1" t="s">
        <v>7100</v>
      </c>
      <c r="AC3191" s="1">
        <v>60</v>
      </c>
      <c r="AD3191" s="1" t="s">
        <v>220</v>
      </c>
      <c r="AE3191" s="1" t="s">
        <v>8764</v>
      </c>
      <c r="AJ3191" s="1" t="s">
        <v>17</v>
      </c>
      <c r="AK3191" s="1" t="s">
        <v>8918</v>
      </c>
      <c r="AL3191" s="1" t="s">
        <v>5387</v>
      </c>
      <c r="AM3191" s="1" t="s">
        <v>8952</v>
      </c>
      <c r="AT3191" s="1" t="s">
        <v>44</v>
      </c>
      <c r="AU3191" s="1" t="s">
        <v>6728</v>
      </c>
      <c r="AV3191" s="1" t="s">
        <v>2278</v>
      </c>
      <c r="AW3191" s="1" t="s">
        <v>8089</v>
      </c>
      <c r="BG3191" s="1" t="s">
        <v>44</v>
      </c>
      <c r="BH3191" s="1" t="s">
        <v>6728</v>
      </c>
      <c r="BI3191" s="1" t="s">
        <v>5198</v>
      </c>
      <c r="BJ3191" s="1" t="s">
        <v>9457</v>
      </c>
      <c r="BK3191" s="1" t="s">
        <v>44</v>
      </c>
      <c r="BL3191" s="1" t="s">
        <v>6728</v>
      </c>
      <c r="BM3191" s="1" t="s">
        <v>1302</v>
      </c>
      <c r="BN3191" s="1" t="s">
        <v>7136</v>
      </c>
      <c r="BO3191" s="1" t="s">
        <v>44</v>
      </c>
      <c r="BP3191" s="1" t="s">
        <v>6728</v>
      </c>
      <c r="BQ3191" s="1" t="s">
        <v>5788</v>
      </c>
      <c r="BR3191" s="1" t="s">
        <v>12495</v>
      </c>
      <c r="BS3191" s="1" t="s">
        <v>41</v>
      </c>
      <c r="BT3191" s="1" t="s">
        <v>11911</v>
      </c>
    </row>
    <row r="3192" spans="1:73" ht="13.5" customHeight="1">
      <c r="A3192" s="2" t="str">
        <f t="shared" si="90"/>
        <v>1687_각북면_393</v>
      </c>
      <c r="B3192" s="1">
        <v>1687</v>
      </c>
      <c r="C3192" s="1" t="s">
        <v>11423</v>
      </c>
      <c r="D3192" s="1" t="s">
        <v>11426</v>
      </c>
      <c r="E3192" s="1">
        <v>3191</v>
      </c>
      <c r="F3192" s="1">
        <v>20</v>
      </c>
      <c r="G3192" s="1" t="s">
        <v>5466</v>
      </c>
      <c r="H3192" s="1" t="s">
        <v>6458</v>
      </c>
      <c r="I3192" s="1">
        <v>12</v>
      </c>
      <c r="L3192" s="1">
        <v>1</v>
      </c>
      <c r="M3192" s="1" t="s">
        <v>5785</v>
      </c>
      <c r="N3192" s="1" t="s">
        <v>6483</v>
      </c>
      <c r="S3192" s="1" t="s">
        <v>67</v>
      </c>
      <c r="T3192" s="1" t="s">
        <v>6597</v>
      </c>
      <c r="U3192" s="1" t="s">
        <v>2147</v>
      </c>
      <c r="V3192" s="1" t="s">
        <v>6673</v>
      </c>
      <c r="Y3192" s="1" t="s">
        <v>4552</v>
      </c>
      <c r="Z3192" s="1" t="s">
        <v>7048</v>
      </c>
      <c r="AF3192" s="1" t="s">
        <v>1034</v>
      </c>
      <c r="AG3192" s="1" t="s">
        <v>8803</v>
      </c>
      <c r="AH3192" s="1" t="s">
        <v>5789</v>
      </c>
      <c r="AI3192" s="1" t="s">
        <v>8862</v>
      </c>
    </row>
    <row r="3193" spans="1:73" ht="13.5" customHeight="1">
      <c r="A3193" s="2" t="str">
        <f t="shared" si="90"/>
        <v>1687_각북면_393</v>
      </c>
      <c r="B3193" s="1">
        <v>1687</v>
      </c>
      <c r="C3193" s="1" t="s">
        <v>11423</v>
      </c>
      <c r="D3193" s="1" t="s">
        <v>11426</v>
      </c>
      <c r="E3193" s="1">
        <v>3192</v>
      </c>
      <c r="F3193" s="1">
        <v>20</v>
      </c>
      <c r="G3193" s="1" t="s">
        <v>5466</v>
      </c>
      <c r="H3193" s="1" t="s">
        <v>6458</v>
      </c>
      <c r="I3193" s="1">
        <v>12</v>
      </c>
      <c r="L3193" s="1">
        <v>1</v>
      </c>
      <c r="M3193" s="1" t="s">
        <v>5785</v>
      </c>
      <c r="N3193" s="1" t="s">
        <v>6483</v>
      </c>
      <c r="S3193" s="1" t="s">
        <v>63</v>
      </c>
      <c r="T3193" s="1" t="s">
        <v>6596</v>
      </c>
      <c r="Y3193" s="1" t="s">
        <v>5790</v>
      </c>
      <c r="Z3193" s="1" t="s">
        <v>7019</v>
      </c>
      <c r="AF3193" s="1" t="s">
        <v>65</v>
      </c>
      <c r="AG3193" s="1" t="s">
        <v>8805</v>
      </c>
      <c r="AH3193" s="1" t="s">
        <v>5791</v>
      </c>
      <c r="AI3193" s="1" t="s">
        <v>8861</v>
      </c>
    </row>
    <row r="3194" spans="1:73" ht="13.5" customHeight="1">
      <c r="A3194" s="2" t="str">
        <f t="shared" si="90"/>
        <v>1687_각북면_393</v>
      </c>
      <c r="B3194" s="1">
        <v>1687</v>
      </c>
      <c r="C3194" s="1" t="s">
        <v>11423</v>
      </c>
      <c r="D3194" s="1" t="s">
        <v>11426</v>
      </c>
      <c r="E3194" s="1">
        <v>3193</v>
      </c>
      <c r="F3194" s="1">
        <v>20</v>
      </c>
      <c r="G3194" s="1" t="s">
        <v>5466</v>
      </c>
      <c r="H3194" s="1" t="s">
        <v>6458</v>
      </c>
      <c r="I3194" s="1">
        <v>12</v>
      </c>
      <c r="L3194" s="1">
        <v>1</v>
      </c>
      <c r="M3194" s="1" t="s">
        <v>5785</v>
      </c>
      <c r="N3194" s="1" t="s">
        <v>6483</v>
      </c>
      <c r="S3194" s="1" t="s">
        <v>72</v>
      </c>
      <c r="T3194" s="1" t="s">
        <v>6595</v>
      </c>
      <c r="U3194" s="1" t="s">
        <v>3421</v>
      </c>
      <c r="V3194" s="1" t="s">
        <v>6722</v>
      </c>
      <c r="Y3194" s="1" t="s">
        <v>5792</v>
      </c>
      <c r="Z3194" s="1" t="s">
        <v>7344</v>
      </c>
      <c r="AC3194" s="1">
        <v>15</v>
      </c>
      <c r="AD3194" s="1" t="s">
        <v>210</v>
      </c>
      <c r="AE3194" s="1" t="s">
        <v>7181</v>
      </c>
    </row>
    <row r="3195" spans="1:73" ht="13.5" customHeight="1">
      <c r="A3195" s="2" t="str">
        <f t="shared" si="90"/>
        <v>1687_각북면_393</v>
      </c>
      <c r="B3195" s="1">
        <v>1687</v>
      </c>
      <c r="C3195" s="1" t="s">
        <v>11423</v>
      </c>
      <c r="D3195" s="1" t="s">
        <v>11426</v>
      </c>
      <c r="E3195" s="1">
        <v>3194</v>
      </c>
      <c r="F3195" s="1">
        <v>20</v>
      </c>
      <c r="G3195" s="1" t="s">
        <v>5466</v>
      </c>
      <c r="H3195" s="1" t="s">
        <v>6458</v>
      </c>
      <c r="I3195" s="1">
        <v>12</v>
      </c>
      <c r="L3195" s="1">
        <v>2</v>
      </c>
      <c r="M3195" s="1" t="s">
        <v>13468</v>
      </c>
      <c r="N3195" s="1" t="s">
        <v>13469</v>
      </c>
      <c r="T3195" s="1" t="s">
        <v>11527</v>
      </c>
      <c r="U3195" s="1" t="s">
        <v>5725</v>
      </c>
      <c r="V3195" s="1" t="s">
        <v>6721</v>
      </c>
      <c r="W3195" s="1" t="s">
        <v>152</v>
      </c>
      <c r="X3195" s="1" t="s">
        <v>6978</v>
      </c>
      <c r="Y3195" s="1" t="s">
        <v>2723</v>
      </c>
      <c r="Z3195" s="1" t="s">
        <v>7343</v>
      </c>
      <c r="AC3195" s="1">
        <v>36</v>
      </c>
      <c r="AD3195" s="1" t="s">
        <v>52</v>
      </c>
      <c r="AE3195" s="1" t="s">
        <v>8766</v>
      </c>
      <c r="AJ3195" s="1" t="s">
        <v>17</v>
      </c>
      <c r="AK3195" s="1" t="s">
        <v>8918</v>
      </c>
      <c r="AL3195" s="1" t="s">
        <v>227</v>
      </c>
      <c r="AM3195" s="1" t="s">
        <v>8859</v>
      </c>
      <c r="AT3195" s="1" t="s">
        <v>44</v>
      </c>
      <c r="AU3195" s="1" t="s">
        <v>6728</v>
      </c>
      <c r="AV3195" s="1" t="s">
        <v>3229</v>
      </c>
      <c r="AW3195" s="1" t="s">
        <v>7165</v>
      </c>
      <c r="BG3195" s="1" t="s">
        <v>44</v>
      </c>
      <c r="BH3195" s="1" t="s">
        <v>6728</v>
      </c>
      <c r="BI3195" s="1" t="s">
        <v>5793</v>
      </c>
      <c r="BJ3195" s="1" t="s">
        <v>10087</v>
      </c>
      <c r="BK3195" s="1" t="s">
        <v>44</v>
      </c>
      <c r="BL3195" s="1" t="s">
        <v>6728</v>
      </c>
      <c r="BM3195" s="1" t="s">
        <v>5794</v>
      </c>
      <c r="BN3195" s="1" t="s">
        <v>10112</v>
      </c>
      <c r="BO3195" s="1" t="s">
        <v>44</v>
      </c>
      <c r="BP3195" s="1" t="s">
        <v>6728</v>
      </c>
      <c r="BQ3195" s="1" t="s">
        <v>5745</v>
      </c>
      <c r="BR3195" s="1" t="s">
        <v>12430</v>
      </c>
      <c r="BS3195" s="1" t="s">
        <v>41</v>
      </c>
      <c r="BT3195" s="1" t="s">
        <v>11911</v>
      </c>
    </row>
    <row r="3196" spans="1:73" ht="13.5" customHeight="1">
      <c r="A3196" s="2" t="str">
        <f t="shared" si="90"/>
        <v>1687_각북면_393</v>
      </c>
      <c r="B3196" s="1">
        <v>1687</v>
      </c>
      <c r="C3196" s="1" t="s">
        <v>11423</v>
      </c>
      <c r="D3196" s="1" t="s">
        <v>11426</v>
      </c>
      <c r="E3196" s="1">
        <v>3195</v>
      </c>
      <c r="F3196" s="1">
        <v>20</v>
      </c>
      <c r="G3196" s="1" t="s">
        <v>5466</v>
      </c>
      <c r="H3196" s="1" t="s">
        <v>6458</v>
      </c>
      <c r="I3196" s="1">
        <v>12</v>
      </c>
      <c r="L3196" s="1">
        <v>2</v>
      </c>
      <c r="M3196" s="1" t="s">
        <v>13468</v>
      </c>
      <c r="N3196" s="1" t="s">
        <v>13469</v>
      </c>
      <c r="S3196" s="1" t="s">
        <v>49</v>
      </c>
      <c r="T3196" s="1" t="s">
        <v>4842</v>
      </c>
      <c r="U3196" s="1" t="s">
        <v>50</v>
      </c>
      <c r="V3196" s="1" t="s">
        <v>11472</v>
      </c>
      <c r="W3196" s="1" t="s">
        <v>330</v>
      </c>
      <c r="X3196" s="1" t="s">
        <v>6985</v>
      </c>
      <c r="Y3196" s="1" t="s">
        <v>2953</v>
      </c>
      <c r="Z3196" s="1" t="s">
        <v>7342</v>
      </c>
      <c r="AC3196" s="1">
        <v>29</v>
      </c>
      <c r="AD3196" s="1" t="s">
        <v>238</v>
      </c>
      <c r="AE3196" s="1" t="s">
        <v>8751</v>
      </c>
      <c r="AJ3196" s="1" t="s">
        <v>17</v>
      </c>
      <c r="AK3196" s="1" t="s">
        <v>8918</v>
      </c>
      <c r="AL3196" s="1" t="s">
        <v>87</v>
      </c>
      <c r="AM3196" s="1" t="s">
        <v>8880</v>
      </c>
      <c r="AT3196" s="1" t="s">
        <v>44</v>
      </c>
      <c r="AU3196" s="1" t="s">
        <v>6728</v>
      </c>
      <c r="AV3196" s="1" t="s">
        <v>1069</v>
      </c>
      <c r="AW3196" s="1" t="s">
        <v>8375</v>
      </c>
      <c r="BI3196" s="1" t="s">
        <v>164</v>
      </c>
      <c r="BJ3196" s="1" t="s">
        <v>10510</v>
      </c>
      <c r="BM3196" s="1" t="s">
        <v>164</v>
      </c>
      <c r="BN3196" s="1" t="s">
        <v>10510</v>
      </c>
      <c r="BQ3196" s="1" t="s">
        <v>164</v>
      </c>
      <c r="BR3196" s="1" t="s">
        <v>10510</v>
      </c>
      <c r="BU3196" s="1" t="s">
        <v>1135</v>
      </c>
    </row>
    <row r="3197" spans="1:73" ht="13.5" customHeight="1">
      <c r="A3197" s="2" t="str">
        <f t="shared" si="90"/>
        <v>1687_각북면_393</v>
      </c>
      <c r="B3197" s="1">
        <v>1687</v>
      </c>
      <c r="C3197" s="1" t="s">
        <v>11423</v>
      </c>
      <c r="D3197" s="1" t="s">
        <v>11426</v>
      </c>
      <c r="E3197" s="1">
        <v>3196</v>
      </c>
      <c r="F3197" s="1">
        <v>20</v>
      </c>
      <c r="G3197" s="1" t="s">
        <v>5466</v>
      </c>
      <c r="H3197" s="1" t="s">
        <v>6458</v>
      </c>
      <c r="I3197" s="1">
        <v>12</v>
      </c>
      <c r="L3197" s="1">
        <v>2</v>
      </c>
      <c r="M3197" s="1" t="s">
        <v>13468</v>
      </c>
      <c r="N3197" s="1" t="s">
        <v>13469</v>
      </c>
      <c r="S3197" s="1" t="s">
        <v>134</v>
      </c>
      <c r="T3197" s="1" t="s">
        <v>6598</v>
      </c>
      <c r="Y3197" s="1" t="s">
        <v>5496</v>
      </c>
      <c r="Z3197" s="1" t="s">
        <v>7341</v>
      </c>
      <c r="AC3197" s="1">
        <v>8</v>
      </c>
      <c r="AD3197" s="1" t="s">
        <v>503</v>
      </c>
      <c r="AE3197" s="1" t="s">
        <v>8136</v>
      </c>
    </row>
    <row r="3198" spans="1:73" ht="13.5" customHeight="1">
      <c r="A3198" s="2" t="str">
        <f t="shared" si="90"/>
        <v>1687_각북면_393</v>
      </c>
      <c r="B3198" s="1">
        <v>1687</v>
      </c>
      <c r="C3198" s="1" t="s">
        <v>11423</v>
      </c>
      <c r="D3198" s="1" t="s">
        <v>11426</v>
      </c>
      <c r="E3198" s="1">
        <v>3197</v>
      </c>
      <c r="F3198" s="1">
        <v>20</v>
      </c>
      <c r="G3198" s="1" t="s">
        <v>5466</v>
      </c>
      <c r="H3198" s="1" t="s">
        <v>6458</v>
      </c>
      <c r="I3198" s="1">
        <v>12</v>
      </c>
      <c r="L3198" s="1">
        <v>2</v>
      </c>
      <c r="M3198" s="1" t="s">
        <v>13468</v>
      </c>
      <c r="N3198" s="1" t="s">
        <v>13469</v>
      </c>
      <c r="S3198" s="1" t="s">
        <v>63</v>
      </c>
      <c r="T3198" s="1" t="s">
        <v>6596</v>
      </c>
      <c r="Y3198" s="1" t="s">
        <v>855</v>
      </c>
      <c r="Z3198" s="1" t="s">
        <v>7340</v>
      </c>
      <c r="AC3198" s="1">
        <v>4</v>
      </c>
      <c r="AD3198" s="1" t="s">
        <v>103</v>
      </c>
      <c r="AE3198" s="1" t="s">
        <v>8773</v>
      </c>
      <c r="AF3198" s="1" t="s">
        <v>156</v>
      </c>
      <c r="AG3198" s="1" t="s">
        <v>8798</v>
      </c>
    </row>
    <row r="3199" spans="1:73" ht="13.5" customHeight="1">
      <c r="A3199" s="2" t="str">
        <f t="shared" si="90"/>
        <v>1687_각북면_393</v>
      </c>
      <c r="B3199" s="1">
        <v>1687</v>
      </c>
      <c r="C3199" s="1" t="s">
        <v>11423</v>
      </c>
      <c r="D3199" s="1" t="s">
        <v>11426</v>
      </c>
      <c r="E3199" s="1">
        <v>3198</v>
      </c>
      <c r="F3199" s="1">
        <v>20</v>
      </c>
      <c r="G3199" s="1" t="s">
        <v>5466</v>
      </c>
      <c r="H3199" s="1" t="s">
        <v>6458</v>
      </c>
      <c r="I3199" s="1">
        <v>12</v>
      </c>
      <c r="L3199" s="1">
        <v>3</v>
      </c>
      <c r="M3199" s="1" t="s">
        <v>13470</v>
      </c>
      <c r="N3199" s="1" t="s">
        <v>13471</v>
      </c>
      <c r="T3199" s="1" t="s">
        <v>11527</v>
      </c>
      <c r="U3199" s="1" t="s">
        <v>5795</v>
      </c>
      <c r="V3199" s="1" t="s">
        <v>6720</v>
      </c>
      <c r="W3199" s="1" t="s">
        <v>2043</v>
      </c>
      <c r="X3199" s="1" t="s">
        <v>6998</v>
      </c>
      <c r="Y3199" s="1" t="s">
        <v>2435</v>
      </c>
      <c r="Z3199" s="1" t="s">
        <v>7339</v>
      </c>
      <c r="AC3199" s="1">
        <v>31</v>
      </c>
      <c r="AD3199" s="1" t="s">
        <v>130</v>
      </c>
      <c r="AE3199" s="1" t="s">
        <v>8774</v>
      </c>
      <c r="AJ3199" s="1" t="s">
        <v>17</v>
      </c>
      <c r="AK3199" s="1" t="s">
        <v>8918</v>
      </c>
      <c r="AL3199" s="1" t="s">
        <v>704</v>
      </c>
      <c r="AM3199" s="1" t="s">
        <v>8951</v>
      </c>
      <c r="AT3199" s="1" t="s">
        <v>44</v>
      </c>
      <c r="AU3199" s="1" t="s">
        <v>6728</v>
      </c>
      <c r="AV3199" s="1" t="s">
        <v>1207</v>
      </c>
      <c r="AW3199" s="1" t="s">
        <v>7941</v>
      </c>
      <c r="BG3199" s="1" t="s">
        <v>320</v>
      </c>
      <c r="BH3199" s="1" t="s">
        <v>6758</v>
      </c>
      <c r="BI3199" s="1" t="s">
        <v>5018</v>
      </c>
      <c r="BJ3199" s="1" t="s">
        <v>9427</v>
      </c>
      <c r="BK3199" s="1" t="s">
        <v>5796</v>
      </c>
      <c r="BL3199" s="1" t="s">
        <v>10415</v>
      </c>
      <c r="BM3199" s="1" t="s">
        <v>5471</v>
      </c>
      <c r="BN3199" s="1" t="s">
        <v>7017</v>
      </c>
      <c r="BO3199" s="1" t="s">
        <v>44</v>
      </c>
      <c r="BP3199" s="1" t="s">
        <v>6728</v>
      </c>
      <c r="BQ3199" s="1" t="s">
        <v>5505</v>
      </c>
      <c r="BR3199" s="1" t="s">
        <v>12395</v>
      </c>
      <c r="BS3199" s="1" t="s">
        <v>199</v>
      </c>
      <c r="BT3199" s="1" t="s">
        <v>8930</v>
      </c>
    </row>
    <row r="3200" spans="1:73" ht="13.5" customHeight="1">
      <c r="A3200" s="2" t="str">
        <f t="shared" si="90"/>
        <v>1687_각북면_393</v>
      </c>
      <c r="B3200" s="1">
        <v>1687</v>
      </c>
      <c r="C3200" s="1" t="s">
        <v>11423</v>
      </c>
      <c r="D3200" s="1" t="s">
        <v>11426</v>
      </c>
      <c r="E3200" s="1">
        <v>3199</v>
      </c>
      <c r="F3200" s="1">
        <v>20</v>
      </c>
      <c r="G3200" s="1" t="s">
        <v>5466</v>
      </c>
      <c r="H3200" s="1" t="s">
        <v>6458</v>
      </c>
      <c r="I3200" s="1">
        <v>12</v>
      </c>
      <c r="L3200" s="1">
        <v>3</v>
      </c>
      <c r="M3200" s="1" t="s">
        <v>13470</v>
      </c>
      <c r="N3200" s="1" t="s">
        <v>13471</v>
      </c>
      <c r="S3200" s="1" t="s">
        <v>49</v>
      </c>
      <c r="T3200" s="1" t="s">
        <v>4842</v>
      </c>
      <c r="U3200" s="1" t="s">
        <v>115</v>
      </c>
      <c r="V3200" s="1" t="s">
        <v>6665</v>
      </c>
      <c r="Y3200" s="1" t="s">
        <v>5797</v>
      </c>
      <c r="Z3200" s="1" t="s">
        <v>7338</v>
      </c>
      <c r="AC3200" s="1">
        <v>30</v>
      </c>
      <c r="AD3200" s="1" t="s">
        <v>606</v>
      </c>
      <c r="AE3200" s="1" t="s">
        <v>7034</v>
      </c>
      <c r="AJ3200" s="1" t="s">
        <v>17</v>
      </c>
      <c r="AK3200" s="1" t="s">
        <v>8918</v>
      </c>
      <c r="AL3200" s="1" t="s">
        <v>239</v>
      </c>
      <c r="AM3200" s="1" t="s">
        <v>8877</v>
      </c>
      <c r="AN3200" s="1" t="s">
        <v>118</v>
      </c>
      <c r="AO3200" s="1" t="s">
        <v>8999</v>
      </c>
      <c r="AP3200" s="1" t="s">
        <v>119</v>
      </c>
      <c r="AQ3200" s="1" t="s">
        <v>6694</v>
      </c>
      <c r="AT3200" s="1" t="s">
        <v>44</v>
      </c>
      <c r="AU3200" s="1" t="s">
        <v>6728</v>
      </c>
      <c r="AV3200" s="1" t="s">
        <v>5798</v>
      </c>
      <c r="AW3200" s="1" t="s">
        <v>9344</v>
      </c>
      <c r="BB3200" s="1" t="s">
        <v>115</v>
      </c>
      <c r="BC3200" s="1" t="s">
        <v>6665</v>
      </c>
      <c r="BD3200" s="1" t="s">
        <v>454</v>
      </c>
      <c r="BE3200" s="1" t="s">
        <v>7660</v>
      </c>
      <c r="BI3200" s="1" t="s">
        <v>164</v>
      </c>
      <c r="BJ3200" s="1" t="s">
        <v>10510</v>
      </c>
      <c r="BM3200" s="1" t="s">
        <v>164</v>
      </c>
      <c r="BN3200" s="1" t="s">
        <v>10510</v>
      </c>
      <c r="BQ3200" s="1" t="s">
        <v>164</v>
      </c>
      <c r="BR3200" s="1" t="s">
        <v>10510</v>
      </c>
      <c r="BU3200" s="1" t="s">
        <v>13699</v>
      </c>
    </row>
    <row r="3201" spans="1:73" ht="13.5" customHeight="1">
      <c r="A3201" s="2" t="str">
        <f t="shared" si="90"/>
        <v>1687_각북면_393</v>
      </c>
      <c r="B3201" s="1">
        <v>1687</v>
      </c>
      <c r="C3201" s="1" t="s">
        <v>11423</v>
      </c>
      <c r="D3201" s="1" t="s">
        <v>11426</v>
      </c>
      <c r="E3201" s="1">
        <v>3200</v>
      </c>
      <c r="F3201" s="1">
        <v>20</v>
      </c>
      <c r="G3201" s="1" t="s">
        <v>5466</v>
      </c>
      <c r="H3201" s="1" t="s">
        <v>6458</v>
      </c>
      <c r="I3201" s="1">
        <v>12</v>
      </c>
      <c r="L3201" s="1">
        <v>3</v>
      </c>
      <c r="M3201" s="1" t="s">
        <v>13470</v>
      </c>
      <c r="N3201" s="1" t="s">
        <v>13471</v>
      </c>
      <c r="S3201" s="1" t="s">
        <v>134</v>
      </c>
      <c r="T3201" s="1" t="s">
        <v>6598</v>
      </c>
      <c r="Y3201" s="1" t="s">
        <v>5799</v>
      </c>
      <c r="Z3201" s="1" t="s">
        <v>7337</v>
      </c>
      <c r="AC3201" s="1">
        <v>4</v>
      </c>
      <c r="AD3201" s="1" t="s">
        <v>103</v>
      </c>
      <c r="AE3201" s="1" t="s">
        <v>8773</v>
      </c>
      <c r="AF3201" s="1" t="s">
        <v>156</v>
      </c>
      <c r="AG3201" s="1" t="s">
        <v>8798</v>
      </c>
    </row>
    <row r="3202" spans="1:73" ht="13.5" customHeight="1">
      <c r="A3202" s="2" t="str">
        <f t="shared" si="90"/>
        <v>1687_각북면_393</v>
      </c>
      <c r="B3202" s="1">
        <v>1687</v>
      </c>
      <c r="C3202" s="1" t="s">
        <v>11423</v>
      </c>
      <c r="D3202" s="1" t="s">
        <v>11426</v>
      </c>
      <c r="E3202" s="1">
        <v>3201</v>
      </c>
      <c r="F3202" s="1">
        <v>20</v>
      </c>
      <c r="G3202" s="1" t="s">
        <v>5466</v>
      </c>
      <c r="H3202" s="1" t="s">
        <v>6458</v>
      </c>
      <c r="I3202" s="1">
        <v>12</v>
      </c>
      <c r="L3202" s="1">
        <v>4</v>
      </c>
      <c r="M3202" s="1" t="s">
        <v>1599</v>
      </c>
      <c r="N3202" s="1" t="s">
        <v>7336</v>
      </c>
      <c r="O3202" s="1" t="s">
        <v>6</v>
      </c>
      <c r="P3202" s="1" t="s">
        <v>6577</v>
      </c>
      <c r="T3202" s="1" t="s">
        <v>11527</v>
      </c>
      <c r="U3202" s="1" t="s">
        <v>5532</v>
      </c>
      <c r="V3202" s="1" t="s">
        <v>6719</v>
      </c>
      <c r="Y3202" s="1" t="s">
        <v>1599</v>
      </c>
      <c r="Z3202" s="1" t="s">
        <v>7336</v>
      </c>
      <c r="AC3202" s="1">
        <v>28</v>
      </c>
      <c r="AD3202" s="1" t="s">
        <v>703</v>
      </c>
      <c r="AE3202" s="1" t="s">
        <v>8759</v>
      </c>
      <c r="AJ3202" s="1" t="s">
        <v>17</v>
      </c>
      <c r="AK3202" s="1" t="s">
        <v>8918</v>
      </c>
      <c r="AL3202" s="1" t="s">
        <v>158</v>
      </c>
      <c r="AM3202" s="1" t="s">
        <v>8931</v>
      </c>
      <c r="AN3202" s="1" t="s">
        <v>118</v>
      </c>
      <c r="AO3202" s="1" t="s">
        <v>8999</v>
      </c>
      <c r="AP3202" s="1" t="s">
        <v>197</v>
      </c>
      <c r="AQ3202" s="1" t="s">
        <v>6836</v>
      </c>
      <c r="AR3202" s="1" t="s">
        <v>5644</v>
      </c>
      <c r="AS3202" s="1" t="s">
        <v>12016</v>
      </c>
      <c r="AT3202" s="1" t="s">
        <v>121</v>
      </c>
      <c r="AU3202" s="1" t="s">
        <v>6667</v>
      </c>
      <c r="AV3202" s="1" t="s">
        <v>5552</v>
      </c>
      <c r="AW3202" s="1" t="s">
        <v>9343</v>
      </c>
      <c r="BB3202" s="1" t="s">
        <v>171</v>
      </c>
      <c r="BC3202" s="1" t="s">
        <v>6676</v>
      </c>
      <c r="BD3202" s="1" t="s">
        <v>2280</v>
      </c>
      <c r="BE3202" s="1" t="s">
        <v>7408</v>
      </c>
      <c r="BG3202" s="1" t="s">
        <v>121</v>
      </c>
      <c r="BH3202" s="1" t="s">
        <v>6667</v>
      </c>
      <c r="BI3202" s="1" t="s">
        <v>2457</v>
      </c>
      <c r="BJ3202" s="1" t="s">
        <v>8333</v>
      </c>
      <c r="BK3202" s="1" t="s">
        <v>121</v>
      </c>
      <c r="BL3202" s="1" t="s">
        <v>6667</v>
      </c>
      <c r="BM3202" s="1" t="s">
        <v>5800</v>
      </c>
      <c r="BN3202" s="1" t="s">
        <v>8727</v>
      </c>
      <c r="BO3202" s="1" t="s">
        <v>121</v>
      </c>
      <c r="BP3202" s="1" t="s">
        <v>6667</v>
      </c>
      <c r="BQ3202" s="1" t="s">
        <v>1434</v>
      </c>
      <c r="BR3202" s="1" t="s">
        <v>9413</v>
      </c>
      <c r="BS3202" s="1" t="s">
        <v>227</v>
      </c>
      <c r="BT3202" s="1" t="s">
        <v>8859</v>
      </c>
      <c r="BU3202" s="1" t="s">
        <v>5801</v>
      </c>
    </row>
    <row r="3203" spans="1:73" ht="13.5" customHeight="1">
      <c r="A3203" s="2" t="str">
        <f t="shared" si="90"/>
        <v>1687_각북면_393</v>
      </c>
      <c r="B3203" s="1">
        <v>1687</v>
      </c>
      <c r="C3203" s="1" t="s">
        <v>11423</v>
      </c>
      <c r="D3203" s="1" t="s">
        <v>11426</v>
      </c>
      <c r="E3203" s="1">
        <v>3202</v>
      </c>
      <c r="F3203" s="1">
        <v>20</v>
      </c>
      <c r="G3203" s="1" t="s">
        <v>5466</v>
      </c>
      <c r="H3203" s="1" t="s">
        <v>6458</v>
      </c>
      <c r="I3203" s="1">
        <v>12</v>
      </c>
      <c r="L3203" s="1">
        <v>4</v>
      </c>
      <c r="M3203" s="1" t="s">
        <v>1599</v>
      </c>
      <c r="N3203" s="1" t="s">
        <v>7336</v>
      </c>
      <c r="S3203" s="1" t="s">
        <v>49</v>
      </c>
      <c r="T3203" s="1" t="s">
        <v>4842</v>
      </c>
      <c r="U3203" s="1" t="s">
        <v>115</v>
      </c>
      <c r="V3203" s="1" t="s">
        <v>6665</v>
      </c>
      <c r="Y3203" s="1" t="s">
        <v>490</v>
      </c>
      <c r="Z3203" s="1" t="s">
        <v>7056</v>
      </c>
      <c r="AC3203" s="1">
        <v>27</v>
      </c>
      <c r="AD3203" s="1" t="s">
        <v>379</v>
      </c>
      <c r="AE3203" s="1" t="s">
        <v>8768</v>
      </c>
      <c r="AJ3203" s="1" t="s">
        <v>17</v>
      </c>
      <c r="AK3203" s="1" t="s">
        <v>8918</v>
      </c>
      <c r="AL3203" s="1" t="s">
        <v>227</v>
      </c>
      <c r="AM3203" s="1" t="s">
        <v>8859</v>
      </c>
      <c r="AN3203" s="1" t="s">
        <v>492</v>
      </c>
      <c r="AO3203" s="1" t="s">
        <v>6594</v>
      </c>
      <c r="AR3203" s="1" t="s">
        <v>5102</v>
      </c>
      <c r="AS3203" s="1" t="s">
        <v>9071</v>
      </c>
      <c r="AT3203" s="1" t="s">
        <v>4303</v>
      </c>
      <c r="AU3203" s="1" t="s">
        <v>9229</v>
      </c>
      <c r="AV3203" s="1" t="s">
        <v>1460</v>
      </c>
      <c r="AW3203" s="1" t="s">
        <v>7485</v>
      </c>
      <c r="BB3203" s="1" t="s">
        <v>171</v>
      </c>
      <c r="BC3203" s="1" t="s">
        <v>6676</v>
      </c>
      <c r="BD3203" s="1" t="s">
        <v>1430</v>
      </c>
      <c r="BE3203" s="1" t="s">
        <v>7484</v>
      </c>
      <c r="BG3203" s="1" t="s">
        <v>44</v>
      </c>
      <c r="BH3203" s="1" t="s">
        <v>6728</v>
      </c>
      <c r="BI3203" s="1" t="s">
        <v>5105</v>
      </c>
      <c r="BJ3203" s="1" t="s">
        <v>9345</v>
      </c>
      <c r="BK3203" s="1" t="s">
        <v>44</v>
      </c>
      <c r="BL3203" s="1" t="s">
        <v>6728</v>
      </c>
      <c r="BM3203" s="1" t="s">
        <v>5786</v>
      </c>
      <c r="BN3203" s="1" t="s">
        <v>10088</v>
      </c>
      <c r="BO3203" s="1" t="s">
        <v>44</v>
      </c>
      <c r="BP3203" s="1" t="s">
        <v>6728</v>
      </c>
      <c r="BQ3203" s="1" t="s">
        <v>4170</v>
      </c>
      <c r="BR3203" s="1" t="s">
        <v>10846</v>
      </c>
      <c r="BS3203" s="1" t="s">
        <v>227</v>
      </c>
      <c r="BT3203" s="1" t="s">
        <v>8859</v>
      </c>
    </row>
    <row r="3204" spans="1:73" ht="13.5" customHeight="1">
      <c r="A3204" s="2" t="str">
        <f t="shared" si="90"/>
        <v>1687_각북면_393</v>
      </c>
      <c r="B3204" s="1">
        <v>1687</v>
      </c>
      <c r="C3204" s="1" t="s">
        <v>11423</v>
      </c>
      <c r="D3204" s="1" t="s">
        <v>11426</v>
      </c>
      <c r="E3204" s="1">
        <v>3203</v>
      </c>
      <c r="F3204" s="1">
        <v>20</v>
      </c>
      <c r="G3204" s="1" t="s">
        <v>5466</v>
      </c>
      <c r="H3204" s="1" t="s">
        <v>6458</v>
      </c>
      <c r="I3204" s="1">
        <v>12</v>
      </c>
      <c r="L3204" s="1">
        <v>4</v>
      </c>
      <c r="M3204" s="1" t="s">
        <v>1599</v>
      </c>
      <c r="N3204" s="1" t="s">
        <v>7336</v>
      </c>
      <c r="S3204" s="1" t="s">
        <v>134</v>
      </c>
      <c r="T3204" s="1" t="s">
        <v>6598</v>
      </c>
      <c r="Y3204" s="1" t="s">
        <v>1010</v>
      </c>
      <c r="Z3204" s="1" t="s">
        <v>7102</v>
      </c>
      <c r="AC3204" s="1">
        <v>5</v>
      </c>
      <c r="AD3204" s="1" t="s">
        <v>76</v>
      </c>
      <c r="AE3204" s="1" t="s">
        <v>8744</v>
      </c>
      <c r="AF3204" s="1" t="s">
        <v>156</v>
      </c>
      <c r="AG3204" s="1" t="s">
        <v>8798</v>
      </c>
    </row>
    <row r="3205" spans="1:73" ht="13.5" customHeight="1">
      <c r="A3205" s="2" t="str">
        <f t="shared" si="90"/>
        <v>1687_각북면_393</v>
      </c>
      <c r="B3205" s="1">
        <v>1687</v>
      </c>
      <c r="C3205" s="1" t="s">
        <v>11423</v>
      </c>
      <c r="D3205" s="1" t="s">
        <v>11426</v>
      </c>
      <c r="E3205" s="1">
        <v>3204</v>
      </c>
      <c r="F3205" s="1">
        <v>20</v>
      </c>
      <c r="G3205" s="1" t="s">
        <v>5466</v>
      </c>
      <c r="H3205" s="1" t="s">
        <v>6458</v>
      </c>
      <c r="I3205" s="1">
        <v>12</v>
      </c>
      <c r="L3205" s="1">
        <v>4</v>
      </c>
      <c r="M3205" s="1" t="s">
        <v>1599</v>
      </c>
      <c r="N3205" s="1" t="s">
        <v>7336</v>
      </c>
      <c r="S3205" s="1" t="s">
        <v>5802</v>
      </c>
      <c r="T3205" s="1" t="s">
        <v>6620</v>
      </c>
      <c r="U3205" s="1" t="s">
        <v>218</v>
      </c>
      <c r="V3205" s="1" t="s">
        <v>6718</v>
      </c>
      <c r="Y3205" s="1" t="s">
        <v>5803</v>
      </c>
      <c r="Z3205" s="1" t="s">
        <v>7335</v>
      </c>
      <c r="AC3205" s="1">
        <v>73</v>
      </c>
      <c r="AD3205" s="1" t="s">
        <v>149</v>
      </c>
      <c r="AE3205" s="1" t="s">
        <v>8757</v>
      </c>
      <c r="AF3205" s="1" t="s">
        <v>156</v>
      </c>
      <c r="AG3205" s="1" t="s">
        <v>8798</v>
      </c>
    </row>
    <row r="3206" spans="1:73" ht="13.5" customHeight="1">
      <c r="A3206" s="2" t="str">
        <f t="shared" si="90"/>
        <v>1687_각북면_393</v>
      </c>
      <c r="B3206" s="1">
        <v>1687</v>
      </c>
      <c r="C3206" s="1" t="s">
        <v>11423</v>
      </c>
      <c r="D3206" s="1" t="s">
        <v>11426</v>
      </c>
      <c r="E3206" s="1">
        <v>3205</v>
      </c>
      <c r="F3206" s="1">
        <v>20</v>
      </c>
      <c r="G3206" s="1" t="s">
        <v>5466</v>
      </c>
      <c r="H3206" s="1" t="s">
        <v>6458</v>
      </c>
      <c r="I3206" s="1">
        <v>12</v>
      </c>
      <c r="L3206" s="1">
        <v>5</v>
      </c>
      <c r="M3206" s="1" t="s">
        <v>13472</v>
      </c>
      <c r="N3206" s="1" t="s">
        <v>13473</v>
      </c>
      <c r="O3206" s="1" t="s">
        <v>6</v>
      </c>
      <c r="P3206" s="1" t="s">
        <v>6577</v>
      </c>
      <c r="T3206" s="1" t="s">
        <v>11527</v>
      </c>
      <c r="U3206" s="1" t="s">
        <v>391</v>
      </c>
      <c r="V3206" s="1" t="s">
        <v>6664</v>
      </c>
      <c r="W3206" s="1" t="s">
        <v>2253</v>
      </c>
      <c r="X3206" s="1" t="s">
        <v>9644</v>
      </c>
      <c r="Y3206" s="1" t="s">
        <v>5804</v>
      </c>
      <c r="Z3206" s="1" t="s">
        <v>7334</v>
      </c>
      <c r="AC3206" s="1">
        <v>56</v>
      </c>
      <c r="AD3206" s="1" t="s">
        <v>483</v>
      </c>
      <c r="AE3206" s="1" t="s">
        <v>8794</v>
      </c>
      <c r="AJ3206" s="1" t="s">
        <v>17</v>
      </c>
      <c r="AK3206" s="1" t="s">
        <v>8918</v>
      </c>
      <c r="AL3206" s="1" t="s">
        <v>5355</v>
      </c>
      <c r="AM3206" s="1" t="s">
        <v>11948</v>
      </c>
      <c r="AT3206" s="1" t="s">
        <v>1077</v>
      </c>
      <c r="AU3206" s="1" t="s">
        <v>6708</v>
      </c>
      <c r="AV3206" s="1" t="s">
        <v>5805</v>
      </c>
      <c r="AW3206" s="1" t="s">
        <v>6627</v>
      </c>
      <c r="BG3206" s="1" t="s">
        <v>47</v>
      </c>
      <c r="BH3206" s="1" t="s">
        <v>9039</v>
      </c>
      <c r="BI3206" s="1" t="s">
        <v>1084</v>
      </c>
      <c r="BJ3206" s="1" t="s">
        <v>7017</v>
      </c>
      <c r="BK3206" s="1" t="s">
        <v>5806</v>
      </c>
      <c r="BL3206" s="1" t="s">
        <v>10414</v>
      </c>
      <c r="BM3206" s="1" t="s">
        <v>5807</v>
      </c>
      <c r="BN3206" s="1" t="s">
        <v>8412</v>
      </c>
      <c r="BO3206" s="1" t="s">
        <v>47</v>
      </c>
      <c r="BP3206" s="1" t="s">
        <v>9039</v>
      </c>
      <c r="BQ3206" s="1" t="s">
        <v>5808</v>
      </c>
      <c r="BR3206" s="1" t="s">
        <v>10845</v>
      </c>
      <c r="BS3206" s="1" t="s">
        <v>1001</v>
      </c>
      <c r="BT3206" s="1" t="s">
        <v>8923</v>
      </c>
    </row>
    <row r="3207" spans="1:73" ht="13.5" customHeight="1">
      <c r="A3207" s="2" t="str">
        <f t="shared" si="90"/>
        <v>1687_각북면_393</v>
      </c>
      <c r="B3207" s="1">
        <v>1687</v>
      </c>
      <c r="C3207" s="1" t="s">
        <v>11423</v>
      </c>
      <c r="D3207" s="1" t="s">
        <v>11426</v>
      </c>
      <c r="E3207" s="1">
        <v>3206</v>
      </c>
      <c r="F3207" s="1">
        <v>20</v>
      </c>
      <c r="G3207" s="1" t="s">
        <v>5466</v>
      </c>
      <c r="H3207" s="1" t="s">
        <v>6458</v>
      </c>
      <c r="I3207" s="1">
        <v>12</v>
      </c>
      <c r="L3207" s="1">
        <v>5</v>
      </c>
      <c r="M3207" s="1" t="s">
        <v>13472</v>
      </c>
      <c r="N3207" s="1" t="s">
        <v>13473</v>
      </c>
      <c r="S3207" s="1" t="s">
        <v>49</v>
      </c>
      <c r="T3207" s="1" t="s">
        <v>4842</v>
      </c>
      <c r="U3207" s="1" t="s">
        <v>50</v>
      </c>
      <c r="V3207" s="1" t="s">
        <v>11472</v>
      </c>
      <c r="W3207" s="1" t="s">
        <v>38</v>
      </c>
      <c r="X3207" s="1" t="s">
        <v>11733</v>
      </c>
      <c r="Y3207" s="1" t="s">
        <v>140</v>
      </c>
      <c r="Z3207" s="1" t="s">
        <v>7100</v>
      </c>
      <c r="AC3207" s="1">
        <v>45</v>
      </c>
      <c r="AD3207" s="1" t="s">
        <v>141</v>
      </c>
      <c r="AE3207" s="1" t="s">
        <v>8758</v>
      </c>
      <c r="AJ3207" s="1" t="s">
        <v>17</v>
      </c>
      <c r="AK3207" s="1" t="s">
        <v>8918</v>
      </c>
      <c r="AL3207" s="1" t="s">
        <v>1353</v>
      </c>
      <c r="AM3207" s="1" t="s">
        <v>8934</v>
      </c>
      <c r="AT3207" s="1" t="s">
        <v>44</v>
      </c>
      <c r="AU3207" s="1" t="s">
        <v>6728</v>
      </c>
      <c r="AV3207" s="1" t="s">
        <v>4377</v>
      </c>
      <c r="AW3207" s="1" t="s">
        <v>7901</v>
      </c>
      <c r="BG3207" s="1" t="s">
        <v>44</v>
      </c>
      <c r="BH3207" s="1" t="s">
        <v>6728</v>
      </c>
      <c r="BI3207" s="1" t="s">
        <v>5809</v>
      </c>
      <c r="BJ3207" s="1" t="s">
        <v>10086</v>
      </c>
      <c r="BK3207" s="1" t="s">
        <v>1077</v>
      </c>
      <c r="BL3207" s="1" t="s">
        <v>6708</v>
      </c>
      <c r="BM3207" s="1" t="s">
        <v>5810</v>
      </c>
      <c r="BN3207" s="1" t="s">
        <v>8394</v>
      </c>
      <c r="BO3207" s="1" t="s">
        <v>47</v>
      </c>
      <c r="BP3207" s="1" t="s">
        <v>9039</v>
      </c>
      <c r="BQ3207" s="1" t="s">
        <v>5811</v>
      </c>
      <c r="BR3207" s="1" t="s">
        <v>12608</v>
      </c>
      <c r="BS3207" s="1" t="s">
        <v>158</v>
      </c>
      <c r="BT3207" s="1" t="s">
        <v>8931</v>
      </c>
    </row>
    <row r="3208" spans="1:73" ht="13.5" customHeight="1">
      <c r="A3208" s="2" t="str">
        <f t="shared" si="90"/>
        <v>1687_각북면_393</v>
      </c>
      <c r="B3208" s="1">
        <v>1687</v>
      </c>
      <c r="C3208" s="1" t="s">
        <v>11423</v>
      </c>
      <c r="D3208" s="1" t="s">
        <v>11426</v>
      </c>
      <c r="E3208" s="1">
        <v>3207</v>
      </c>
      <c r="F3208" s="1">
        <v>20</v>
      </c>
      <c r="G3208" s="1" t="s">
        <v>5466</v>
      </c>
      <c r="H3208" s="1" t="s">
        <v>6458</v>
      </c>
      <c r="I3208" s="1">
        <v>12</v>
      </c>
      <c r="L3208" s="1">
        <v>5</v>
      </c>
      <c r="M3208" s="1" t="s">
        <v>13472</v>
      </c>
      <c r="N3208" s="1" t="s">
        <v>13473</v>
      </c>
      <c r="S3208" s="1" t="s">
        <v>134</v>
      </c>
      <c r="T3208" s="1" t="s">
        <v>6598</v>
      </c>
      <c r="Y3208" s="1" t="s">
        <v>5812</v>
      </c>
      <c r="Z3208" s="1" t="s">
        <v>7333</v>
      </c>
      <c r="AC3208" s="1">
        <v>16</v>
      </c>
      <c r="AD3208" s="1" t="s">
        <v>69</v>
      </c>
      <c r="AE3208" s="1" t="s">
        <v>8755</v>
      </c>
    </row>
    <row r="3209" spans="1:73" ht="13.5" customHeight="1">
      <c r="A3209" s="2" t="str">
        <f t="shared" si="90"/>
        <v>1687_각북면_393</v>
      </c>
      <c r="B3209" s="1">
        <v>1687</v>
      </c>
      <c r="C3209" s="1" t="s">
        <v>11423</v>
      </c>
      <c r="D3209" s="1" t="s">
        <v>11426</v>
      </c>
      <c r="E3209" s="1">
        <v>3208</v>
      </c>
      <c r="F3209" s="1">
        <v>20</v>
      </c>
      <c r="G3209" s="1" t="s">
        <v>5466</v>
      </c>
      <c r="H3209" s="1" t="s">
        <v>6458</v>
      </c>
      <c r="I3209" s="1">
        <v>12</v>
      </c>
      <c r="L3209" s="1">
        <v>5</v>
      </c>
      <c r="M3209" s="1" t="s">
        <v>13472</v>
      </c>
      <c r="N3209" s="1" t="s">
        <v>13473</v>
      </c>
      <c r="S3209" s="1" t="s">
        <v>6368</v>
      </c>
      <c r="T3209" s="1" t="s">
        <v>6609</v>
      </c>
      <c r="U3209" s="1" t="s">
        <v>3822</v>
      </c>
      <c r="V3209" s="1" t="s">
        <v>6663</v>
      </c>
      <c r="W3209" s="1" t="s">
        <v>1232</v>
      </c>
      <c r="X3209" s="1" t="s">
        <v>6995</v>
      </c>
      <c r="Y3209" s="1" t="s">
        <v>5813</v>
      </c>
      <c r="Z3209" s="1" t="s">
        <v>7332</v>
      </c>
      <c r="AC3209" s="1">
        <v>41</v>
      </c>
      <c r="AD3209" s="1" t="s">
        <v>40</v>
      </c>
      <c r="AE3209" s="1" t="s">
        <v>8772</v>
      </c>
    </row>
    <row r="3210" spans="1:73" ht="13.5" customHeight="1">
      <c r="A3210" s="2" t="str">
        <f t="shared" si="90"/>
        <v>1687_각북면_393</v>
      </c>
      <c r="B3210" s="1">
        <v>1687</v>
      </c>
      <c r="C3210" s="1" t="s">
        <v>11423</v>
      </c>
      <c r="D3210" s="1" t="s">
        <v>11426</v>
      </c>
      <c r="E3210" s="1">
        <v>3209</v>
      </c>
      <c r="F3210" s="1">
        <v>20</v>
      </c>
      <c r="G3210" s="1" t="s">
        <v>5466</v>
      </c>
      <c r="H3210" s="1" t="s">
        <v>6458</v>
      </c>
      <c r="I3210" s="1">
        <v>12</v>
      </c>
      <c r="L3210" s="1">
        <v>5</v>
      </c>
      <c r="M3210" s="1" t="s">
        <v>13472</v>
      </c>
      <c r="N3210" s="1" t="s">
        <v>13473</v>
      </c>
      <c r="S3210" s="1" t="s">
        <v>49</v>
      </c>
      <c r="T3210" s="1" t="s">
        <v>12743</v>
      </c>
      <c r="U3210" s="1" t="s">
        <v>50</v>
      </c>
      <c r="V3210" s="1" t="s">
        <v>11472</v>
      </c>
      <c r="W3210" s="1" t="s">
        <v>312</v>
      </c>
      <c r="X3210" s="1" t="s">
        <v>6997</v>
      </c>
      <c r="Y3210" s="1" t="s">
        <v>140</v>
      </c>
      <c r="Z3210" s="1" t="s">
        <v>7100</v>
      </c>
      <c r="AC3210" s="1">
        <v>35</v>
      </c>
      <c r="AD3210" s="1" t="s">
        <v>340</v>
      </c>
      <c r="AE3210" s="1" t="s">
        <v>8753</v>
      </c>
    </row>
    <row r="3211" spans="1:73" ht="13.5" customHeight="1">
      <c r="A3211" s="2" t="str">
        <f t="shared" si="90"/>
        <v>1687_각북면_393</v>
      </c>
      <c r="B3211" s="1">
        <v>1687</v>
      </c>
      <c r="C3211" s="1" t="s">
        <v>11423</v>
      </c>
      <c r="D3211" s="1" t="s">
        <v>11426</v>
      </c>
      <c r="E3211" s="1">
        <v>3210</v>
      </c>
      <c r="F3211" s="1">
        <v>20</v>
      </c>
      <c r="G3211" s="1" t="s">
        <v>5466</v>
      </c>
      <c r="H3211" s="1" t="s">
        <v>6458</v>
      </c>
      <c r="I3211" s="1">
        <v>12</v>
      </c>
      <c r="L3211" s="1">
        <v>6</v>
      </c>
      <c r="M3211" s="1" t="s">
        <v>13474</v>
      </c>
      <c r="N3211" s="1" t="s">
        <v>13475</v>
      </c>
      <c r="T3211" s="1" t="s">
        <v>11527</v>
      </c>
      <c r="U3211" s="1" t="s">
        <v>1331</v>
      </c>
      <c r="V3211" s="1" t="s">
        <v>6717</v>
      </c>
      <c r="W3211" s="1" t="s">
        <v>330</v>
      </c>
      <c r="X3211" s="1" t="s">
        <v>6985</v>
      </c>
      <c r="Y3211" s="1" t="s">
        <v>5814</v>
      </c>
      <c r="Z3211" s="1" t="s">
        <v>7331</v>
      </c>
      <c r="AC3211" s="1">
        <v>41</v>
      </c>
      <c r="AD3211" s="1" t="s">
        <v>40</v>
      </c>
      <c r="AE3211" s="1" t="s">
        <v>8772</v>
      </c>
      <c r="AJ3211" s="1" t="s">
        <v>17</v>
      </c>
      <c r="AK3211" s="1" t="s">
        <v>8918</v>
      </c>
      <c r="AL3211" s="1" t="s">
        <v>158</v>
      </c>
      <c r="AM3211" s="1" t="s">
        <v>8931</v>
      </c>
      <c r="AT3211" s="1" t="s">
        <v>44</v>
      </c>
      <c r="AU3211" s="1" t="s">
        <v>6728</v>
      </c>
      <c r="AV3211" s="1" t="s">
        <v>1482</v>
      </c>
      <c r="AW3211" s="1" t="s">
        <v>9342</v>
      </c>
      <c r="BG3211" s="1" t="s">
        <v>44</v>
      </c>
      <c r="BH3211" s="1" t="s">
        <v>6728</v>
      </c>
      <c r="BI3211" s="1" t="s">
        <v>5815</v>
      </c>
      <c r="BJ3211" s="1" t="s">
        <v>10085</v>
      </c>
      <c r="BK3211" s="1" t="s">
        <v>47</v>
      </c>
      <c r="BL3211" s="1" t="s">
        <v>9039</v>
      </c>
      <c r="BM3211" s="1" t="s">
        <v>1869</v>
      </c>
      <c r="BN3211" s="1" t="s">
        <v>12151</v>
      </c>
      <c r="BO3211" s="1" t="s">
        <v>2240</v>
      </c>
      <c r="BP3211" s="1" t="s">
        <v>10447</v>
      </c>
      <c r="BQ3211" s="1" t="s">
        <v>5816</v>
      </c>
      <c r="BR3211" s="1" t="s">
        <v>10844</v>
      </c>
      <c r="BS3211" s="1" t="s">
        <v>646</v>
      </c>
      <c r="BT3211" s="1" t="s">
        <v>8944</v>
      </c>
    </row>
    <row r="3212" spans="1:73" ht="13.5" customHeight="1">
      <c r="A3212" s="2" t="str">
        <f t="shared" si="90"/>
        <v>1687_각북면_393</v>
      </c>
      <c r="B3212" s="1">
        <v>1687</v>
      </c>
      <c r="C3212" s="1" t="s">
        <v>11423</v>
      </c>
      <c r="D3212" s="1" t="s">
        <v>11426</v>
      </c>
      <c r="E3212" s="1">
        <v>3211</v>
      </c>
      <c r="F3212" s="1">
        <v>20</v>
      </c>
      <c r="G3212" s="1" t="s">
        <v>5466</v>
      </c>
      <c r="H3212" s="1" t="s">
        <v>6458</v>
      </c>
      <c r="I3212" s="1">
        <v>12</v>
      </c>
      <c r="L3212" s="1">
        <v>6</v>
      </c>
      <c r="M3212" s="1" t="s">
        <v>13474</v>
      </c>
      <c r="N3212" s="1" t="s">
        <v>13475</v>
      </c>
      <c r="S3212" s="1" t="s">
        <v>49</v>
      </c>
      <c r="T3212" s="1" t="s">
        <v>4842</v>
      </c>
      <c r="W3212" s="1" t="s">
        <v>237</v>
      </c>
      <c r="X3212" s="1" t="s">
        <v>6977</v>
      </c>
      <c r="Y3212" s="1" t="s">
        <v>140</v>
      </c>
      <c r="Z3212" s="1" t="s">
        <v>7100</v>
      </c>
      <c r="AC3212" s="1">
        <v>31</v>
      </c>
      <c r="AD3212" s="1" t="s">
        <v>130</v>
      </c>
      <c r="AE3212" s="1" t="s">
        <v>8774</v>
      </c>
      <c r="AJ3212" s="1" t="s">
        <v>17</v>
      </c>
      <c r="AK3212" s="1" t="s">
        <v>8918</v>
      </c>
      <c r="AL3212" s="1" t="s">
        <v>239</v>
      </c>
      <c r="AM3212" s="1" t="s">
        <v>8877</v>
      </c>
      <c r="AT3212" s="1" t="s">
        <v>44</v>
      </c>
      <c r="AU3212" s="1" t="s">
        <v>6728</v>
      </c>
      <c r="AV3212" s="1" t="s">
        <v>2137</v>
      </c>
      <c r="AW3212" s="1" t="s">
        <v>9341</v>
      </c>
      <c r="BG3212" s="1" t="s">
        <v>44</v>
      </c>
      <c r="BH3212" s="1" t="s">
        <v>6728</v>
      </c>
      <c r="BI3212" s="1" t="s">
        <v>5817</v>
      </c>
      <c r="BJ3212" s="1" t="s">
        <v>10084</v>
      </c>
      <c r="BK3212" s="1" t="s">
        <v>759</v>
      </c>
      <c r="BL3212" s="1" t="s">
        <v>9026</v>
      </c>
      <c r="BM3212" s="1" t="s">
        <v>5818</v>
      </c>
      <c r="BN3212" s="1" t="s">
        <v>10505</v>
      </c>
      <c r="BO3212" s="1" t="s">
        <v>44</v>
      </c>
      <c r="BP3212" s="1" t="s">
        <v>6728</v>
      </c>
      <c r="BQ3212" s="1" t="s">
        <v>5819</v>
      </c>
      <c r="BR3212" s="1" t="s">
        <v>12629</v>
      </c>
      <c r="BS3212" s="1" t="s">
        <v>729</v>
      </c>
      <c r="BT3212" s="1" t="s">
        <v>8886</v>
      </c>
    </row>
    <row r="3213" spans="1:73" ht="13.5" customHeight="1">
      <c r="A3213" s="2" t="str">
        <f t="shared" si="90"/>
        <v>1687_각북면_393</v>
      </c>
      <c r="B3213" s="1">
        <v>1687</v>
      </c>
      <c r="C3213" s="1" t="s">
        <v>11423</v>
      </c>
      <c r="D3213" s="1" t="s">
        <v>11426</v>
      </c>
      <c r="E3213" s="1">
        <v>3212</v>
      </c>
      <c r="F3213" s="1">
        <v>20</v>
      </c>
      <c r="G3213" s="1" t="s">
        <v>5466</v>
      </c>
      <c r="H3213" s="1" t="s">
        <v>6458</v>
      </c>
      <c r="I3213" s="1">
        <v>12</v>
      </c>
      <c r="L3213" s="1">
        <v>6</v>
      </c>
      <c r="M3213" s="1" t="s">
        <v>13474</v>
      </c>
      <c r="N3213" s="1" t="s">
        <v>13475</v>
      </c>
      <c r="S3213" s="1" t="s">
        <v>134</v>
      </c>
      <c r="T3213" s="1" t="s">
        <v>6598</v>
      </c>
      <c r="Y3213" s="1" t="s">
        <v>2233</v>
      </c>
      <c r="Z3213" s="1" t="s">
        <v>7330</v>
      </c>
      <c r="AC3213" s="1">
        <v>4</v>
      </c>
      <c r="AD3213" s="1" t="s">
        <v>103</v>
      </c>
      <c r="AE3213" s="1" t="s">
        <v>8773</v>
      </c>
      <c r="AF3213" s="1" t="s">
        <v>156</v>
      </c>
      <c r="AG3213" s="1" t="s">
        <v>8798</v>
      </c>
    </row>
    <row r="3214" spans="1:73" ht="13.5" customHeight="1">
      <c r="A3214" s="2" t="str">
        <f t="shared" si="90"/>
        <v>1687_각북면_393</v>
      </c>
      <c r="B3214" s="1">
        <v>1687</v>
      </c>
      <c r="C3214" s="1" t="s">
        <v>11423</v>
      </c>
      <c r="D3214" s="1" t="s">
        <v>11426</v>
      </c>
      <c r="E3214" s="1">
        <v>3213</v>
      </c>
      <c r="F3214" s="1">
        <v>21</v>
      </c>
      <c r="G3214" s="1" t="s">
        <v>5820</v>
      </c>
      <c r="H3214" s="1" t="s">
        <v>6457</v>
      </c>
      <c r="I3214" s="1">
        <v>1</v>
      </c>
      <c r="J3214" s="1" t="s">
        <v>5821</v>
      </c>
      <c r="K3214" s="1" t="s">
        <v>11518</v>
      </c>
      <c r="L3214" s="1">
        <v>1</v>
      </c>
      <c r="M3214" s="1" t="s">
        <v>1922</v>
      </c>
      <c r="N3214" s="1" t="s">
        <v>7329</v>
      </c>
      <c r="T3214" s="1" t="s">
        <v>11527</v>
      </c>
      <c r="U3214" s="1" t="s">
        <v>5822</v>
      </c>
      <c r="V3214" s="1" t="s">
        <v>11555</v>
      </c>
      <c r="Y3214" s="1" t="s">
        <v>1922</v>
      </c>
      <c r="Z3214" s="1" t="s">
        <v>7329</v>
      </c>
      <c r="AC3214" s="1">
        <v>41</v>
      </c>
      <c r="AD3214" s="1" t="s">
        <v>40</v>
      </c>
      <c r="AE3214" s="1" t="s">
        <v>8772</v>
      </c>
      <c r="AJ3214" s="1" t="s">
        <v>17</v>
      </c>
      <c r="AK3214" s="1" t="s">
        <v>8918</v>
      </c>
      <c r="AL3214" s="1" t="s">
        <v>158</v>
      </c>
      <c r="AM3214" s="1" t="s">
        <v>8931</v>
      </c>
      <c r="AT3214" s="1" t="s">
        <v>44</v>
      </c>
      <c r="AU3214" s="1" t="s">
        <v>6728</v>
      </c>
      <c r="AV3214" s="1" t="s">
        <v>5823</v>
      </c>
      <c r="AW3214" s="1" t="s">
        <v>12127</v>
      </c>
      <c r="BB3214" s="1" t="s">
        <v>182</v>
      </c>
      <c r="BC3214" s="1" t="s">
        <v>12214</v>
      </c>
      <c r="BD3214" s="1" t="s">
        <v>13600</v>
      </c>
      <c r="BE3214" s="1" t="s">
        <v>11796</v>
      </c>
      <c r="BG3214" s="1" t="s">
        <v>1267</v>
      </c>
      <c r="BH3214" s="1" t="s">
        <v>9228</v>
      </c>
      <c r="BI3214" s="1" t="s">
        <v>5824</v>
      </c>
      <c r="BJ3214" s="1" t="s">
        <v>9281</v>
      </c>
      <c r="BK3214" s="1" t="s">
        <v>1140</v>
      </c>
      <c r="BL3214" s="1" t="s">
        <v>9992</v>
      </c>
      <c r="BM3214" s="1" t="s">
        <v>5825</v>
      </c>
      <c r="BN3214" s="1" t="s">
        <v>10082</v>
      </c>
      <c r="BO3214" s="1" t="s">
        <v>186</v>
      </c>
      <c r="BP3214" s="1" t="s">
        <v>12273</v>
      </c>
      <c r="BQ3214" s="1" t="s">
        <v>2538</v>
      </c>
      <c r="BR3214" s="1" t="s">
        <v>7057</v>
      </c>
      <c r="BS3214" s="1" t="s">
        <v>2771</v>
      </c>
      <c r="BT3214" s="1" t="s">
        <v>11240</v>
      </c>
      <c r="BU3214" s="1" t="s">
        <v>5826</v>
      </c>
    </row>
    <row r="3215" spans="1:73" ht="13.5" customHeight="1">
      <c r="A3215" s="2" t="str">
        <f t="shared" si="90"/>
        <v>1687_각북면_393</v>
      </c>
      <c r="B3215" s="1">
        <v>1687</v>
      </c>
      <c r="C3215" s="1" t="s">
        <v>11423</v>
      </c>
      <c r="D3215" s="1" t="s">
        <v>11426</v>
      </c>
      <c r="E3215" s="1">
        <v>3214</v>
      </c>
      <c r="F3215" s="1">
        <v>21</v>
      </c>
      <c r="G3215" s="1" t="s">
        <v>5820</v>
      </c>
      <c r="H3215" s="1" t="s">
        <v>6457</v>
      </c>
      <c r="I3215" s="1">
        <v>1</v>
      </c>
      <c r="L3215" s="1">
        <v>1</v>
      </c>
      <c r="M3215" s="1" t="s">
        <v>1922</v>
      </c>
      <c r="N3215" s="1" t="s">
        <v>7329</v>
      </c>
      <c r="S3215" s="1" t="s">
        <v>49</v>
      </c>
      <c r="T3215" s="1" t="s">
        <v>4842</v>
      </c>
      <c r="U3215" s="1" t="s">
        <v>4675</v>
      </c>
      <c r="V3215" s="1" t="s">
        <v>11713</v>
      </c>
      <c r="Y3215" s="1" t="s">
        <v>4878</v>
      </c>
      <c r="Z3215" s="1" t="s">
        <v>7328</v>
      </c>
      <c r="AC3215" s="1">
        <v>44</v>
      </c>
      <c r="AD3215" s="1" t="s">
        <v>401</v>
      </c>
      <c r="AE3215" s="1" t="s">
        <v>8782</v>
      </c>
      <c r="AJ3215" s="1" t="s">
        <v>17</v>
      </c>
      <c r="AK3215" s="1" t="s">
        <v>8918</v>
      </c>
      <c r="AL3215" s="1" t="s">
        <v>227</v>
      </c>
      <c r="AM3215" s="1" t="s">
        <v>8859</v>
      </c>
      <c r="AT3215" s="1" t="s">
        <v>186</v>
      </c>
      <c r="AU3215" s="1" t="s">
        <v>12111</v>
      </c>
      <c r="AV3215" s="1" t="s">
        <v>538</v>
      </c>
      <c r="AW3215" s="1" t="s">
        <v>7176</v>
      </c>
      <c r="BB3215" s="1" t="s">
        <v>171</v>
      </c>
      <c r="BC3215" s="1" t="s">
        <v>6676</v>
      </c>
      <c r="BD3215" s="1" t="s">
        <v>4000</v>
      </c>
      <c r="BE3215" s="1" t="s">
        <v>8020</v>
      </c>
      <c r="BG3215" s="1" t="s">
        <v>186</v>
      </c>
      <c r="BH3215" s="1" t="s">
        <v>12273</v>
      </c>
      <c r="BI3215" s="1" t="s">
        <v>2183</v>
      </c>
      <c r="BJ3215" s="1" t="s">
        <v>10083</v>
      </c>
      <c r="BK3215" s="1" t="s">
        <v>186</v>
      </c>
      <c r="BL3215" s="1" t="s">
        <v>12273</v>
      </c>
      <c r="BM3215" s="1" t="s">
        <v>5827</v>
      </c>
      <c r="BN3215" s="1" t="s">
        <v>10504</v>
      </c>
      <c r="BO3215" s="1" t="s">
        <v>916</v>
      </c>
      <c r="BP3215" s="1" t="s">
        <v>9244</v>
      </c>
      <c r="BQ3215" s="1" t="s">
        <v>2091</v>
      </c>
      <c r="BR3215" s="1" t="s">
        <v>9562</v>
      </c>
      <c r="BS3215" s="1" t="s">
        <v>227</v>
      </c>
      <c r="BT3215" s="1" t="s">
        <v>8859</v>
      </c>
    </row>
    <row r="3216" spans="1:73" ht="13.5" customHeight="1">
      <c r="A3216" s="2" t="str">
        <f t="shared" si="90"/>
        <v>1687_각북면_393</v>
      </c>
      <c r="B3216" s="1">
        <v>1687</v>
      </c>
      <c r="C3216" s="1" t="s">
        <v>11423</v>
      </c>
      <c r="D3216" s="1" t="s">
        <v>11426</v>
      </c>
      <c r="E3216" s="1">
        <v>3215</v>
      </c>
      <c r="F3216" s="1">
        <v>21</v>
      </c>
      <c r="G3216" s="1" t="s">
        <v>5820</v>
      </c>
      <c r="H3216" s="1" t="s">
        <v>6457</v>
      </c>
      <c r="I3216" s="1">
        <v>1</v>
      </c>
      <c r="L3216" s="1">
        <v>1</v>
      </c>
      <c r="M3216" s="1" t="s">
        <v>1922</v>
      </c>
      <c r="N3216" s="1" t="s">
        <v>7329</v>
      </c>
      <c r="S3216" s="1" t="s">
        <v>134</v>
      </c>
      <c r="T3216" s="1" t="s">
        <v>6598</v>
      </c>
      <c r="Y3216" s="1" t="s">
        <v>745</v>
      </c>
      <c r="Z3216" s="1" t="s">
        <v>7327</v>
      </c>
      <c r="AC3216" s="1">
        <v>15</v>
      </c>
      <c r="AD3216" s="1" t="s">
        <v>210</v>
      </c>
      <c r="AE3216" s="1" t="s">
        <v>7181</v>
      </c>
    </row>
    <row r="3217" spans="1:72" ht="13.5" customHeight="1">
      <c r="A3217" s="2" t="str">
        <f t="shared" si="90"/>
        <v>1687_각북면_393</v>
      </c>
      <c r="B3217" s="1">
        <v>1687</v>
      </c>
      <c r="C3217" s="1" t="s">
        <v>11423</v>
      </c>
      <c r="D3217" s="1" t="s">
        <v>11426</v>
      </c>
      <c r="E3217" s="1">
        <v>3216</v>
      </c>
      <c r="F3217" s="1">
        <v>21</v>
      </c>
      <c r="G3217" s="1" t="s">
        <v>5820</v>
      </c>
      <c r="H3217" s="1" t="s">
        <v>6457</v>
      </c>
      <c r="I3217" s="1">
        <v>1</v>
      </c>
      <c r="L3217" s="1">
        <v>1</v>
      </c>
      <c r="M3217" s="1" t="s">
        <v>1922</v>
      </c>
      <c r="N3217" s="1" t="s">
        <v>7329</v>
      </c>
      <c r="S3217" s="1" t="s">
        <v>72</v>
      </c>
      <c r="T3217" s="1" t="s">
        <v>6595</v>
      </c>
      <c r="Y3217" s="1" t="s">
        <v>13590</v>
      </c>
      <c r="Z3217" s="1" t="s">
        <v>11801</v>
      </c>
      <c r="AC3217" s="1">
        <v>7</v>
      </c>
      <c r="AD3217" s="1" t="s">
        <v>475</v>
      </c>
      <c r="AE3217" s="1" t="s">
        <v>8747</v>
      </c>
    </row>
    <row r="3218" spans="1:72" ht="13.5" customHeight="1">
      <c r="A3218" s="2" t="str">
        <f t="shared" si="90"/>
        <v>1687_각북면_393</v>
      </c>
      <c r="B3218" s="1">
        <v>1687</v>
      </c>
      <c r="C3218" s="1" t="s">
        <v>11423</v>
      </c>
      <c r="D3218" s="1" t="s">
        <v>11426</v>
      </c>
      <c r="E3218" s="1">
        <v>3217</v>
      </c>
      <c r="F3218" s="1">
        <v>21</v>
      </c>
      <c r="G3218" s="1" t="s">
        <v>5820</v>
      </c>
      <c r="H3218" s="1" t="s">
        <v>6457</v>
      </c>
      <c r="I3218" s="1">
        <v>1</v>
      </c>
      <c r="L3218" s="1">
        <v>2</v>
      </c>
      <c r="M3218" s="1" t="s">
        <v>13476</v>
      </c>
      <c r="N3218" s="1" t="s">
        <v>13477</v>
      </c>
      <c r="T3218" s="1" t="s">
        <v>11527</v>
      </c>
      <c r="U3218" s="1" t="s">
        <v>4435</v>
      </c>
      <c r="V3218" s="1" t="s">
        <v>11509</v>
      </c>
      <c r="W3218" s="1" t="s">
        <v>38</v>
      </c>
      <c r="X3218" s="1" t="s">
        <v>11733</v>
      </c>
      <c r="Y3218" s="1" t="s">
        <v>4190</v>
      </c>
      <c r="Z3218" s="1" t="s">
        <v>7326</v>
      </c>
      <c r="AC3218" s="1">
        <v>67</v>
      </c>
      <c r="AD3218" s="1" t="s">
        <v>475</v>
      </c>
      <c r="AE3218" s="1" t="s">
        <v>8747</v>
      </c>
      <c r="AJ3218" s="1" t="s">
        <v>17</v>
      </c>
      <c r="AK3218" s="1" t="s">
        <v>8918</v>
      </c>
      <c r="AL3218" s="1" t="s">
        <v>158</v>
      </c>
      <c r="AM3218" s="1" t="s">
        <v>8931</v>
      </c>
      <c r="AT3218" s="1" t="s">
        <v>1267</v>
      </c>
      <c r="AU3218" s="1" t="s">
        <v>9228</v>
      </c>
      <c r="AV3218" s="1" t="s">
        <v>5824</v>
      </c>
      <c r="AW3218" s="1" t="s">
        <v>9281</v>
      </c>
      <c r="BG3218" s="1" t="s">
        <v>1140</v>
      </c>
      <c r="BH3218" s="1" t="s">
        <v>9992</v>
      </c>
      <c r="BI3218" s="1" t="s">
        <v>5825</v>
      </c>
      <c r="BJ3218" s="1" t="s">
        <v>10082</v>
      </c>
      <c r="BK3218" s="1" t="s">
        <v>44</v>
      </c>
      <c r="BL3218" s="1" t="s">
        <v>6728</v>
      </c>
      <c r="BM3218" s="1" t="s">
        <v>1995</v>
      </c>
      <c r="BN3218" s="1" t="s">
        <v>7423</v>
      </c>
      <c r="BQ3218" s="1" t="s">
        <v>5828</v>
      </c>
      <c r="BR3218" s="1" t="s">
        <v>12694</v>
      </c>
      <c r="BS3218" s="1" t="s">
        <v>418</v>
      </c>
      <c r="BT3218" s="1" t="s">
        <v>8912</v>
      </c>
    </row>
    <row r="3219" spans="1:72" ht="13.5" customHeight="1">
      <c r="A3219" s="2" t="str">
        <f t="shared" si="90"/>
        <v>1687_각북면_393</v>
      </c>
      <c r="B3219" s="1">
        <v>1687</v>
      </c>
      <c r="C3219" s="1" t="s">
        <v>11423</v>
      </c>
      <c r="D3219" s="1" t="s">
        <v>11426</v>
      </c>
      <c r="E3219" s="1">
        <v>3218</v>
      </c>
      <c r="F3219" s="1">
        <v>21</v>
      </c>
      <c r="G3219" s="1" t="s">
        <v>5820</v>
      </c>
      <c r="H3219" s="1" t="s">
        <v>6457</v>
      </c>
      <c r="I3219" s="1">
        <v>1</v>
      </c>
      <c r="L3219" s="1">
        <v>2</v>
      </c>
      <c r="M3219" s="1" t="s">
        <v>13476</v>
      </c>
      <c r="N3219" s="1" t="s">
        <v>13477</v>
      </c>
      <c r="S3219" s="1" t="s">
        <v>49</v>
      </c>
      <c r="T3219" s="1" t="s">
        <v>4842</v>
      </c>
      <c r="U3219" s="1" t="s">
        <v>5829</v>
      </c>
      <c r="V3219" s="1" t="s">
        <v>11709</v>
      </c>
      <c r="Y3219" s="1" t="s">
        <v>13673</v>
      </c>
      <c r="Z3219" s="1" t="s">
        <v>11805</v>
      </c>
      <c r="AC3219" s="1">
        <v>65</v>
      </c>
      <c r="AD3219" s="1" t="s">
        <v>76</v>
      </c>
      <c r="AE3219" s="1" t="s">
        <v>8744</v>
      </c>
      <c r="AJ3219" s="1" t="s">
        <v>17</v>
      </c>
      <c r="AK3219" s="1" t="s">
        <v>8918</v>
      </c>
      <c r="AL3219" s="1" t="s">
        <v>544</v>
      </c>
      <c r="AM3219" s="1" t="s">
        <v>11026</v>
      </c>
      <c r="AT3219" s="1" t="s">
        <v>2147</v>
      </c>
      <c r="AU3219" s="1" t="s">
        <v>6673</v>
      </c>
      <c r="AV3219" s="1" t="s">
        <v>5611</v>
      </c>
      <c r="AW3219" s="1" t="s">
        <v>12142</v>
      </c>
      <c r="BB3219" s="1" t="s">
        <v>182</v>
      </c>
      <c r="BC3219" s="1" t="s">
        <v>12214</v>
      </c>
      <c r="BD3219" s="1" t="s">
        <v>5830</v>
      </c>
      <c r="BE3219" s="1" t="s">
        <v>9834</v>
      </c>
      <c r="BG3219" s="1" t="s">
        <v>2147</v>
      </c>
      <c r="BH3219" s="1" t="s">
        <v>6673</v>
      </c>
      <c r="BI3219" s="1" t="s">
        <v>4788</v>
      </c>
      <c r="BJ3219" s="1" t="s">
        <v>7758</v>
      </c>
      <c r="BK3219" s="1" t="s">
        <v>2147</v>
      </c>
      <c r="BL3219" s="1" t="s">
        <v>6673</v>
      </c>
      <c r="BM3219" s="1" t="s">
        <v>13674</v>
      </c>
      <c r="BN3219" s="1" t="s">
        <v>12373</v>
      </c>
      <c r="BO3219" s="1" t="s">
        <v>186</v>
      </c>
      <c r="BP3219" s="1" t="s">
        <v>12273</v>
      </c>
      <c r="BQ3219" s="1" t="s">
        <v>11336</v>
      </c>
      <c r="BR3219" s="1" t="s">
        <v>11745</v>
      </c>
      <c r="BS3219" s="1" t="s">
        <v>59</v>
      </c>
      <c r="BT3219" s="1" t="s">
        <v>8921</v>
      </c>
    </row>
    <row r="3220" spans="1:72" ht="13.5" customHeight="1">
      <c r="A3220" s="2" t="str">
        <f t="shared" si="90"/>
        <v>1687_각북면_393</v>
      </c>
      <c r="B3220" s="1">
        <v>1687</v>
      </c>
      <c r="C3220" s="1" t="s">
        <v>11423</v>
      </c>
      <c r="D3220" s="1" t="s">
        <v>11426</v>
      </c>
      <c r="E3220" s="1">
        <v>3219</v>
      </c>
      <c r="F3220" s="1">
        <v>21</v>
      </c>
      <c r="G3220" s="1" t="s">
        <v>5820</v>
      </c>
      <c r="H3220" s="1" t="s">
        <v>6457</v>
      </c>
      <c r="I3220" s="1">
        <v>1</v>
      </c>
      <c r="L3220" s="1">
        <v>2</v>
      </c>
      <c r="M3220" s="1" t="s">
        <v>13476</v>
      </c>
      <c r="N3220" s="1" t="s">
        <v>13477</v>
      </c>
      <c r="S3220" s="1" t="s">
        <v>67</v>
      </c>
      <c r="T3220" s="1" t="s">
        <v>6597</v>
      </c>
      <c r="U3220" s="1" t="s">
        <v>186</v>
      </c>
      <c r="V3220" s="1" t="s">
        <v>11656</v>
      </c>
      <c r="Y3220" s="1" t="s">
        <v>2588</v>
      </c>
      <c r="Z3220" s="1" t="s">
        <v>7325</v>
      </c>
      <c r="AC3220" s="1">
        <v>37</v>
      </c>
      <c r="AD3220" s="1" t="s">
        <v>215</v>
      </c>
      <c r="AE3220" s="1" t="s">
        <v>8786</v>
      </c>
    </row>
    <row r="3221" spans="1:72" ht="13.5" customHeight="1">
      <c r="A3221" s="2" t="str">
        <f t="shared" si="90"/>
        <v>1687_각북면_393</v>
      </c>
      <c r="B3221" s="1">
        <v>1687</v>
      </c>
      <c r="C3221" s="1" t="s">
        <v>11423</v>
      </c>
      <c r="D3221" s="1" t="s">
        <v>11426</v>
      </c>
      <c r="E3221" s="1">
        <v>3220</v>
      </c>
      <c r="F3221" s="1">
        <v>21</v>
      </c>
      <c r="G3221" s="1" t="s">
        <v>5820</v>
      </c>
      <c r="H3221" s="1" t="s">
        <v>6457</v>
      </c>
      <c r="I3221" s="1">
        <v>1</v>
      </c>
      <c r="L3221" s="1">
        <v>2</v>
      </c>
      <c r="M3221" s="1" t="s">
        <v>13476</v>
      </c>
      <c r="N3221" s="1" t="s">
        <v>13477</v>
      </c>
      <c r="S3221" s="1" t="s">
        <v>329</v>
      </c>
      <c r="T3221" s="1" t="s">
        <v>6594</v>
      </c>
      <c r="U3221" s="1" t="s">
        <v>182</v>
      </c>
      <c r="V3221" s="1" t="s">
        <v>11663</v>
      </c>
      <c r="Y3221" s="1" t="s">
        <v>5550</v>
      </c>
      <c r="Z3221" s="1" t="s">
        <v>7324</v>
      </c>
      <c r="AC3221" s="1">
        <v>35</v>
      </c>
      <c r="AD3221" s="1" t="s">
        <v>340</v>
      </c>
      <c r="AE3221" s="1" t="s">
        <v>8753</v>
      </c>
      <c r="AJ3221" s="1" t="s">
        <v>17</v>
      </c>
      <c r="AK3221" s="1" t="s">
        <v>8918</v>
      </c>
      <c r="AL3221" s="1" t="s">
        <v>227</v>
      </c>
      <c r="AM3221" s="1" t="s">
        <v>8859</v>
      </c>
    </row>
    <row r="3222" spans="1:72" ht="13.5" customHeight="1">
      <c r="A3222" s="2" t="str">
        <f t="shared" si="90"/>
        <v>1687_각북면_393</v>
      </c>
      <c r="B3222" s="1">
        <v>1687</v>
      </c>
      <c r="C3222" s="1" t="s">
        <v>11423</v>
      </c>
      <c r="D3222" s="1" t="s">
        <v>11426</v>
      </c>
      <c r="E3222" s="1">
        <v>3221</v>
      </c>
      <c r="F3222" s="1">
        <v>21</v>
      </c>
      <c r="G3222" s="1" t="s">
        <v>5820</v>
      </c>
      <c r="H3222" s="1" t="s">
        <v>6457</v>
      </c>
      <c r="I3222" s="1">
        <v>1</v>
      </c>
      <c r="L3222" s="1">
        <v>2</v>
      </c>
      <c r="M3222" s="1" t="s">
        <v>13476</v>
      </c>
      <c r="N3222" s="1" t="s">
        <v>13477</v>
      </c>
      <c r="S3222" s="1" t="s">
        <v>339</v>
      </c>
      <c r="T3222" s="1" t="s">
        <v>6610</v>
      </c>
      <c r="Y3222" s="1" t="s">
        <v>1062</v>
      </c>
      <c r="Z3222" s="1" t="s">
        <v>7323</v>
      </c>
      <c r="AC3222" s="1">
        <v>10</v>
      </c>
      <c r="AD3222" s="1" t="s">
        <v>212</v>
      </c>
      <c r="AE3222" s="1" t="s">
        <v>8778</v>
      </c>
    </row>
    <row r="3223" spans="1:72" ht="13.5" customHeight="1">
      <c r="A3223" s="2" t="str">
        <f t="shared" si="90"/>
        <v>1687_각북면_393</v>
      </c>
      <c r="B3223" s="1">
        <v>1687</v>
      </c>
      <c r="C3223" s="1" t="s">
        <v>11423</v>
      </c>
      <c r="D3223" s="1" t="s">
        <v>11426</v>
      </c>
      <c r="E3223" s="1">
        <v>3222</v>
      </c>
      <c r="F3223" s="1">
        <v>21</v>
      </c>
      <c r="G3223" s="1" t="s">
        <v>5820</v>
      </c>
      <c r="H3223" s="1" t="s">
        <v>6457</v>
      </c>
      <c r="I3223" s="1">
        <v>1</v>
      </c>
      <c r="L3223" s="1">
        <v>2</v>
      </c>
      <c r="M3223" s="1" t="s">
        <v>13476</v>
      </c>
      <c r="N3223" s="1" t="s">
        <v>13477</v>
      </c>
      <c r="S3223" s="1" t="s">
        <v>339</v>
      </c>
      <c r="T3223" s="1" t="s">
        <v>6610</v>
      </c>
      <c r="Y3223" s="1" t="s">
        <v>496</v>
      </c>
      <c r="Z3223" s="1" t="s">
        <v>7088</v>
      </c>
      <c r="AC3223" s="1">
        <v>4</v>
      </c>
      <c r="AD3223" s="1" t="s">
        <v>103</v>
      </c>
      <c r="AE3223" s="1" t="s">
        <v>8773</v>
      </c>
    </row>
    <row r="3224" spans="1:72" ht="13.5" customHeight="1">
      <c r="A3224" s="2" t="str">
        <f t="shared" si="90"/>
        <v>1687_각북면_393</v>
      </c>
      <c r="B3224" s="1">
        <v>1687</v>
      </c>
      <c r="C3224" s="1" t="s">
        <v>11423</v>
      </c>
      <c r="D3224" s="1" t="s">
        <v>11426</v>
      </c>
      <c r="E3224" s="1">
        <v>3223</v>
      </c>
      <c r="F3224" s="1">
        <v>21</v>
      </c>
      <c r="G3224" s="1" t="s">
        <v>5820</v>
      </c>
      <c r="H3224" s="1" t="s">
        <v>6457</v>
      </c>
      <c r="I3224" s="1">
        <v>1</v>
      </c>
      <c r="L3224" s="1">
        <v>2</v>
      </c>
      <c r="M3224" s="1" t="s">
        <v>13476</v>
      </c>
      <c r="N3224" s="1" t="s">
        <v>13477</v>
      </c>
      <c r="S3224" s="1" t="s">
        <v>339</v>
      </c>
      <c r="T3224" s="1" t="s">
        <v>6610</v>
      </c>
      <c r="U3224" s="1" t="s">
        <v>347</v>
      </c>
      <c r="V3224" s="1" t="s">
        <v>6703</v>
      </c>
      <c r="Y3224" s="1" t="s">
        <v>3705</v>
      </c>
      <c r="Z3224" s="1" t="s">
        <v>7322</v>
      </c>
      <c r="AC3224" s="1">
        <v>21</v>
      </c>
      <c r="AD3224" s="1" t="s">
        <v>264</v>
      </c>
      <c r="AE3224" s="1" t="s">
        <v>8750</v>
      </c>
      <c r="AF3224" s="1" t="s">
        <v>156</v>
      </c>
      <c r="AG3224" s="1" t="s">
        <v>8798</v>
      </c>
    </row>
    <row r="3225" spans="1:72" ht="13.5" customHeight="1">
      <c r="A3225" s="2" t="str">
        <f t="shared" si="90"/>
        <v>1687_각북면_393</v>
      </c>
      <c r="B3225" s="1">
        <v>1687</v>
      </c>
      <c r="C3225" s="1" t="s">
        <v>11423</v>
      </c>
      <c r="D3225" s="1" t="s">
        <v>11426</v>
      </c>
      <c r="E3225" s="1">
        <v>3224</v>
      </c>
      <c r="F3225" s="1">
        <v>21</v>
      </c>
      <c r="G3225" s="1" t="s">
        <v>5820</v>
      </c>
      <c r="H3225" s="1" t="s">
        <v>6457</v>
      </c>
      <c r="I3225" s="1">
        <v>1</v>
      </c>
      <c r="L3225" s="1">
        <v>3</v>
      </c>
      <c r="M3225" s="1" t="s">
        <v>1919</v>
      </c>
      <c r="N3225" s="1" t="s">
        <v>13478</v>
      </c>
      <c r="Q3225" s="1" t="s">
        <v>5831</v>
      </c>
      <c r="R3225" s="1" t="s">
        <v>11551</v>
      </c>
      <c r="T3225" s="1" t="s">
        <v>11527</v>
      </c>
      <c r="U3225" s="1" t="s">
        <v>5832</v>
      </c>
      <c r="V3225" s="1" t="s">
        <v>11552</v>
      </c>
      <c r="W3225" s="1" t="s">
        <v>38</v>
      </c>
      <c r="X3225" s="1" t="s">
        <v>11733</v>
      </c>
      <c r="Y3225" s="1" t="s">
        <v>124</v>
      </c>
      <c r="Z3225" s="1" t="s">
        <v>7056</v>
      </c>
      <c r="AC3225" s="1">
        <v>22</v>
      </c>
      <c r="AD3225" s="1" t="s">
        <v>203</v>
      </c>
      <c r="AE3225" s="1" t="s">
        <v>8760</v>
      </c>
      <c r="AJ3225" s="1" t="s">
        <v>17</v>
      </c>
      <c r="AK3225" s="1" t="s">
        <v>8918</v>
      </c>
      <c r="AL3225" s="1" t="s">
        <v>158</v>
      </c>
      <c r="AM3225" s="1" t="s">
        <v>8931</v>
      </c>
      <c r="AT3225" s="1" t="s">
        <v>44</v>
      </c>
      <c r="AU3225" s="1" t="s">
        <v>6728</v>
      </c>
      <c r="AV3225" s="1" t="s">
        <v>5823</v>
      </c>
      <c r="AW3225" s="1" t="s">
        <v>12127</v>
      </c>
      <c r="BB3225" s="1" t="s">
        <v>182</v>
      </c>
      <c r="BC3225" s="1" t="s">
        <v>12214</v>
      </c>
      <c r="BD3225" s="1" t="s">
        <v>13562</v>
      </c>
      <c r="BE3225" s="1" t="s">
        <v>11804</v>
      </c>
      <c r="BG3225" s="1" t="s">
        <v>1267</v>
      </c>
      <c r="BH3225" s="1" t="s">
        <v>9228</v>
      </c>
      <c r="BI3225" s="1" t="s">
        <v>5824</v>
      </c>
      <c r="BJ3225" s="1" t="s">
        <v>9281</v>
      </c>
      <c r="BK3225" s="1" t="s">
        <v>5470</v>
      </c>
      <c r="BL3225" s="1" t="s">
        <v>9999</v>
      </c>
      <c r="BM3225" s="1" t="s">
        <v>5825</v>
      </c>
      <c r="BN3225" s="1" t="s">
        <v>10082</v>
      </c>
      <c r="BO3225" s="1" t="s">
        <v>186</v>
      </c>
      <c r="BP3225" s="1" t="s">
        <v>12273</v>
      </c>
      <c r="BQ3225" s="1" t="s">
        <v>2538</v>
      </c>
      <c r="BR3225" s="1" t="s">
        <v>7057</v>
      </c>
      <c r="BS3225" s="1" t="s">
        <v>59</v>
      </c>
      <c r="BT3225" s="1" t="s">
        <v>8921</v>
      </c>
    </row>
    <row r="3226" spans="1:72" ht="13.5" customHeight="1">
      <c r="A3226" s="2" t="str">
        <f t="shared" si="90"/>
        <v>1687_각북면_393</v>
      </c>
      <c r="B3226" s="1">
        <v>1687</v>
      </c>
      <c r="C3226" s="1" t="s">
        <v>11423</v>
      </c>
      <c r="D3226" s="1" t="s">
        <v>11426</v>
      </c>
      <c r="E3226" s="1">
        <v>3225</v>
      </c>
      <c r="F3226" s="1">
        <v>21</v>
      </c>
      <c r="G3226" s="1" t="s">
        <v>5820</v>
      </c>
      <c r="H3226" s="1" t="s">
        <v>6457</v>
      </c>
      <c r="I3226" s="1">
        <v>1</v>
      </c>
      <c r="L3226" s="1">
        <v>3</v>
      </c>
      <c r="M3226" s="1" t="s">
        <v>1919</v>
      </c>
      <c r="N3226" s="1" t="s">
        <v>13478</v>
      </c>
      <c r="S3226" s="1" t="s">
        <v>49</v>
      </c>
      <c r="T3226" s="1" t="s">
        <v>4842</v>
      </c>
      <c r="U3226" s="1" t="s">
        <v>2613</v>
      </c>
      <c r="V3226" s="1" t="s">
        <v>6716</v>
      </c>
      <c r="W3226" s="1" t="s">
        <v>1585</v>
      </c>
      <c r="X3226" s="1" t="s">
        <v>6606</v>
      </c>
      <c r="Y3226" s="1" t="s">
        <v>2831</v>
      </c>
      <c r="Z3226" s="1" t="s">
        <v>7321</v>
      </c>
      <c r="AC3226" s="1">
        <v>34</v>
      </c>
      <c r="AD3226" s="1" t="s">
        <v>207</v>
      </c>
      <c r="AE3226" s="1" t="s">
        <v>8762</v>
      </c>
      <c r="AJ3226" s="1" t="s">
        <v>17</v>
      </c>
      <c r="AK3226" s="1" t="s">
        <v>8918</v>
      </c>
      <c r="AL3226" s="1" t="s">
        <v>2938</v>
      </c>
      <c r="AM3226" s="1" t="s">
        <v>8950</v>
      </c>
      <c r="AT3226" s="1" t="s">
        <v>44</v>
      </c>
      <c r="AU3226" s="1" t="s">
        <v>6728</v>
      </c>
      <c r="AV3226" s="1" t="s">
        <v>2230</v>
      </c>
      <c r="AW3226" s="1" t="s">
        <v>8110</v>
      </c>
      <c r="BB3226" s="1" t="s">
        <v>115</v>
      </c>
      <c r="BC3226" s="1" t="s">
        <v>6665</v>
      </c>
      <c r="BD3226" s="1" t="s">
        <v>666</v>
      </c>
      <c r="BE3226" s="1" t="s">
        <v>8109</v>
      </c>
      <c r="BG3226" s="1" t="s">
        <v>144</v>
      </c>
      <c r="BH3226" s="1" t="s">
        <v>6759</v>
      </c>
      <c r="BI3226" s="1" t="s">
        <v>5833</v>
      </c>
      <c r="BJ3226" s="1" t="s">
        <v>10081</v>
      </c>
      <c r="BO3226" s="1" t="s">
        <v>44</v>
      </c>
      <c r="BP3226" s="1" t="s">
        <v>6728</v>
      </c>
      <c r="BQ3226" s="1" t="s">
        <v>4431</v>
      </c>
      <c r="BR3226" s="1" t="s">
        <v>12582</v>
      </c>
      <c r="BS3226" s="1" t="s">
        <v>2293</v>
      </c>
      <c r="BT3226" s="1" t="s">
        <v>8975</v>
      </c>
    </row>
    <row r="3227" spans="1:72" ht="13.5" customHeight="1">
      <c r="A3227" s="2" t="str">
        <f t="shared" si="90"/>
        <v>1687_각북면_393</v>
      </c>
      <c r="B3227" s="1">
        <v>1687</v>
      </c>
      <c r="C3227" s="1" t="s">
        <v>11423</v>
      </c>
      <c r="D3227" s="1" t="s">
        <v>11426</v>
      </c>
      <c r="E3227" s="1">
        <v>3226</v>
      </c>
      <c r="F3227" s="1">
        <v>21</v>
      </c>
      <c r="G3227" s="1" t="s">
        <v>5820</v>
      </c>
      <c r="H3227" s="1" t="s">
        <v>6457</v>
      </c>
      <c r="I3227" s="1">
        <v>1</v>
      </c>
      <c r="L3227" s="1">
        <v>3</v>
      </c>
      <c r="M3227" s="1" t="s">
        <v>1919</v>
      </c>
      <c r="N3227" s="1" t="s">
        <v>13478</v>
      </c>
      <c r="S3227" s="1" t="s">
        <v>60</v>
      </c>
      <c r="T3227" s="1" t="s">
        <v>6604</v>
      </c>
      <c r="U3227" s="1" t="s">
        <v>182</v>
      </c>
      <c r="V3227" s="1" t="s">
        <v>11663</v>
      </c>
      <c r="Y3227" s="1" t="s">
        <v>13600</v>
      </c>
      <c r="Z3227" s="1" t="s">
        <v>11796</v>
      </c>
      <c r="AC3227" s="1">
        <v>52</v>
      </c>
      <c r="AD3227" s="1" t="s">
        <v>230</v>
      </c>
      <c r="AE3227" s="1" t="s">
        <v>8790</v>
      </c>
    </row>
    <row r="3228" spans="1:72" ht="13.5" customHeight="1">
      <c r="A3228" s="2" t="str">
        <f t="shared" si="90"/>
        <v>1687_각북면_393</v>
      </c>
      <c r="B3228" s="1">
        <v>1687</v>
      </c>
      <c r="C3228" s="1" t="s">
        <v>11423</v>
      </c>
      <c r="D3228" s="1" t="s">
        <v>11426</v>
      </c>
      <c r="E3228" s="1">
        <v>3227</v>
      </c>
      <c r="F3228" s="1">
        <v>21</v>
      </c>
      <c r="G3228" s="1" t="s">
        <v>5820</v>
      </c>
      <c r="H3228" s="1" t="s">
        <v>6457</v>
      </c>
      <c r="I3228" s="1">
        <v>1</v>
      </c>
      <c r="L3228" s="1">
        <v>3</v>
      </c>
      <c r="M3228" s="1" t="s">
        <v>1919</v>
      </c>
      <c r="N3228" s="1" t="s">
        <v>13478</v>
      </c>
      <c r="S3228" s="1" t="s">
        <v>67</v>
      </c>
      <c r="T3228" s="1" t="s">
        <v>6597</v>
      </c>
      <c r="U3228" s="1" t="s">
        <v>468</v>
      </c>
      <c r="V3228" s="1" t="s">
        <v>6715</v>
      </c>
      <c r="Y3228" s="1" t="s">
        <v>5834</v>
      </c>
      <c r="Z3228" s="1" t="s">
        <v>7320</v>
      </c>
      <c r="AC3228" s="1">
        <v>15</v>
      </c>
      <c r="AD3228" s="1" t="s">
        <v>210</v>
      </c>
      <c r="AE3228" s="1" t="s">
        <v>7181</v>
      </c>
      <c r="AF3228" s="1" t="s">
        <v>156</v>
      </c>
      <c r="AG3228" s="1" t="s">
        <v>8798</v>
      </c>
    </row>
    <row r="3229" spans="1:72" ht="13.5" customHeight="1">
      <c r="A3229" s="2" t="str">
        <f t="shared" ref="A3229:A3260" si="91">HYPERLINK("http://kyu.snu.ac.kr/sdhj/index.jsp?type=hj/GK14817_00IH_0001_0394.jpg","1687_각북면_394")</f>
        <v>1687_각북면_394</v>
      </c>
      <c r="B3229" s="1">
        <v>1687</v>
      </c>
      <c r="C3229" s="1" t="s">
        <v>11423</v>
      </c>
      <c r="D3229" s="1" t="s">
        <v>11426</v>
      </c>
      <c r="E3229" s="1">
        <v>3228</v>
      </c>
      <c r="F3229" s="1">
        <v>21</v>
      </c>
      <c r="G3229" s="1" t="s">
        <v>5820</v>
      </c>
      <c r="H3229" s="1" t="s">
        <v>6457</v>
      </c>
      <c r="I3229" s="1">
        <v>1</v>
      </c>
      <c r="L3229" s="1">
        <v>3</v>
      </c>
      <c r="M3229" s="1" t="s">
        <v>1919</v>
      </c>
      <c r="N3229" s="1" t="s">
        <v>13478</v>
      </c>
      <c r="S3229" s="1" t="s">
        <v>72</v>
      </c>
      <c r="T3229" s="1" t="s">
        <v>6595</v>
      </c>
      <c r="Y3229" s="1" t="s">
        <v>2077</v>
      </c>
      <c r="Z3229" s="1" t="s">
        <v>7319</v>
      </c>
      <c r="AC3229" s="1">
        <v>8</v>
      </c>
      <c r="AD3229" s="1" t="s">
        <v>503</v>
      </c>
      <c r="AE3229" s="1" t="s">
        <v>8136</v>
      </c>
    </row>
    <row r="3230" spans="1:72" ht="13.5" customHeight="1">
      <c r="A3230" s="2" t="str">
        <f t="shared" si="91"/>
        <v>1687_각북면_394</v>
      </c>
      <c r="B3230" s="1">
        <v>1687</v>
      </c>
      <c r="C3230" s="1" t="s">
        <v>11423</v>
      </c>
      <c r="D3230" s="1" t="s">
        <v>11426</v>
      </c>
      <c r="E3230" s="1">
        <v>3229</v>
      </c>
      <c r="F3230" s="1">
        <v>21</v>
      </c>
      <c r="G3230" s="1" t="s">
        <v>5820</v>
      </c>
      <c r="H3230" s="1" t="s">
        <v>6457</v>
      </c>
      <c r="I3230" s="1">
        <v>1</v>
      </c>
      <c r="L3230" s="1">
        <v>3</v>
      </c>
      <c r="M3230" s="1" t="s">
        <v>1919</v>
      </c>
      <c r="N3230" s="1" t="s">
        <v>13478</v>
      </c>
      <c r="S3230" s="1" t="s">
        <v>72</v>
      </c>
      <c r="T3230" s="1" t="s">
        <v>6595</v>
      </c>
      <c r="Y3230" s="1" t="s">
        <v>5835</v>
      </c>
      <c r="Z3230" s="1" t="s">
        <v>7318</v>
      </c>
      <c r="AF3230" s="1" t="s">
        <v>74</v>
      </c>
      <c r="AG3230" s="1" t="s">
        <v>8800</v>
      </c>
    </row>
    <row r="3231" spans="1:72" ht="13.5" customHeight="1">
      <c r="A3231" s="2" t="str">
        <f t="shared" si="91"/>
        <v>1687_각북면_394</v>
      </c>
      <c r="B3231" s="1">
        <v>1687</v>
      </c>
      <c r="C3231" s="1" t="s">
        <v>11423</v>
      </c>
      <c r="D3231" s="1" t="s">
        <v>11426</v>
      </c>
      <c r="E3231" s="1">
        <v>3230</v>
      </c>
      <c r="F3231" s="1">
        <v>21</v>
      </c>
      <c r="G3231" s="1" t="s">
        <v>5820</v>
      </c>
      <c r="H3231" s="1" t="s">
        <v>6457</v>
      </c>
      <c r="I3231" s="1">
        <v>1</v>
      </c>
      <c r="L3231" s="1">
        <v>4</v>
      </c>
      <c r="M3231" s="1" t="s">
        <v>13479</v>
      </c>
      <c r="N3231" s="1" t="s">
        <v>13480</v>
      </c>
      <c r="T3231" s="1" t="s">
        <v>11527</v>
      </c>
      <c r="U3231" s="1" t="s">
        <v>54</v>
      </c>
      <c r="V3231" s="1" t="s">
        <v>6714</v>
      </c>
      <c r="W3231" s="1" t="s">
        <v>330</v>
      </c>
      <c r="X3231" s="1" t="s">
        <v>6985</v>
      </c>
      <c r="Y3231" s="1" t="s">
        <v>5836</v>
      </c>
      <c r="Z3231" s="1" t="s">
        <v>7317</v>
      </c>
      <c r="AC3231" s="1">
        <v>37</v>
      </c>
      <c r="AD3231" s="1" t="s">
        <v>215</v>
      </c>
      <c r="AE3231" s="1" t="s">
        <v>8786</v>
      </c>
      <c r="AJ3231" s="1" t="s">
        <v>17</v>
      </c>
      <c r="AK3231" s="1" t="s">
        <v>8918</v>
      </c>
      <c r="AL3231" s="1" t="s">
        <v>711</v>
      </c>
      <c r="AM3231" s="1" t="s">
        <v>8943</v>
      </c>
      <c r="AT3231" s="1" t="s">
        <v>2147</v>
      </c>
      <c r="AU3231" s="1" t="s">
        <v>6673</v>
      </c>
      <c r="AV3231" s="1" t="s">
        <v>2491</v>
      </c>
      <c r="AW3231" s="1" t="s">
        <v>7214</v>
      </c>
      <c r="BG3231" s="1" t="s">
        <v>44</v>
      </c>
      <c r="BH3231" s="1" t="s">
        <v>6728</v>
      </c>
      <c r="BI3231" s="1" t="s">
        <v>5837</v>
      </c>
      <c r="BJ3231" s="1" t="s">
        <v>9650</v>
      </c>
      <c r="BK3231" s="1" t="s">
        <v>44</v>
      </c>
      <c r="BL3231" s="1" t="s">
        <v>6728</v>
      </c>
      <c r="BM3231" s="1" t="s">
        <v>1293</v>
      </c>
      <c r="BN3231" s="1" t="s">
        <v>10259</v>
      </c>
      <c r="BO3231" s="1" t="s">
        <v>44</v>
      </c>
      <c r="BP3231" s="1" t="s">
        <v>6728</v>
      </c>
      <c r="BQ3231" s="1" t="s">
        <v>5838</v>
      </c>
      <c r="BR3231" s="1" t="s">
        <v>10843</v>
      </c>
      <c r="BS3231" s="1" t="s">
        <v>448</v>
      </c>
      <c r="BT3231" s="1" t="s">
        <v>8932</v>
      </c>
    </row>
    <row r="3232" spans="1:72" ht="13.5" customHeight="1">
      <c r="A3232" s="2" t="str">
        <f t="shared" si="91"/>
        <v>1687_각북면_394</v>
      </c>
      <c r="B3232" s="1">
        <v>1687</v>
      </c>
      <c r="C3232" s="1" t="s">
        <v>11423</v>
      </c>
      <c r="D3232" s="1" t="s">
        <v>11426</v>
      </c>
      <c r="E3232" s="1">
        <v>3231</v>
      </c>
      <c r="F3232" s="1">
        <v>21</v>
      </c>
      <c r="G3232" s="1" t="s">
        <v>5820</v>
      </c>
      <c r="H3232" s="1" t="s">
        <v>6457</v>
      </c>
      <c r="I3232" s="1">
        <v>1</v>
      </c>
      <c r="L3232" s="1">
        <v>4</v>
      </c>
      <c r="M3232" s="1" t="s">
        <v>13479</v>
      </c>
      <c r="N3232" s="1" t="s">
        <v>13480</v>
      </c>
      <c r="S3232" s="1" t="s">
        <v>49</v>
      </c>
      <c r="T3232" s="1" t="s">
        <v>4842</v>
      </c>
      <c r="U3232" s="1" t="s">
        <v>50</v>
      </c>
      <c r="V3232" s="1" t="s">
        <v>11472</v>
      </c>
      <c r="W3232" s="1" t="s">
        <v>1065</v>
      </c>
      <c r="X3232" s="1" t="s">
        <v>6987</v>
      </c>
      <c r="Y3232" s="1" t="s">
        <v>1499</v>
      </c>
      <c r="Z3232" s="1" t="s">
        <v>7236</v>
      </c>
      <c r="AC3232" s="1">
        <v>39</v>
      </c>
      <c r="AD3232" s="1" t="s">
        <v>387</v>
      </c>
      <c r="AE3232" s="1" t="s">
        <v>8746</v>
      </c>
      <c r="AJ3232" s="1" t="s">
        <v>17</v>
      </c>
      <c r="AK3232" s="1" t="s">
        <v>8918</v>
      </c>
      <c r="AL3232" s="1" t="s">
        <v>448</v>
      </c>
      <c r="AM3232" s="1" t="s">
        <v>8932</v>
      </c>
      <c r="AT3232" s="1" t="s">
        <v>5839</v>
      </c>
      <c r="AU3232" s="1" t="s">
        <v>9227</v>
      </c>
      <c r="AV3232" s="1" t="s">
        <v>1721</v>
      </c>
      <c r="AW3232" s="1" t="s">
        <v>7094</v>
      </c>
      <c r="BG3232" s="1" t="s">
        <v>44</v>
      </c>
      <c r="BH3232" s="1" t="s">
        <v>6728</v>
      </c>
      <c r="BI3232" s="1" t="s">
        <v>1088</v>
      </c>
      <c r="BJ3232" s="1" t="s">
        <v>8325</v>
      </c>
      <c r="BK3232" s="1" t="s">
        <v>44</v>
      </c>
      <c r="BL3232" s="1" t="s">
        <v>6728</v>
      </c>
      <c r="BM3232" s="1" t="s">
        <v>4214</v>
      </c>
      <c r="BN3232" s="1" t="s">
        <v>10103</v>
      </c>
      <c r="BO3232" s="1" t="s">
        <v>44</v>
      </c>
      <c r="BP3232" s="1" t="s">
        <v>6728</v>
      </c>
      <c r="BQ3232" s="1" t="s">
        <v>5626</v>
      </c>
      <c r="BR3232" s="1" t="s">
        <v>12413</v>
      </c>
      <c r="BS3232" s="1" t="s">
        <v>41</v>
      </c>
      <c r="BT3232" s="1" t="s">
        <v>11911</v>
      </c>
    </row>
    <row r="3233" spans="1:72" ht="13.5" customHeight="1">
      <c r="A3233" s="2" t="str">
        <f t="shared" si="91"/>
        <v>1687_각북면_394</v>
      </c>
      <c r="B3233" s="1">
        <v>1687</v>
      </c>
      <c r="C3233" s="1" t="s">
        <v>11423</v>
      </c>
      <c r="D3233" s="1" t="s">
        <v>11426</v>
      </c>
      <c r="E3233" s="1">
        <v>3232</v>
      </c>
      <c r="F3233" s="1">
        <v>21</v>
      </c>
      <c r="G3233" s="1" t="s">
        <v>5820</v>
      </c>
      <c r="H3233" s="1" t="s">
        <v>6457</v>
      </c>
      <c r="I3233" s="1">
        <v>1</v>
      </c>
      <c r="L3233" s="1">
        <v>4</v>
      </c>
      <c r="M3233" s="1" t="s">
        <v>13479</v>
      </c>
      <c r="N3233" s="1" t="s">
        <v>13480</v>
      </c>
      <c r="S3233" s="1" t="s">
        <v>261</v>
      </c>
      <c r="T3233" s="1" t="s">
        <v>6605</v>
      </c>
      <c r="U3233" s="1" t="s">
        <v>50</v>
      </c>
      <c r="V3233" s="1" t="s">
        <v>11472</v>
      </c>
      <c r="W3233" s="1" t="s">
        <v>167</v>
      </c>
      <c r="X3233" s="1" t="s">
        <v>8644</v>
      </c>
      <c r="Y3233" s="1" t="s">
        <v>5840</v>
      </c>
      <c r="Z3233" s="1" t="s">
        <v>7316</v>
      </c>
      <c r="AC3233" s="1">
        <v>72</v>
      </c>
      <c r="AD3233" s="1" t="s">
        <v>135</v>
      </c>
      <c r="AE3233" s="1" t="s">
        <v>8742</v>
      </c>
      <c r="AJ3233" s="1" t="s">
        <v>17</v>
      </c>
      <c r="AK3233" s="1" t="s">
        <v>8918</v>
      </c>
      <c r="AL3233" s="1" t="s">
        <v>711</v>
      </c>
      <c r="AM3233" s="1" t="s">
        <v>8943</v>
      </c>
    </row>
    <row r="3234" spans="1:72" ht="13.5" customHeight="1">
      <c r="A3234" s="2" t="str">
        <f t="shared" si="91"/>
        <v>1687_각북면_394</v>
      </c>
      <c r="B3234" s="1">
        <v>1687</v>
      </c>
      <c r="C3234" s="1" t="s">
        <v>11423</v>
      </c>
      <c r="D3234" s="1" t="s">
        <v>11426</v>
      </c>
      <c r="E3234" s="1">
        <v>3233</v>
      </c>
      <c r="F3234" s="1">
        <v>21</v>
      </c>
      <c r="G3234" s="1" t="s">
        <v>5820</v>
      </c>
      <c r="H3234" s="1" t="s">
        <v>6457</v>
      </c>
      <c r="I3234" s="1">
        <v>1</v>
      </c>
      <c r="L3234" s="1">
        <v>4</v>
      </c>
      <c r="M3234" s="1" t="s">
        <v>13479</v>
      </c>
      <c r="N3234" s="1" t="s">
        <v>13480</v>
      </c>
      <c r="S3234" s="1" t="s">
        <v>63</v>
      </c>
      <c r="T3234" s="1" t="s">
        <v>6596</v>
      </c>
      <c r="Y3234" s="1" t="s">
        <v>6401</v>
      </c>
      <c r="Z3234" s="1" t="s">
        <v>7315</v>
      </c>
      <c r="AF3234" s="1" t="s">
        <v>3489</v>
      </c>
      <c r="AG3234" s="1" t="s">
        <v>8812</v>
      </c>
    </row>
    <row r="3235" spans="1:72" ht="13.5" customHeight="1">
      <c r="A3235" s="2" t="str">
        <f t="shared" si="91"/>
        <v>1687_각북면_394</v>
      </c>
      <c r="B3235" s="1">
        <v>1687</v>
      </c>
      <c r="C3235" s="1" t="s">
        <v>11423</v>
      </c>
      <c r="D3235" s="1" t="s">
        <v>11426</v>
      </c>
      <c r="E3235" s="1">
        <v>3234</v>
      </c>
      <c r="F3235" s="1">
        <v>21</v>
      </c>
      <c r="G3235" s="1" t="s">
        <v>5820</v>
      </c>
      <c r="H3235" s="1" t="s">
        <v>6457</v>
      </c>
      <c r="I3235" s="1">
        <v>1</v>
      </c>
      <c r="L3235" s="1">
        <v>4</v>
      </c>
      <c r="M3235" s="1" t="s">
        <v>13479</v>
      </c>
      <c r="N3235" s="1" t="s">
        <v>13480</v>
      </c>
      <c r="S3235" s="1" t="s">
        <v>63</v>
      </c>
      <c r="T3235" s="1" t="s">
        <v>6596</v>
      </c>
      <c r="Y3235" s="1" t="s">
        <v>3793</v>
      </c>
      <c r="Z3235" s="1" t="s">
        <v>7314</v>
      </c>
      <c r="AC3235" s="1">
        <v>1</v>
      </c>
      <c r="AD3235" s="1" t="s">
        <v>274</v>
      </c>
      <c r="AE3235" s="1" t="s">
        <v>8770</v>
      </c>
      <c r="AF3235" s="1" t="s">
        <v>156</v>
      </c>
      <c r="AG3235" s="1" t="s">
        <v>8798</v>
      </c>
    </row>
    <row r="3236" spans="1:72" ht="13.5" customHeight="1">
      <c r="A3236" s="2" t="str">
        <f t="shared" si="91"/>
        <v>1687_각북면_394</v>
      </c>
      <c r="B3236" s="1">
        <v>1687</v>
      </c>
      <c r="C3236" s="1" t="s">
        <v>11423</v>
      </c>
      <c r="D3236" s="1" t="s">
        <v>11426</v>
      </c>
      <c r="E3236" s="1">
        <v>3235</v>
      </c>
      <c r="F3236" s="1">
        <v>21</v>
      </c>
      <c r="G3236" s="1" t="s">
        <v>5820</v>
      </c>
      <c r="H3236" s="1" t="s">
        <v>6457</v>
      </c>
      <c r="I3236" s="1">
        <v>1</v>
      </c>
      <c r="L3236" s="1">
        <v>5</v>
      </c>
      <c r="M3236" s="1" t="s">
        <v>3662</v>
      </c>
      <c r="N3236" s="1" t="s">
        <v>7313</v>
      </c>
      <c r="T3236" s="1" t="s">
        <v>11527</v>
      </c>
      <c r="U3236" s="1" t="s">
        <v>5841</v>
      </c>
      <c r="V3236" s="1" t="s">
        <v>11550</v>
      </c>
      <c r="Y3236" s="1" t="s">
        <v>3662</v>
      </c>
      <c r="Z3236" s="1" t="s">
        <v>7313</v>
      </c>
      <c r="AC3236" s="1">
        <v>55</v>
      </c>
      <c r="AD3236" s="1" t="s">
        <v>653</v>
      </c>
      <c r="AE3236" s="1" t="s">
        <v>8780</v>
      </c>
      <c r="AJ3236" s="1" t="s">
        <v>17</v>
      </c>
      <c r="AK3236" s="1" t="s">
        <v>8918</v>
      </c>
      <c r="AL3236" s="1" t="s">
        <v>190</v>
      </c>
      <c r="AM3236" s="1" t="s">
        <v>8852</v>
      </c>
      <c r="AT3236" s="1" t="s">
        <v>2147</v>
      </c>
      <c r="AU3236" s="1" t="s">
        <v>6673</v>
      </c>
      <c r="AV3236" s="1" t="s">
        <v>4723</v>
      </c>
      <c r="AW3236" s="1" t="s">
        <v>9340</v>
      </c>
      <c r="BB3236" s="1" t="s">
        <v>182</v>
      </c>
      <c r="BC3236" s="1" t="s">
        <v>12214</v>
      </c>
      <c r="BD3236" s="1" t="s">
        <v>4724</v>
      </c>
      <c r="BE3236" s="1" t="s">
        <v>7059</v>
      </c>
      <c r="BG3236" s="1" t="s">
        <v>44</v>
      </c>
      <c r="BH3236" s="1" t="s">
        <v>6728</v>
      </c>
      <c r="BI3236" s="1" t="s">
        <v>3713</v>
      </c>
      <c r="BJ3236" s="1" t="s">
        <v>9328</v>
      </c>
      <c r="BK3236" s="1" t="s">
        <v>44</v>
      </c>
      <c r="BL3236" s="1" t="s">
        <v>6728</v>
      </c>
      <c r="BM3236" s="1" t="s">
        <v>930</v>
      </c>
      <c r="BN3236" s="1" t="s">
        <v>9871</v>
      </c>
      <c r="BO3236" s="1" t="s">
        <v>121</v>
      </c>
      <c r="BP3236" s="1" t="s">
        <v>6667</v>
      </c>
      <c r="BQ3236" s="1" t="s">
        <v>3364</v>
      </c>
      <c r="BR3236" s="1" t="s">
        <v>9598</v>
      </c>
      <c r="BS3236" s="1" t="s">
        <v>227</v>
      </c>
      <c r="BT3236" s="1" t="s">
        <v>8859</v>
      </c>
    </row>
    <row r="3237" spans="1:72" ht="13.5" customHeight="1">
      <c r="A3237" s="2" t="str">
        <f t="shared" si="91"/>
        <v>1687_각북면_394</v>
      </c>
      <c r="B3237" s="1">
        <v>1687</v>
      </c>
      <c r="C3237" s="1" t="s">
        <v>11423</v>
      </c>
      <c r="D3237" s="1" t="s">
        <v>11426</v>
      </c>
      <c r="E3237" s="1">
        <v>3236</v>
      </c>
      <c r="F3237" s="1">
        <v>21</v>
      </c>
      <c r="G3237" s="1" t="s">
        <v>5820</v>
      </c>
      <c r="H3237" s="1" t="s">
        <v>6457</v>
      </c>
      <c r="I3237" s="1">
        <v>1</v>
      </c>
      <c r="L3237" s="1">
        <v>5</v>
      </c>
      <c r="M3237" s="1" t="s">
        <v>3662</v>
      </c>
      <c r="N3237" s="1" t="s">
        <v>7313</v>
      </c>
      <c r="S3237" s="1" t="s">
        <v>49</v>
      </c>
      <c r="T3237" s="1" t="s">
        <v>4842</v>
      </c>
      <c r="U3237" s="1" t="s">
        <v>115</v>
      </c>
      <c r="V3237" s="1" t="s">
        <v>6665</v>
      </c>
      <c r="Y3237" s="1" t="s">
        <v>3663</v>
      </c>
      <c r="Z3237" s="1" t="s">
        <v>7312</v>
      </c>
      <c r="AC3237" s="1">
        <v>57</v>
      </c>
      <c r="AD3237" s="1" t="s">
        <v>935</v>
      </c>
      <c r="AE3237" s="1" t="s">
        <v>8763</v>
      </c>
      <c r="AJ3237" s="1" t="s">
        <v>17</v>
      </c>
      <c r="AK3237" s="1" t="s">
        <v>8918</v>
      </c>
      <c r="AL3237" s="1" t="s">
        <v>227</v>
      </c>
      <c r="AM3237" s="1" t="s">
        <v>8859</v>
      </c>
      <c r="AN3237" s="1" t="s">
        <v>118</v>
      </c>
      <c r="AO3237" s="1" t="s">
        <v>8999</v>
      </c>
      <c r="AP3237" s="1" t="s">
        <v>197</v>
      </c>
      <c r="AQ3237" s="1" t="s">
        <v>6836</v>
      </c>
      <c r="AR3237" s="1" t="s">
        <v>5842</v>
      </c>
      <c r="AS3237" s="1" t="s">
        <v>12045</v>
      </c>
      <c r="AT3237" s="1" t="s">
        <v>44</v>
      </c>
      <c r="AU3237" s="1" t="s">
        <v>6728</v>
      </c>
      <c r="AV3237" s="1" t="s">
        <v>5843</v>
      </c>
      <c r="AW3237" s="1" t="s">
        <v>9339</v>
      </c>
      <c r="BB3237" s="1" t="s">
        <v>171</v>
      </c>
      <c r="BC3237" s="1" t="s">
        <v>6676</v>
      </c>
      <c r="BD3237" s="1" t="s">
        <v>2878</v>
      </c>
      <c r="BE3237" s="1" t="s">
        <v>12260</v>
      </c>
      <c r="BG3237" s="1" t="s">
        <v>44</v>
      </c>
      <c r="BH3237" s="1" t="s">
        <v>6728</v>
      </c>
      <c r="BI3237" s="1" t="s">
        <v>5844</v>
      </c>
      <c r="BJ3237" s="1" t="s">
        <v>10080</v>
      </c>
      <c r="BK3237" s="1" t="s">
        <v>44</v>
      </c>
      <c r="BL3237" s="1" t="s">
        <v>6728</v>
      </c>
      <c r="BM3237" s="1" t="s">
        <v>5845</v>
      </c>
      <c r="BN3237" s="1" t="s">
        <v>10503</v>
      </c>
      <c r="BO3237" s="1" t="s">
        <v>44</v>
      </c>
      <c r="BP3237" s="1" t="s">
        <v>6728</v>
      </c>
      <c r="BQ3237" s="1" t="s">
        <v>5846</v>
      </c>
      <c r="BR3237" s="1" t="s">
        <v>10842</v>
      </c>
      <c r="BS3237" s="1" t="s">
        <v>59</v>
      </c>
      <c r="BT3237" s="1" t="s">
        <v>8921</v>
      </c>
    </row>
    <row r="3238" spans="1:72" ht="13.5" customHeight="1">
      <c r="A3238" s="2" t="str">
        <f t="shared" si="91"/>
        <v>1687_각북면_394</v>
      </c>
      <c r="B3238" s="1">
        <v>1687</v>
      </c>
      <c r="C3238" s="1" t="s">
        <v>11423</v>
      </c>
      <c r="D3238" s="1" t="s">
        <v>11426</v>
      </c>
      <c r="E3238" s="1">
        <v>3237</v>
      </c>
      <c r="F3238" s="1">
        <v>21</v>
      </c>
      <c r="G3238" s="1" t="s">
        <v>5820</v>
      </c>
      <c r="H3238" s="1" t="s">
        <v>6457</v>
      </c>
      <c r="I3238" s="1">
        <v>1</v>
      </c>
      <c r="L3238" s="1">
        <v>5</v>
      </c>
      <c r="M3238" s="1" t="s">
        <v>3662</v>
      </c>
      <c r="N3238" s="1" t="s">
        <v>7313</v>
      </c>
      <c r="S3238" s="1" t="s">
        <v>67</v>
      </c>
      <c r="T3238" s="1" t="s">
        <v>6597</v>
      </c>
      <c r="Y3238" s="1" t="s">
        <v>5847</v>
      </c>
      <c r="Z3238" s="1" t="s">
        <v>7311</v>
      </c>
      <c r="AC3238" s="1">
        <v>13</v>
      </c>
      <c r="AD3238" s="1" t="s">
        <v>149</v>
      </c>
      <c r="AE3238" s="1" t="s">
        <v>8757</v>
      </c>
    </row>
    <row r="3239" spans="1:72" ht="13.5" customHeight="1">
      <c r="A3239" s="2" t="str">
        <f t="shared" si="91"/>
        <v>1687_각북면_394</v>
      </c>
      <c r="B3239" s="1">
        <v>1687</v>
      </c>
      <c r="C3239" s="1" t="s">
        <v>11423</v>
      </c>
      <c r="D3239" s="1" t="s">
        <v>11426</v>
      </c>
      <c r="E3239" s="1">
        <v>3238</v>
      </c>
      <c r="F3239" s="1">
        <v>21</v>
      </c>
      <c r="G3239" s="1" t="s">
        <v>5820</v>
      </c>
      <c r="H3239" s="1" t="s">
        <v>6457</v>
      </c>
      <c r="I3239" s="1">
        <v>2</v>
      </c>
      <c r="J3239" s="1" t="s">
        <v>5848</v>
      </c>
      <c r="K3239" s="1" t="s">
        <v>6482</v>
      </c>
      <c r="L3239" s="1">
        <v>1</v>
      </c>
      <c r="M3239" s="1" t="s">
        <v>417</v>
      </c>
      <c r="N3239" s="1" t="s">
        <v>7310</v>
      </c>
      <c r="T3239" s="1" t="s">
        <v>11527</v>
      </c>
      <c r="U3239" s="1" t="s">
        <v>121</v>
      </c>
      <c r="V3239" s="1" t="s">
        <v>6667</v>
      </c>
      <c r="Y3239" s="1" t="s">
        <v>417</v>
      </c>
      <c r="Z3239" s="1" t="s">
        <v>7310</v>
      </c>
      <c r="AC3239" s="1">
        <v>37</v>
      </c>
      <c r="AD3239" s="1" t="s">
        <v>215</v>
      </c>
      <c r="AE3239" s="1" t="s">
        <v>8786</v>
      </c>
      <c r="AJ3239" s="1" t="s">
        <v>17</v>
      </c>
      <c r="AK3239" s="1" t="s">
        <v>8918</v>
      </c>
      <c r="AL3239" s="1" t="s">
        <v>227</v>
      </c>
      <c r="AM3239" s="1" t="s">
        <v>8859</v>
      </c>
      <c r="AN3239" s="1" t="s">
        <v>81</v>
      </c>
      <c r="AO3239" s="1" t="s">
        <v>8927</v>
      </c>
      <c r="AP3239" s="1" t="s">
        <v>119</v>
      </c>
      <c r="AQ3239" s="1" t="s">
        <v>6694</v>
      </c>
      <c r="AR3239" s="1" t="s">
        <v>5849</v>
      </c>
      <c r="AS3239" s="1" t="s">
        <v>12050</v>
      </c>
      <c r="AT3239" s="1" t="s">
        <v>121</v>
      </c>
      <c r="AU3239" s="1" t="s">
        <v>6667</v>
      </c>
      <c r="AV3239" s="1" t="s">
        <v>5850</v>
      </c>
      <c r="AW3239" s="1" t="s">
        <v>9332</v>
      </c>
      <c r="BB3239" s="1" t="s">
        <v>171</v>
      </c>
      <c r="BC3239" s="1" t="s">
        <v>6676</v>
      </c>
      <c r="BD3239" s="1" t="s">
        <v>5851</v>
      </c>
      <c r="BE3239" s="1" t="s">
        <v>7309</v>
      </c>
      <c r="BG3239" s="1" t="s">
        <v>201</v>
      </c>
      <c r="BH3239" s="1" t="s">
        <v>11464</v>
      </c>
      <c r="BI3239" s="1" t="s">
        <v>609</v>
      </c>
      <c r="BJ3239" s="1" t="s">
        <v>7351</v>
      </c>
      <c r="BM3239" s="1" t="s">
        <v>164</v>
      </c>
      <c r="BN3239" s="1" t="s">
        <v>10510</v>
      </c>
      <c r="BO3239" s="1" t="s">
        <v>121</v>
      </c>
      <c r="BP3239" s="1" t="s">
        <v>6667</v>
      </c>
      <c r="BQ3239" s="1" t="s">
        <v>5852</v>
      </c>
      <c r="BR3239" s="1" t="s">
        <v>10832</v>
      </c>
      <c r="BS3239" s="1" t="s">
        <v>239</v>
      </c>
      <c r="BT3239" s="1" t="s">
        <v>8877</v>
      </c>
    </row>
    <row r="3240" spans="1:72" ht="13.5" customHeight="1">
      <c r="A3240" s="2" t="str">
        <f t="shared" si="91"/>
        <v>1687_각북면_394</v>
      </c>
      <c r="B3240" s="1">
        <v>1687</v>
      </c>
      <c r="C3240" s="1" t="s">
        <v>11423</v>
      </c>
      <c r="D3240" s="1" t="s">
        <v>11426</v>
      </c>
      <c r="E3240" s="1">
        <v>3239</v>
      </c>
      <c r="F3240" s="1">
        <v>21</v>
      </c>
      <c r="G3240" s="1" t="s">
        <v>5820</v>
      </c>
      <c r="H3240" s="1" t="s">
        <v>6457</v>
      </c>
      <c r="I3240" s="1">
        <v>2</v>
      </c>
      <c r="L3240" s="1">
        <v>1</v>
      </c>
      <c r="M3240" s="1" t="s">
        <v>417</v>
      </c>
      <c r="N3240" s="1" t="s">
        <v>7310</v>
      </c>
      <c r="S3240" s="1" t="s">
        <v>49</v>
      </c>
      <c r="T3240" s="1" t="s">
        <v>4842</v>
      </c>
      <c r="U3240" s="1" t="s">
        <v>115</v>
      </c>
      <c r="V3240" s="1" t="s">
        <v>6665</v>
      </c>
      <c r="Y3240" s="1" t="s">
        <v>5099</v>
      </c>
      <c r="Z3240" s="1" t="s">
        <v>11822</v>
      </c>
      <c r="AC3240" s="1">
        <v>33</v>
      </c>
      <c r="AD3240" s="1" t="s">
        <v>353</v>
      </c>
      <c r="AE3240" s="1" t="s">
        <v>8775</v>
      </c>
      <c r="AJ3240" s="1" t="s">
        <v>17</v>
      </c>
      <c r="AK3240" s="1" t="s">
        <v>8918</v>
      </c>
      <c r="AL3240" s="1" t="s">
        <v>41</v>
      </c>
      <c r="AM3240" s="1" t="s">
        <v>11911</v>
      </c>
      <c r="AN3240" s="1" t="s">
        <v>41</v>
      </c>
      <c r="AO3240" s="1" t="s">
        <v>11912</v>
      </c>
      <c r="AR3240" s="1" t="s">
        <v>5853</v>
      </c>
      <c r="AS3240" s="1" t="s">
        <v>9070</v>
      </c>
      <c r="AT3240" s="1" t="s">
        <v>121</v>
      </c>
      <c r="AU3240" s="1" t="s">
        <v>6667</v>
      </c>
      <c r="AV3240" s="1" t="s">
        <v>3788</v>
      </c>
      <c r="AW3240" s="1" t="s">
        <v>7998</v>
      </c>
      <c r="BB3240" s="1" t="s">
        <v>171</v>
      </c>
      <c r="BC3240" s="1" t="s">
        <v>6676</v>
      </c>
      <c r="BD3240" s="1" t="s">
        <v>3514</v>
      </c>
      <c r="BE3240" s="1" t="s">
        <v>12247</v>
      </c>
      <c r="BG3240" s="1" t="s">
        <v>121</v>
      </c>
      <c r="BH3240" s="1" t="s">
        <v>6667</v>
      </c>
      <c r="BI3240" s="1" t="s">
        <v>5854</v>
      </c>
      <c r="BJ3240" s="1" t="s">
        <v>10079</v>
      </c>
      <c r="BK3240" s="1" t="s">
        <v>121</v>
      </c>
      <c r="BL3240" s="1" t="s">
        <v>6667</v>
      </c>
      <c r="BM3240" s="1" t="s">
        <v>13675</v>
      </c>
      <c r="BN3240" s="1" t="s">
        <v>12356</v>
      </c>
      <c r="BO3240" s="1" t="s">
        <v>121</v>
      </c>
      <c r="BP3240" s="1" t="s">
        <v>6667</v>
      </c>
      <c r="BQ3240" s="1" t="s">
        <v>3513</v>
      </c>
      <c r="BR3240" s="1" t="s">
        <v>9408</v>
      </c>
      <c r="BS3240" s="1" t="s">
        <v>227</v>
      </c>
      <c r="BT3240" s="1" t="s">
        <v>8859</v>
      </c>
    </row>
    <row r="3241" spans="1:72" ht="13.5" customHeight="1">
      <c r="A3241" s="2" t="str">
        <f t="shared" si="91"/>
        <v>1687_각북면_394</v>
      </c>
      <c r="B3241" s="1">
        <v>1687</v>
      </c>
      <c r="C3241" s="1" t="s">
        <v>11423</v>
      </c>
      <c r="D3241" s="1" t="s">
        <v>11426</v>
      </c>
      <c r="E3241" s="1">
        <v>3240</v>
      </c>
      <c r="F3241" s="1">
        <v>21</v>
      </c>
      <c r="G3241" s="1" t="s">
        <v>5820</v>
      </c>
      <c r="H3241" s="1" t="s">
        <v>6457</v>
      </c>
      <c r="I3241" s="1">
        <v>2</v>
      </c>
      <c r="L3241" s="1">
        <v>1</v>
      </c>
      <c r="M3241" s="1" t="s">
        <v>417</v>
      </c>
      <c r="N3241" s="1" t="s">
        <v>7310</v>
      </c>
      <c r="S3241" s="1" t="s">
        <v>261</v>
      </c>
      <c r="T3241" s="1" t="s">
        <v>6605</v>
      </c>
      <c r="U3241" s="1" t="s">
        <v>171</v>
      </c>
      <c r="V3241" s="1" t="s">
        <v>6676</v>
      </c>
      <c r="Y3241" s="1" t="s">
        <v>5851</v>
      </c>
      <c r="Z3241" s="1" t="s">
        <v>7309</v>
      </c>
      <c r="AC3241" s="1">
        <v>58</v>
      </c>
      <c r="AD3241" s="1" t="s">
        <v>440</v>
      </c>
      <c r="AE3241" s="1" t="s">
        <v>8791</v>
      </c>
    </row>
    <row r="3242" spans="1:72" ht="13.5" customHeight="1">
      <c r="A3242" s="2" t="str">
        <f t="shared" si="91"/>
        <v>1687_각북면_394</v>
      </c>
      <c r="B3242" s="1">
        <v>1687</v>
      </c>
      <c r="C3242" s="1" t="s">
        <v>11423</v>
      </c>
      <c r="D3242" s="1" t="s">
        <v>11426</v>
      </c>
      <c r="E3242" s="1">
        <v>3241</v>
      </c>
      <c r="F3242" s="1">
        <v>21</v>
      </c>
      <c r="G3242" s="1" t="s">
        <v>5820</v>
      </c>
      <c r="H3242" s="1" t="s">
        <v>6457</v>
      </c>
      <c r="I3242" s="1">
        <v>2</v>
      </c>
      <c r="L3242" s="1">
        <v>1</v>
      </c>
      <c r="M3242" s="1" t="s">
        <v>417</v>
      </c>
      <c r="N3242" s="1" t="s">
        <v>7310</v>
      </c>
      <c r="S3242" s="1" t="s">
        <v>72</v>
      </c>
      <c r="T3242" s="1" t="s">
        <v>6595</v>
      </c>
      <c r="Y3242" s="1" t="s">
        <v>5855</v>
      </c>
      <c r="Z3242" s="1" t="s">
        <v>7308</v>
      </c>
      <c r="AC3242" s="1">
        <v>11</v>
      </c>
      <c r="AD3242" s="1" t="s">
        <v>71</v>
      </c>
      <c r="AE3242" s="1" t="s">
        <v>8756</v>
      </c>
    </row>
    <row r="3243" spans="1:72" ht="13.5" customHeight="1">
      <c r="A3243" s="2" t="str">
        <f t="shared" si="91"/>
        <v>1687_각북면_394</v>
      </c>
      <c r="B3243" s="1">
        <v>1687</v>
      </c>
      <c r="C3243" s="1" t="s">
        <v>11423</v>
      </c>
      <c r="D3243" s="1" t="s">
        <v>11426</v>
      </c>
      <c r="E3243" s="1">
        <v>3242</v>
      </c>
      <c r="F3243" s="1">
        <v>21</v>
      </c>
      <c r="G3243" s="1" t="s">
        <v>5820</v>
      </c>
      <c r="H3243" s="1" t="s">
        <v>6457</v>
      </c>
      <c r="I3243" s="1">
        <v>2</v>
      </c>
      <c r="L3243" s="1">
        <v>1</v>
      </c>
      <c r="M3243" s="1" t="s">
        <v>417</v>
      </c>
      <c r="N3243" s="1" t="s">
        <v>7310</v>
      </c>
      <c r="S3243" s="1" t="s">
        <v>63</v>
      </c>
      <c r="T3243" s="1" t="s">
        <v>6596</v>
      </c>
      <c r="Y3243" s="1" t="s">
        <v>5856</v>
      </c>
      <c r="Z3243" s="1" t="s">
        <v>7307</v>
      </c>
      <c r="AC3243" s="1">
        <v>8</v>
      </c>
      <c r="AD3243" s="1" t="s">
        <v>503</v>
      </c>
      <c r="AE3243" s="1" t="s">
        <v>8136</v>
      </c>
    </row>
    <row r="3244" spans="1:72" ht="13.5" customHeight="1">
      <c r="A3244" s="2" t="str">
        <f t="shared" si="91"/>
        <v>1687_각북면_394</v>
      </c>
      <c r="B3244" s="1">
        <v>1687</v>
      </c>
      <c r="C3244" s="1" t="s">
        <v>11423</v>
      </c>
      <c r="D3244" s="1" t="s">
        <v>11426</v>
      </c>
      <c r="E3244" s="1">
        <v>3243</v>
      </c>
      <c r="F3244" s="1">
        <v>21</v>
      </c>
      <c r="G3244" s="1" t="s">
        <v>5820</v>
      </c>
      <c r="H3244" s="1" t="s">
        <v>6457</v>
      </c>
      <c r="I3244" s="1">
        <v>2</v>
      </c>
      <c r="L3244" s="1">
        <v>1</v>
      </c>
      <c r="M3244" s="1" t="s">
        <v>417</v>
      </c>
      <c r="N3244" s="1" t="s">
        <v>7310</v>
      </c>
      <c r="S3244" s="1" t="s">
        <v>1744</v>
      </c>
      <c r="T3244" s="1" t="s">
        <v>6603</v>
      </c>
      <c r="Y3244" s="1" t="s">
        <v>590</v>
      </c>
      <c r="Z3244" s="1" t="s">
        <v>7306</v>
      </c>
      <c r="AF3244" s="1" t="s">
        <v>1501</v>
      </c>
      <c r="AG3244" s="1" t="s">
        <v>8810</v>
      </c>
      <c r="AH3244" s="1" t="s">
        <v>1502</v>
      </c>
      <c r="AI3244" s="1" t="s">
        <v>8858</v>
      </c>
    </row>
    <row r="3245" spans="1:72" ht="13.5" customHeight="1">
      <c r="A3245" s="2" t="str">
        <f t="shared" si="91"/>
        <v>1687_각북면_394</v>
      </c>
      <c r="B3245" s="1">
        <v>1687</v>
      </c>
      <c r="C3245" s="1" t="s">
        <v>11423</v>
      </c>
      <c r="D3245" s="1" t="s">
        <v>11426</v>
      </c>
      <c r="E3245" s="1">
        <v>3244</v>
      </c>
      <c r="F3245" s="1">
        <v>21</v>
      </c>
      <c r="G3245" s="1" t="s">
        <v>5820</v>
      </c>
      <c r="H3245" s="1" t="s">
        <v>6457</v>
      </c>
      <c r="I3245" s="1">
        <v>2</v>
      </c>
      <c r="L3245" s="1">
        <v>1</v>
      </c>
      <c r="M3245" s="1" t="s">
        <v>417</v>
      </c>
      <c r="N3245" s="1" t="s">
        <v>7310</v>
      </c>
      <c r="S3245" s="1" t="s">
        <v>63</v>
      </c>
      <c r="T3245" s="1" t="s">
        <v>6596</v>
      </c>
      <c r="Y3245" s="1" t="s">
        <v>5857</v>
      </c>
      <c r="Z3245" s="1" t="s">
        <v>7305</v>
      </c>
      <c r="AC3245" s="1">
        <v>5</v>
      </c>
      <c r="AD3245" s="1" t="s">
        <v>76</v>
      </c>
      <c r="AE3245" s="1" t="s">
        <v>8744</v>
      </c>
      <c r="AF3245" s="1" t="s">
        <v>156</v>
      </c>
      <c r="AG3245" s="1" t="s">
        <v>8798</v>
      </c>
    </row>
    <row r="3246" spans="1:72" ht="13.5" customHeight="1">
      <c r="A3246" s="2" t="str">
        <f t="shared" si="91"/>
        <v>1687_각북면_394</v>
      </c>
      <c r="B3246" s="1">
        <v>1687</v>
      </c>
      <c r="C3246" s="1" t="s">
        <v>11423</v>
      </c>
      <c r="D3246" s="1" t="s">
        <v>11426</v>
      </c>
      <c r="E3246" s="1">
        <v>3245</v>
      </c>
      <c r="F3246" s="1">
        <v>21</v>
      </c>
      <c r="G3246" s="1" t="s">
        <v>5820</v>
      </c>
      <c r="H3246" s="1" t="s">
        <v>6457</v>
      </c>
      <c r="I3246" s="1">
        <v>2</v>
      </c>
      <c r="L3246" s="1">
        <v>2</v>
      </c>
      <c r="M3246" s="1" t="s">
        <v>13481</v>
      </c>
      <c r="N3246" s="1" t="s">
        <v>10136</v>
      </c>
      <c r="T3246" s="1" t="s">
        <v>11527</v>
      </c>
      <c r="U3246" s="1" t="s">
        <v>94</v>
      </c>
      <c r="V3246" s="1" t="s">
        <v>6713</v>
      </c>
      <c r="W3246" s="1" t="s">
        <v>815</v>
      </c>
      <c r="X3246" s="1" t="s">
        <v>6990</v>
      </c>
      <c r="Y3246" s="1" t="s">
        <v>5858</v>
      </c>
      <c r="Z3246" s="1" t="s">
        <v>6974</v>
      </c>
      <c r="AC3246" s="1">
        <v>55</v>
      </c>
      <c r="AD3246" s="1" t="s">
        <v>653</v>
      </c>
      <c r="AE3246" s="1" t="s">
        <v>8780</v>
      </c>
      <c r="AJ3246" s="1" t="s">
        <v>17</v>
      </c>
      <c r="AK3246" s="1" t="s">
        <v>8918</v>
      </c>
      <c r="AL3246" s="1" t="s">
        <v>87</v>
      </c>
      <c r="AM3246" s="1" t="s">
        <v>8880</v>
      </c>
      <c r="AT3246" s="1" t="s">
        <v>5859</v>
      </c>
      <c r="AU3246" s="1" t="s">
        <v>9226</v>
      </c>
      <c r="AV3246" s="1" t="s">
        <v>13676</v>
      </c>
      <c r="AW3246" s="1" t="s">
        <v>9338</v>
      </c>
      <c r="BG3246" s="1" t="s">
        <v>47</v>
      </c>
      <c r="BH3246" s="1" t="s">
        <v>9039</v>
      </c>
      <c r="BI3246" s="1" t="s">
        <v>5860</v>
      </c>
      <c r="BJ3246" s="1" t="s">
        <v>10078</v>
      </c>
      <c r="BK3246" s="1" t="s">
        <v>5861</v>
      </c>
      <c r="BL3246" s="1" t="s">
        <v>10413</v>
      </c>
      <c r="BM3246" s="1" t="s">
        <v>5862</v>
      </c>
      <c r="BN3246" s="1" t="s">
        <v>10502</v>
      </c>
      <c r="BO3246" s="1" t="s">
        <v>47</v>
      </c>
      <c r="BP3246" s="1" t="s">
        <v>9039</v>
      </c>
      <c r="BQ3246" s="1" t="s">
        <v>5863</v>
      </c>
      <c r="BR3246" s="1" t="s">
        <v>12512</v>
      </c>
      <c r="BS3246" s="1" t="s">
        <v>41</v>
      </c>
      <c r="BT3246" s="1" t="s">
        <v>11911</v>
      </c>
    </row>
    <row r="3247" spans="1:72" ht="13.5" customHeight="1">
      <c r="A3247" s="2" t="str">
        <f t="shared" si="91"/>
        <v>1687_각북면_394</v>
      </c>
      <c r="B3247" s="1">
        <v>1687</v>
      </c>
      <c r="C3247" s="1" t="s">
        <v>11423</v>
      </c>
      <c r="D3247" s="1" t="s">
        <v>11426</v>
      </c>
      <c r="E3247" s="1">
        <v>3246</v>
      </c>
      <c r="F3247" s="1">
        <v>21</v>
      </c>
      <c r="G3247" s="1" t="s">
        <v>5820</v>
      </c>
      <c r="H3247" s="1" t="s">
        <v>6457</v>
      </c>
      <c r="I3247" s="1">
        <v>2</v>
      </c>
      <c r="L3247" s="1">
        <v>2</v>
      </c>
      <c r="M3247" s="1" t="s">
        <v>13481</v>
      </c>
      <c r="N3247" s="1" t="s">
        <v>10136</v>
      </c>
      <c r="S3247" s="1" t="s">
        <v>49</v>
      </c>
      <c r="T3247" s="1" t="s">
        <v>4842</v>
      </c>
      <c r="W3247" s="1" t="s">
        <v>3082</v>
      </c>
      <c r="X3247" s="1" t="s">
        <v>6996</v>
      </c>
      <c r="Y3247" s="1" t="s">
        <v>140</v>
      </c>
      <c r="Z3247" s="1" t="s">
        <v>7100</v>
      </c>
      <c r="AC3247" s="1">
        <v>40</v>
      </c>
      <c r="AD3247" s="1" t="s">
        <v>189</v>
      </c>
      <c r="AE3247" s="1" t="s">
        <v>8767</v>
      </c>
      <c r="AJ3247" s="1" t="s">
        <v>17</v>
      </c>
      <c r="AK3247" s="1" t="s">
        <v>8918</v>
      </c>
      <c r="AL3247" s="1" t="s">
        <v>239</v>
      </c>
      <c r="AM3247" s="1" t="s">
        <v>8877</v>
      </c>
      <c r="AT3247" s="1" t="s">
        <v>761</v>
      </c>
      <c r="AU3247" s="1" t="s">
        <v>6938</v>
      </c>
      <c r="AV3247" s="1" t="s">
        <v>5864</v>
      </c>
      <c r="AW3247" s="1" t="s">
        <v>9337</v>
      </c>
      <c r="BG3247" s="1" t="s">
        <v>320</v>
      </c>
      <c r="BH3247" s="1" t="s">
        <v>6758</v>
      </c>
      <c r="BI3247" s="1" t="s">
        <v>13677</v>
      </c>
      <c r="BJ3247" s="1" t="s">
        <v>8753</v>
      </c>
      <c r="BK3247" s="1" t="s">
        <v>991</v>
      </c>
      <c r="BL3247" s="1" t="s">
        <v>9259</v>
      </c>
      <c r="BM3247" s="1" t="s">
        <v>871</v>
      </c>
      <c r="BN3247" s="1" t="s">
        <v>7346</v>
      </c>
      <c r="BO3247" s="1" t="s">
        <v>5865</v>
      </c>
      <c r="BP3247" s="1" t="s">
        <v>10763</v>
      </c>
      <c r="BQ3247" s="1" t="s">
        <v>5866</v>
      </c>
      <c r="BR3247" s="1" t="s">
        <v>12625</v>
      </c>
      <c r="BS3247" s="1" t="s">
        <v>1936</v>
      </c>
      <c r="BT3247" s="1" t="s">
        <v>8942</v>
      </c>
    </row>
    <row r="3248" spans="1:72" ht="13.5" customHeight="1">
      <c r="A3248" s="2" t="str">
        <f t="shared" si="91"/>
        <v>1687_각북면_394</v>
      </c>
      <c r="B3248" s="1">
        <v>1687</v>
      </c>
      <c r="C3248" s="1" t="s">
        <v>11423</v>
      </c>
      <c r="D3248" s="1" t="s">
        <v>11426</v>
      </c>
      <c r="E3248" s="1">
        <v>3247</v>
      </c>
      <c r="F3248" s="1">
        <v>21</v>
      </c>
      <c r="G3248" s="1" t="s">
        <v>5820</v>
      </c>
      <c r="H3248" s="1" t="s">
        <v>6457</v>
      </c>
      <c r="I3248" s="1">
        <v>2</v>
      </c>
      <c r="L3248" s="1">
        <v>2</v>
      </c>
      <c r="M3248" s="1" t="s">
        <v>13481</v>
      </c>
      <c r="N3248" s="1" t="s">
        <v>10136</v>
      </c>
      <c r="S3248" s="1" t="s">
        <v>134</v>
      </c>
      <c r="T3248" s="1" t="s">
        <v>6598</v>
      </c>
      <c r="Y3248" s="1" t="s">
        <v>140</v>
      </c>
      <c r="Z3248" s="1" t="s">
        <v>7100</v>
      </c>
      <c r="AC3248" s="1">
        <v>4</v>
      </c>
      <c r="AD3248" s="1" t="s">
        <v>103</v>
      </c>
      <c r="AE3248" s="1" t="s">
        <v>8773</v>
      </c>
    </row>
    <row r="3249" spans="1:73" ht="13.5" customHeight="1">
      <c r="A3249" s="2" t="str">
        <f t="shared" si="91"/>
        <v>1687_각북면_394</v>
      </c>
      <c r="B3249" s="1">
        <v>1687</v>
      </c>
      <c r="C3249" s="1" t="s">
        <v>11423</v>
      </c>
      <c r="D3249" s="1" t="s">
        <v>11426</v>
      </c>
      <c r="E3249" s="1">
        <v>3248</v>
      </c>
      <c r="F3249" s="1">
        <v>21</v>
      </c>
      <c r="G3249" s="1" t="s">
        <v>5820</v>
      </c>
      <c r="H3249" s="1" t="s">
        <v>6457</v>
      </c>
      <c r="I3249" s="1">
        <v>2</v>
      </c>
      <c r="L3249" s="1">
        <v>3</v>
      </c>
      <c r="M3249" s="1" t="s">
        <v>13482</v>
      </c>
      <c r="N3249" s="1" t="s">
        <v>13483</v>
      </c>
      <c r="T3249" s="1" t="s">
        <v>11527</v>
      </c>
      <c r="U3249" s="1" t="s">
        <v>119</v>
      </c>
      <c r="V3249" s="1" t="s">
        <v>6694</v>
      </c>
      <c r="W3249" s="1" t="s">
        <v>4003</v>
      </c>
      <c r="X3249" s="1" t="s">
        <v>6989</v>
      </c>
      <c r="Y3249" s="1" t="s">
        <v>5867</v>
      </c>
      <c r="Z3249" s="1" t="s">
        <v>7304</v>
      </c>
      <c r="AC3249" s="1">
        <v>72</v>
      </c>
      <c r="AD3249" s="1" t="s">
        <v>135</v>
      </c>
      <c r="AE3249" s="1" t="s">
        <v>8742</v>
      </c>
      <c r="AJ3249" s="1" t="s">
        <v>17</v>
      </c>
      <c r="AK3249" s="1" t="s">
        <v>8918</v>
      </c>
      <c r="AL3249" s="1" t="s">
        <v>729</v>
      </c>
      <c r="AM3249" s="1" t="s">
        <v>8886</v>
      </c>
      <c r="AT3249" s="1" t="s">
        <v>47</v>
      </c>
      <c r="AU3249" s="1" t="s">
        <v>9039</v>
      </c>
      <c r="AV3249" s="1" t="s">
        <v>5868</v>
      </c>
      <c r="AW3249" s="1" t="s">
        <v>9336</v>
      </c>
      <c r="BG3249" s="1" t="s">
        <v>2978</v>
      </c>
      <c r="BH3249" s="1" t="s">
        <v>9260</v>
      </c>
      <c r="BI3249" s="1" t="s">
        <v>5869</v>
      </c>
      <c r="BJ3249" s="1" t="s">
        <v>10077</v>
      </c>
      <c r="BK3249" s="1" t="s">
        <v>5870</v>
      </c>
      <c r="BL3249" s="1" t="s">
        <v>12105</v>
      </c>
      <c r="BM3249" s="1" t="s">
        <v>5431</v>
      </c>
      <c r="BN3249" s="1" t="s">
        <v>10114</v>
      </c>
      <c r="BO3249" s="1" t="s">
        <v>5871</v>
      </c>
      <c r="BP3249" s="1" t="s">
        <v>9221</v>
      </c>
      <c r="BQ3249" s="1" t="s">
        <v>3634</v>
      </c>
      <c r="BR3249" s="1" t="s">
        <v>10841</v>
      </c>
      <c r="BS3249" s="1" t="s">
        <v>1582</v>
      </c>
      <c r="BT3249" s="1" t="s">
        <v>8948</v>
      </c>
    </row>
    <row r="3250" spans="1:73" ht="13.5" customHeight="1">
      <c r="A3250" s="2" t="str">
        <f t="shared" si="91"/>
        <v>1687_각북면_394</v>
      </c>
      <c r="B3250" s="1">
        <v>1687</v>
      </c>
      <c r="C3250" s="1" t="s">
        <v>11423</v>
      </c>
      <c r="D3250" s="1" t="s">
        <v>11426</v>
      </c>
      <c r="E3250" s="1">
        <v>3249</v>
      </c>
      <c r="F3250" s="1">
        <v>21</v>
      </c>
      <c r="G3250" s="1" t="s">
        <v>5820</v>
      </c>
      <c r="H3250" s="1" t="s">
        <v>6457</v>
      </c>
      <c r="I3250" s="1">
        <v>2</v>
      </c>
      <c r="L3250" s="1">
        <v>3</v>
      </c>
      <c r="M3250" s="1" t="s">
        <v>13482</v>
      </c>
      <c r="N3250" s="1" t="s">
        <v>13483</v>
      </c>
      <c r="S3250" s="1" t="s">
        <v>4327</v>
      </c>
      <c r="T3250" s="1" t="s">
        <v>6619</v>
      </c>
      <c r="W3250" s="1" t="s">
        <v>339</v>
      </c>
      <c r="X3250" s="1" t="s">
        <v>6610</v>
      </c>
      <c r="Y3250" s="1" t="s">
        <v>140</v>
      </c>
      <c r="Z3250" s="1" t="s">
        <v>7100</v>
      </c>
      <c r="AC3250" s="1">
        <v>43</v>
      </c>
      <c r="AD3250" s="1" t="s">
        <v>335</v>
      </c>
      <c r="AE3250" s="1" t="s">
        <v>8779</v>
      </c>
      <c r="AF3250" s="1" t="s">
        <v>156</v>
      </c>
      <c r="AG3250" s="1" t="s">
        <v>8798</v>
      </c>
      <c r="AJ3250" s="1" t="s">
        <v>17</v>
      </c>
      <c r="AK3250" s="1" t="s">
        <v>8918</v>
      </c>
      <c r="AL3250" s="1" t="s">
        <v>227</v>
      </c>
      <c r="AM3250" s="1" t="s">
        <v>8859</v>
      </c>
      <c r="AT3250" s="1" t="s">
        <v>1875</v>
      </c>
      <c r="AU3250" s="1" t="s">
        <v>11635</v>
      </c>
      <c r="AV3250" s="1" t="s">
        <v>222</v>
      </c>
      <c r="AW3250" s="1" t="s">
        <v>8105</v>
      </c>
      <c r="BG3250" s="1" t="s">
        <v>5872</v>
      </c>
      <c r="BH3250" s="1" t="s">
        <v>11512</v>
      </c>
      <c r="BI3250" s="1" t="s">
        <v>5873</v>
      </c>
      <c r="BJ3250" s="1" t="s">
        <v>10076</v>
      </c>
      <c r="BK3250" s="1" t="s">
        <v>1875</v>
      </c>
      <c r="BL3250" s="1" t="s">
        <v>11635</v>
      </c>
      <c r="BM3250" s="1" t="s">
        <v>5874</v>
      </c>
      <c r="BN3250" s="1" t="s">
        <v>10501</v>
      </c>
      <c r="BO3250" s="1" t="s">
        <v>1024</v>
      </c>
      <c r="BP3250" s="1" t="s">
        <v>11511</v>
      </c>
      <c r="BQ3250" s="1" t="s">
        <v>5875</v>
      </c>
      <c r="BR3250" s="1" t="s">
        <v>10840</v>
      </c>
      <c r="BS3250" s="1" t="s">
        <v>2940</v>
      </c>
      <c r="BT3250" s="1" t="s">
        <v>8947</v>
      </c>
    </row>
    <row r="3251" spans="1:73" ht="13.5" customHeight="1">
      <c r="A3251" s="2" t="str">
        <f t="shared" si="91"/>
        <v>1687_각북면_394</v>
      </c>
      <c r="B3251" s="1">
        <v>1687</v>
      </c>
      <c r="C3251" s="1" t="s">
        <v>11423</v>
      </c>
      <c r="D3251" s="1" t="s">
        <v>11426</v>
      </c>
      <c r="E3251" s="1">
        <v>3250</v>
      </c>
      <c r="F3251" s="1">
        <v>21</v>
      </c>
      <c r="G3251" s="1" t="s">
        <v>5820</v>
      </c>
      <c r="H3251" s="1" t="s">
        <v>6457</v>
      </c>
      <c r="I3251" s="1">
        <v>2</v>
      </c>
      <c r="L3251" s="1">
        <v>3</v>
      </c>
      <c r="M3251" s="1" t="s">
        <v>13482</v>
      </c>
      <c r="N3251" s="1" t="s">
        <v>13483</v>
      </c>
      <c r="S3251" s="1" t="s">
        <v>67</v>
      </c>
      <c r="T3251" s="1" t="s">
        <v>6597</v>
      </c>
      <c r="U3251" s="1" t="s">
        <v>119</v>
      </c>
      <c r="V3251" s="1" t="s">
        <v>6694</v>
      </c>
      <c r="Y3251" s="1" t="s">
        <v>5876</v>
      </c>
      <c r="Z3251" s="1" t="s">
        <v>7303</v>
      </c>
      <c r="AC3251" s="1">
        <v>42</v>
      </c>
      <c r="AD3251" s="1" t="s">
        <v>618</v>
      </c>
      <c r="AE3251" s="1" t="s">
        <v>8771</v>
      </c>
      <c r="AF3251" s="1" t="s">
        <v>156</v>
      </c>
      <c r="AG3251" s="1" t="s">
        <v>8798</v>
      </c>
    </row>
    <row r="3252" spans="1:73" ht="13.5" customHeight="1">
      <c r="A3252" s="2" t="str">
        <f t="shared" si="91"/>
        <v>1687_각북면_394</v>
      </c>
      <c r="B3252" s="1">
        <v>1687</v>
      </c>
      <c r="C3252" s="1" t="s">
        <v>11423</v>
      </c>
      <c r="D3252" s="1" t="s">
        <v>11426</v>
      </c>
      <c r="E3252" s="1">
        <v>3251</v>
      </c>
      <c r="F3252" s="1">
        <v>21</v>
      </c>
      <c r="G3252" s="1" t="s">
        <v>5820</v>
      </c>
      <c r="H3252" s="1" t="s">
        <v>6457</v>
      </c>
      <c r="I3252" s="1">
        <v>2</v>
      </c>
      <c r="L3252" s="1">
        <v>3</v>
      </c>
      <c r="M3252" s="1" t="s">
        <v>13482</v>
      </c>
      <c r="N3252" s="1" t="s">
        <v>13483</v>
      </c>
      <c r="S3252" s="1" t="s">
        <v>72</v>
      </c>
      <c r="T3252" s="1" t="s">
        <v>6595</v>
      </c>
      <c r="U3252" s="1" t="s">
        <v>119</v>
      </c>
      <c r="V3252" s="1" t="s">
        <v>6694</v>
      </c>
      <c r="Y3252" s="1" t="s">
        <v>5877</v>
      </c>
      <c r="Z3252" s="1" t="s">
        <v>7302</v>
      </c>
      <c r="AC3252" s="1">
        <v>39</v>
      </c>
      <c r="AD3252" s="1" t="s">
        <v>387</v>
      </c>
      <c r="AE3252" s="1" t="s">
        <v>8746</v>
      </c>
      <c r="AF3252" s="1" t="s">
        <v>156</v>
      </c>
      <c r="AG3252" s="1" t="s">
        <v>8798</v>
      </c>
    </row>
    <row r="3253" spans="1:73" ht="13.5" customHeight="1">
      <c r="A3253" s="2" t="str">
        <f t="shared" si="91"/>
        <v>1687_각북면_394</v>
      </c>
      <c r="B3253" s="1">
        <v>1687</v>
      </c>
      <c r="C3253" s="1" t="s">
        <v>11423</v>
      </c>
      <c r="D3253" s="1" t="s">
        <v>11426</v>
      </c>
      <c r="E3253" s="1">
        <v>3252</v>
      </c>
      <c r="F3253" s="1">
        <v>21</v>
      </c>
      <c r="G3253" s="1" t="s">
        <v>5820</v>
      </c>
      <c r="H3253" s="1" t="s">
        <v>6457</v>
      </c>
      <c r="I3253" s="1">
        <v>2</v>
      </c>
      <c r="L3253" s="1">
        <v>3</v>
      </c>
      <c r="M3253" s="1" t="s">
        <v>13482</v>
      </c>
      <c r="N3253" s="1" t="s">
        <v>13483</v>
      </c>
      <c r="T3253" s="1" t="s">
        <v>11563</v>
      </c>
      <c r="U3253" s="1" t="s">
        <v>278</v>
      </c>
      <c r="V3253" s="1" t="s">
        <v>6692</v>
      </c>
      <c r="Y3253" s="1" t="s">
        <v>5878</v>
      </c>
      <c r="Z3253" s="1" t="s">
        <v>7301</v>
      </c>
      <c r="AC3253" s="1">
        <v>54</v>
      </c>
      <c r="AD3253" s="1" t="s">
        <v>80</v>
      </c>
      <c r="AE3253" s="1" t="s">
        <v>8749</v>
      </c>
      <c r="AT3253" s="1" t="s">
        <v>121</v>
      </c>
      <c r="AU3253" s="1" t="s">
        <v>6667</v>
      </c>
      <c r="AV3253" s="1" t="s">
        <v>1068</v>
      </c>
      <c r="AW3253" s="1" t="s">
        <v>9335</v>
      </c>
      <c r="BB3253" s="1" t="s">
        <v>171</v>
      </c>
      <c r="BC3253" s="1" t="s">
        <v>6676</v>
      </c>
      <c r="BD3253" s="1" t="s">
        <v>5879</v>
      </c>
      <c r="BE3253" s="1" t="s">
        <v>9833</v>
      </c>
    </row>
    <row r="3254" spans="1:73" ht="13.5" customHeight="1">
      <c r="A3254" s="2" t="str">
        <f t="shared" si="91"/>
        <v>1687_각북면_394</v>
      </c>
      <c r="B3254" s="1">
        <v>1687</v>
      </c>
      <c r="C3254" s="1" t="s">
        <v>11423</v>
      </c>
      <c r="D3254" s="1" t="s">
        <v>11426</v>
      </c>
      <c r="E3254" s="1">
        <v>3253</v>
      </c>
      <c r="F3254" s="1">
        <v>21</v>
      </c>
      <c r="G3254" s="1" t="s">
        <v>5820</v>
      </c>
      <c r="H3254" s="1" t="s">
        <v>6457</v>
      </c>
      <c r="I3254" s="1">
        <v>2</v>
      </c>
      <c r="L3254" s="1">
        <v>3</v>
      </c>
      <c r="M3254" s="1" t="s">
        <v>13482</v>
      </c>
      <c r="N3254" s="1" t="s">
        <v>13483</v>
      </c>
      <c r="T3254" s="1" t="s">
        <v>11563</v>
      </c>
      <c r="U3254" s="1" t="s">
        <v>278</v>
      </c>
      <c r="V3254" s="1" t="s">
        <v>6692</v>
      </c>
      <c r="Y3254" s="1" t="s">
        <v>6445</v>
      </c>
      <c r="Z3254" s="1" t="s">
        <v>7300</v>
      </c>
      <c r="AC3254" s="1">
        <v>34</v>
      </c>
      <c r="AD3254" s="1" t="s">
        <v>207</v>
      </c>
      <c r="AE3254" s="1" t="s">
        <v>8762</v>
      </c>
      <c r="AT3254" s="1" t="s">
        <v>121</v>
      </c>
      <c r="AU3254" s="1" t="s">
        <v>6667</v>
      </c>
      <c r="AV3254" s="1" t="s">
        <v>2591</v>
      </c>
      <c r="AW3254" s="1" t="s">
        <v>7683</v>
      </c>
      <c r="BB3254" s="1" t="s">
        <v>171</v>
      </c>
      <c r="BC3254" s="1" t="s">
        <v>6676</v>
      </c>
      <c r="BD3254" s="1" t="s">
        <v>5878</v>
      </c>
      <c r="BE3254" s="1" t="s">
        <v>7301</v>
      </c>
    </row>
    <row r="3255" spans="1:73" ht="13.5" customHeight="1">
      <c r="A3255" s="2" t="str">
        <f t="shared" si="91"/>
        <v>1687_각북면_394</v>
      </c>
      <c r="B3255" s="1">
        <v>1687</v>
      </c>
      <c r="C3255" s="1" t="s">
        <v>11423</v>
      </c>
      <c r="D3255" s="1" t="s">
        <v>11426</v>
      </c>
      <c r="E3255" s="1">
        <v>3254</v>
      </c>
      <c r="F3255" s="1">
        <v>21</v>
      </c>
      <c r="G3255" s="1" t="s">
        <v>5820</v>
      </c>
      <c r="H3255" s="1" t="s">
        <v>6457</v>
      </c>
      <c r="I3255" s="1">
        <v>2</v>
      </c>
      <c r="L3255" s="1">
        <v>3</v>
      </c>
      <c r="M3255" s="1" t="s">
        <v>13482</v>
      </c>
      <c r="N3255" s="1" t="s">
        <v>13483</v>
      </c>
      <c r="T3255" s="1" t="s">
        <v>11563</v>
      </c>
      <c r="U3255" s="1" t="s">
        <v>278</v>
      </c>
      <c r="V3255" s="1" t="s">
        <v>6692</v>
      </c>
      <c r="Y3255" s="1" t="s">
        <v>5880</v>
      </c>
      <c r="Z3255" s="1" t="s">
        <v>7079</v>
      </c>
      <c r="AC3255" s="1">
        <v>12</v>
      </c>
      <c r="AD3255" s="1" t="s">
        <v>135</v>
      </c>
      <c r="AE3255" s="1" t="s">
        <v>8742</v>
      </c>
      <c r="AT3255" s="1" t="s">
        <v>121</v>
      </c>
      <c r="AU3255" s="1" t="s">
        <v>6667</v>
      </c>
      <c r="AV3255" s="1" t="s">
        <v>2747</v>
      </c>
      <c r="AW3255" s="1" t="s">
        <v>9334</v>
      </c>
      <c r="BB3255" s="1" t="s">
        <v>171</v>
      </c>
      <c r="BC3255" s="1" t="s">
        <v>6676</v>
      </c>
      <c r="BD3255" s="1" t="s">
        <v>5881</v>
      </c>
      <c r="BE3255" s="1" t="s">
        <v>9832</v>
      </c>
    </row>
    <row r="3256" spans="1:73" ht="13.5" customHeight="1">
      <c r="A3256" s="2" t="str">
        <f t="shared" si="91"/>
        <v>1687_각북면_394</v>
      </c>
      <c r="B3256" s="1">
        <v>1687</v>
      </c>
      <c r="C3256" s="1" t="s">
        <v>11423</v>
      </c>
      <c r="D3256" s="1" t="s">
        <v>11426</v>
      </c>
      <c r="E3256" s="1">
        <v>3255</v>
      </c>
      <c r="F3256" s="1">
        <v>21</v>
      </c>
      <c r="G3256" s="1" t="s">
        <v>5820</v>
      </c>
      <c r="H3256" s="1" t="s">
        <v>6457</v>
      </c>
      <c r="I3256" s="1">
        <v>2</v>
      </c>
      <c r="L3256" s="1">
        <v>3</v>
      </c>
      <c r="M3256" s="1" t="s">
        <v>13482</v>
      </c>
      <c r="N3256" s="1" t="s">
        <v>13483</v>
      </c>
      <c r="T3256" s="1" t="s">
        <v>11563</v>
      </c>
      <c r="U3256" s="1" t="s">
        <v>275</v>
      </c>
      <c r="V3256" s="1" t="s">
        <v>6693</v>
      </c>
      <c r="Y3256" s="1" t="s">
        <v>486</v>
      </c>
      <c r="Z3256" s="1" t="s">
        <v>7299</v>
      </c>
      <c r="AC3256" s="1">
        <v>40</v>
      </c>
      <c r="AD3256" s="1" t="s">
        <v>189</v>
      </c>
      <c r="AE3256" s="1" t="s">
        <v>8767</v>
      </c>
      <c r="AT3256" s="1" t="s">
        <v>285</v>
      </c>
      <c r="AU3256" s="1" t="s">
        <v>9218</v>
      </c>
      <c r="AV3256" s="1" t="s">
        <v>5882</v>
      </c>
      <c r="AW3256" s="1" t="s">
        <v>9315</v>
      </c>
      <c r="BB3256" s="1" t="s">
        <v>171</v>
      </c>
      <c r="BC3256" s="1" t="s">
        <v>6676</v>
      </c>
      <c r="BD3256" s="1" t="s">
        <v>2220</v>
      </c>
      <c r="BE3256" s="1" t="s">
        <v>7415</v>
      </c>
    </row>
    <row r="3257" spans="1:73" ht="13.5" customHeight="1">
      <c r="A3257" s="2" t="str">
        <f t="shared" si="91"/>
        <v>1687_각북면_394</v>
      </c>
      <c r="B3257" s="1">
        <v>1687</v>
      </c>
      <c r="C3257" s="1" t="s">
        <v>11423</v>
      </c>
      <c r="D3257" s="1" t="s">
        <v>11426</v>
      </c>
      <c r="E3257" s="1">
        <v>3256</v>
      </c>
      <c r="F3257" s="1">
        <v>21</v>
      </c>
      <c r="G3257" s="1" t="s">
        <v>5820</v>
      </c>
      <c r="H3257" s="1" t="s">
        <v>6457</v>
      </c>
      <c r="I3257" s="1">
        <v>2</v>
      </c>
      <c r="L3257" s="1">
        <v>3</v>
      </c>
      <c r="M3257" s="1" t="s">
        <v>13482</v>
      </c>
      <c r="N3257" s="1" t="s">
        <v>13483</v>
      </c>
      <c r="T3257" s="1" t="s">
        <v>11563</v>
      </c>
      <c r="U3257" s="1" t="s">
        <v>275</v>
      </c>
      <c r="V3257" s="1" t="s">
        <v>6693</v>
      </c>
      <c r="Y3257" s="1" t="s">
        <v>55</v>
      </c>
      <c r="Z3257" s="1" t="s">
        <v>7120</v>
      </c>
      <c r="AC3257" s="1">
        <v>7</v>
      </c>
      <c r="AD3257" s="1" t="s">
        <v>475</v>
      </c>
      <c r="AE3257" s="1" t="s">
        <v>8747</v>
      </c>
      <c r="BU3257" s="1" t="s">
        <v>13698</v>
      </c>
    </row>
    <row r="3258" spans="1:73" ht="13.5" customHeight="1">
      <c r="A3258" s="2" t="str">
        <f t="shared" si="91"/>
        <v>1687_각북면_394</v>
      </c>
      <c r="B3258" s="1">
        <v>1687</v>
      </c>
      <c r="C3258" s="1" t="s">
        <v>11423</v>
      </c>
      <c r="D3258" s="1" t="s">
        <v>11426</v>
      </c>
      <c r="E3258" s="1">
        <v>3257</v>
      </c>
      <c r="F3258" s="1">
        <v>21</v>
      </c>
      <c r="G3258" s="1" t="s">
        <v>5820</v>
      </c>
      <c r="H3258" s="1" t="s">
        <v>6457</v>
      </c>
      <c r="I3258" s="1">
        <v>2</v>
      </c>
      <c r="L3258" s="1">
        <v>3</v>
      </c>
      <c r="M3258" s="1" t="s">
        <v>13482</v>
      </c>
      <c r="N3258" s="1" t="s">
        <v>13483</v>
      </c>
      <c r="T3258" s="1" t="s">
        <v>11563</v>
      </c>
      <c r="U3258" s="1" t="s">
        <v>275</v>
      </c>
      <c r="V3258" s="1" t="s">
        <v>6693</v>
      </c>
      <c r="Y3258" s="1" t="s">
        <v>594</v>
      </c>
      <c r="Z3258" s="1" t="s">
        <v>7222</v>
      </c>
      <c r="AF3258" s="1" t="s">
        <v>65</v>
      </c>
      <c r="AG3258" s="1" t="s">
        <v>8805</v>
      </c>
      <c r="AH3258" s="1" t="s">
        <v>5883</v>
      </c>
      <c r="AI3258" s="1" t="s">
        <v>8860</v>
      </c>
    </row>
    <row r="3259" spans="1:73" ht="13.5" customHeight="1">
      <c r="A3259" s="2" t="str">
        <f t="shared" si="91"/>
        <v>1687_각북면_394</v>
      </c>
      <c r="B3259" s="1">
        <v>1687</v>
      </c>
      <c r="C3259" s="1" t="s">
        <v>11423</v>
      </c>
      <c r="D3259" s="1" t="s">
        <v>11426</v>
      </c>
      <c r="E3259" s="1">
        <v>3258</v>
      </c>
      <c r="F3259" s="1">
        <v>21</v>
      </c>
      <c r="G3259" s="1" t="s">
        <v>5820</v>
      </c>
      <c r="H3259" s="1" t="s">
        <v>6457</v>
      </c>
      <c r="I3259" s="1">
        <v>2</v>
      </c>
      <c r="L3259" s="1">
        <v>3</v>
      </c>
      <c r="M3259" s="1" t="s">
        <v>13482</v>
      </c>
      <c r="N3259" s="1" t="s">
        <v>13483</v>
      </c>
      <c r="T3259" s="1" t="s">
        <v>11563</v>
      </c>
      <c r="U3259" s="1" t="s">
        <v>278</v>
      </c>
      <c r="V3259" s="1" t="s">
        <v>6692</v>
      </c>
      <c r="Y3259" s="1" t="s">
        <v>6446</v>
      </c>
      <c r="Z3259" s="1" t="s">
        <v>7298</v>
      </c>
      <c r="AC3259" s="1">
        <v>7</v>
      </c>
      <c r="AD3259" s="1" t="s">
        <v>475</v>
      </c>
      <c r="AE3259" s="1" t="s">
        <v>8747</v>
      </c>
      <c r="AF3259" s="1" t="s">
        <v>156</v>
      </c>
      <c r="AG3259" s="1" t="s">
        <v>8798</v>
      </c>
      <c r="BU3259" s="1" t="s">
        <v>13698</v>
      </c>
    </row>
    <row r="3260" spans="1:73" ht="13.5" customHeight="1">
      <c r="A3260" s="2" t="str">
        <f t="shared" si="91"/>
        <v>1687_각북면_394</v>
      </c>
      <c r="B3260" s="1">
        <v>1687</v>
      </c>
      <c r="C3260" s="1" t="s">
        <v>11423</v>
      </c>
      <c r="D3260" s="1" t="s">
        <v>11426</v>
      </c>
      <c r="E3260" s="1">
        <v>3259</v>
      </c>
      <c r="F3260" s="1">
        <v>21</v>
      </c>
      <c r="G3260" s="1" t="s">
        <v>5820</v>
      </c>
      <c r="H3260" s="1" t="s">
        <v>6457</v>
      </c>
      <c r="I3260" s="1">
        <v>2</v>
      </c>
      <c r="L3260" s="1">
        <v>3</v>
      </c>
      <c r="M3260" s="1" t="s">
        <v>13482</v>
      </c>
      <c r="N3260" s="1" t="s">
        <v>13483</v>
      </c>
      <c r="T3260" s="1" t="s">
        <v>11563</v>
      </c>
      <c r="U3260" s="1" t="s">
        <v>278</v>
      </c>
      <c r="V3260" s="1" t="s">
        <v>6692</v>
      </c>
      <c r="Y3260" s="1" t="s">
        <v>5884</v>
      </c>
      <c r="Z3260" s="1" t="s">
        <v>7297</v>
      </c>
      <c r="AC3260" s="1">
        <v>26</v>
      </c>
      <c r="AD3260" s="1" t="s">
        <v>552</v>
      </c>
      <c r="AE3260" s="1" t="s">
        <v>8104</v>
      </c>
      <c r="AF3260" s="1" t="s">
        <v>156</v>
      </c>
      <c r="AG3260" s="1" t="s">
        <v>8798</v>
      </c>
      <c r="AT3260" s="1" t="s">
        <v>121</v>
      </c>
      <c r="AU3260" s="1" t="s">
        <v>6667</v>
      </c>
      <c r="AV3260" s="1" t="s">
        <v>5885</v>
      </c>
      <c r="AW3260" s="1" t="s">
        <v>9333</v>
      </c>
      <c r="BB3260" s="1" t="s">
        <v>171</v>
      </c>
      <c r="BC3260" s="1" t="s">
        <v>6676</v>
      </c>
      <c r="BD3260" s="1" t="s">
        <v>683</v>
      </c>
      <c r="BE3260" s="1" t="s">
        <v>8380</v>
      </c>
    </row>
    <row r="3261" spans="1:73" ht="13.5" customHeight="1">
      <c r="A3261" s="2" t="str">
        <f t="shared" ref="A3261:A3278" si="92">HYPERLINK("http://kyu.snu.ac.kr/sdhj/index.jsp?type=hj/GK14817_00IH_0001_0394.jpg","1687_각북면_394")</f>
        <v>1687_각북면_394</v>
      </c>
      <c r="B3261" s="1">
        <v>1687</v>
      </c>
      <c r="C3261" s="1" t="s">
        <v>11423</v>
      </c>
      <c r="D3261" s="1" t="s">
        <v>11426</v>
      </c>
      <c r="E3261" s="1">
        <v>3260</v>
      </c>
      <c r="F3261" s="1">
        <v>21</v>
      </c>
      <c r="G3261" s="1" t="s">
        <v>5820</v>
      </c>
      <c r="H3261" s="1" t="s">
        <v>6457</v>
      </c>
      <c r="I3261" s="1">
        <v>2</v>
      </c>
      <c r="L3261" s="1">
        <v>3</v>
      </c>
      <c r="M3261" s="1" t="s">
        <v>13482</v>
      </c>
      <c r="N3261" s="1" t="s">
        <v>13483</v>
      </c>
      <c r="T3261" s="1" t="s">
        <v>11563</v>
      </c>
      <c r="U3261" s="1" t="s">
        <v>275</v>
      </c>
      <c r="V3261" s="1" t="s">
        <v>6693</v>
      </c>
      <c r="Y3261" s="1" t="s">
        <v>1048</v>
      </c>
      <c r="Z3261" s="1" t="s">
        <v>7296</v>
      </c>
      <c r="AC3261" s="1">
        <v>52</v>
      </c>
      <c r="AD3261" s="1" t="s">
        <v>230</v>
      </c>
      <c r="AE3261" s="1" t="s">
        <v>8790</v>
      </c>
      <c r="AF3261" s="1" t="s">
        <v>156</v>
      </c>
      <c r="AG3261" s="1" t="s">
        <v>8798</v>
      </c>
      <c r="AT3261" s="1" t="s">
        <v>121</v>
      </c>
      <c r="AU3261" s="1" t="s">
        <v>6667</v>
      </c>
      <c r="AV3261" s="1" t="s">
        <v>5885</v>
      </c>
      <c r="AW3261" s="1" t="s">
        <v>9333</v>
      </c>
      <c r="BB3261" s="1" t="s">
        <v>171</v>
      </c>
      <c r="BC3261" s="1" t="s">
        <v>6676</v>
      </c>
      <c r="BD3261" s="1" t="s">
        <v>683</v>
      </c>
      <c r="BE3261" s="1" t="s">
        <v>8380</v>
      </c>
      <c r="BU3261" s="1" t="s">
        <v>303</v>
      </c>
    </row>
    <row r="3262" spans="1:73" ht="13.5" customHeight="1">
      <c r="A3262" s="2" t="str">
        <f t="shared" si="92"/>
        <v>1687_각북면_394</v>
      </c>
      <c r="B3262" s="1">
        <v>1687</v>
      </c>
      <c r="C3262" s="1" t="s">
        <v>11423</v>
      </c>
      <c r="D3262" s="1" t="s">
        <v>11426</v>
      </c>
      <c r="E3262" s="1">
        <v>3261</v>
      </c>
      <c r="F3262" s="1">
        <v>21</v>
      </c>
      <c r="G3262" s="1" t="s">
        <v>5820</v>
      </c>
      <c r="H3262" s="1" t="s">
        <v>6457</v>
      </c>
      <c r="I3262" s="1">
        <v>2</v>
      </c>
      <c r="L3262" s="1">
        <v>3</v>
      </c>
      <c r="M3262" s="1" t="s">
        <v>13482</v>
      </c>
      <c r="N3262" s="1" t="s">
        <v>13483</v>
      </c>
      <c r="T3262" s="1" t="s">
        <v>11563</v>
      </c>
      <c r="U3262" s="1" t="s">
        <v>278</v>
      </c>
      <c r="V3262" s="1" t="s">
        <v>6692</v>
      </c>
      <c r="Y3262" s="1" t="s">
        <v>5886</v>
      </c>
      <c r="Z3262" s="1" t="s">
        <v>7295</v>
      </c>
      <c r="AC3262" s="1">
        <v>5</v>
      </c>
      <c r="AD3262" s="1" t="s">
        <v>76</v>
      </c>
      <c r="AE3262" s="1" t="s">
        <v>8744</v>
      </c>
      <c r="AF3262" s="1" t="s">
        <v>156</v>
      </c>
      <c r="AG3262" s="1" t="s">
        <v>8798</v>
      </c>
      <c r="AT3262" s="1" t="s">
        <v>121</v>
      </c>
      <c r="AU3262" s="1" t="s">
        <v>6667</v>
      </c>
      <c r="AV3262" s="1" t="s">
        <v>5887</v>
      </c>
      <c r="AW3262" s="1" t="s">
        <v>12172</v>
      </c>
      <c r="BB3262" s="1" t="s">
        <v>171</v>
      </c>
      <c r="BC3262" s="1" t="s">
        <v>6676</v>
      </c>
      <c r="BD3262" s="1" t="s">
        <v>1926</v>
      </c>
      <c r="BE3262" s="1" t="s">
        <v>7108</v>
      </c>
    </row>
    <row r="3263" spans="1:73" ht="13.5" customHeight="1">
      <c r="A3263" s="2" t="str">
        <f t="shared" si="92"/>
        <v>1687_각북면_394</v>
      </c>
      <c r="B3263" s="1">
        <v>1687</v>
      </c>
      <c r="C3263" s="1" t="s">
        <v>11423</v>
      </c>
      <c r="D3263" s="1" t="s">
        <v>11426</v>
      </c>
      <c r="E3263" s="1">
        <v>3262</v>
      </c>
      <c r="F3263" s="1">
        <v>21</v>
      </c>
      <c r="G3263" s="1" t="s">
        <v>5820</v>
      </c>
      <c r="H3263" s="1" t="s">
        <v>6457</v>
      </c>
      <c r="I3263" s="1">
        <v>2</v>
      </c>
      <c r="L3263" s="1">
        <v>3</v>
      </c>
      <c r="M3263" s="1" t="s">
        <v>13482</v>
      </c>
      <c r="N3263" s="1" t="s">
        <v>13483</v>
      </c>
      <c r="T3263" s="1" t="s">
        <v>11563</v>
      </c>
      <c r="U3263" s="1" t="s">
        <v>278</v>
      </c>
      <c r="V3263" s="1" t="s">
        <v>6692</v>
      </c>
      <c r="Y3263" s="1" t="s">
        <v>5888</v>
      </c>
      <c r="Z3263" s="1" t="s">
        <v>7204</v>
      </c>
      <c r="AC3263" s="1">
        <v>6</v>
      </c>
      <c r="AD3263" s="1" t="s">
        <v>217</v>
      </c>
      <c r="AE3263" s="1" t="s">
        <v>8765</v>
      </c>
      <c r="AF3263" s="1" t="s">
        <v>156</v>
      </c>
      <c r="AG3263" s="1" t="s">
        <v>8798</v>
      </c>
      <c r="AT3263" s="1" t="s">
        <v>121</v>
      </c>
      <c r="AU3263" s="1" t="s">
        <v>6667</v>
      </c>
      <c r="AV3263" s="1" t="s">
        <v>5887</v>
      </c>
      <c r="AW3263" s="1" t="s">
        <v>12172</v>
      </c>
      <c r="BB3263" s="1" t="s">
        <v>171</v>
      </c>
      <c r="BC3263" s="1" t="s">
        <v>6676</v>
      </c>
      <c r="BD3263" s="1" t="s">
        <v>1926</v>
      </c>
      <c r="BE3263" s="1" t="s">
        <v>7108</v>
      </c>
      <c r="BU3263" s="1" t="s">
        <v>303</v>
      </c>
    </row>
    <row r="3264" spans="1:73" ht="13.5" customHeight="1">
      <c r="A3264" s="2" t="str">
        <f t="shared" si="92"/>
        <v>1687_각북면_394</v>
      </c>
      <c r="B3264" s="1">
        <v>1687</v>
      </c>
      <c r="C3264" s="1" t="s">
        <v>11423</v>
      </c>
      <c r="D3264" s="1" t="s">
        <v>11426</v>
      </c>
      <c r="E3264" s="1">
        <v>3263</v>
      </c>
      <c r="F3264" s="1">
        <v>21</v>
      </c>
      <c r="G3264" s="1" t="s">
        <v>5820</v>
      </c>
      <c r="H3264" s="1" t="s">
        <v>6457</v>
      </c>
      <c r="I3264" s="1">
        <v>2</v>
      </c>
      <c r="L3264" s="1">
        <v>3</v>
      </c>
      <c r="M3264" s="1" t="s">
        <v>13482</v>
      </c>
      <c r="N3264" s="1" t="s">
        <v>13483</v>
      </c>
      <c r="T3264" s="1" t="s">
        <v>11563</v>
      </c>
      <c r="U3264" s="1" t="s">
        <v>278</v>
      </c>
      <c r="V3264" s="1" t="s">
        <v>6692</v>
      </c>
      <c r="Y3264" s="1" t="s">
        <v>5889</v>
      </c>
      <c r="Z3264" s="1" t="s">
        <v>7294</v>
      </c>
      <c r="AC3264" s="1">
        <v>4</v>
      </c>
      <c r="AD3264" s="1" t="s">
        <v>103</v>
      </c>
      <c r="AE3264" s="1" t="s">
        <v>8773</v>
      </c>
      <c r="AF3264" s="1" t="s">
        <v>156</v>
      </c>
      <c r="AG3264" s="1" t="s">
        <v>8798</v>
      </c>
      <c r="AT3264" s="1" t="s">
        <v>285</v>
      </c>
      <c r="AU3264" s="1" t="s">
        <v>9218</v>
      </c>
      <c r="AV3264" s="1" t="s">
        <v>486</v>
      </c>
      <c r="AW3264" s="1" t="s">
        <v>7299</v>
      </c>
      <c r="BB3264" s="1" t="s">
        <v>171</v>
      </c>
      <c r="BC3264" s="1" t="s">
        <v>6676</v>
      </c>
      <c r="BD3264" s="1" t="s">
        <v>5884</v>
      </c>
      <c r="BE3264" s="1" t="s">
        <v>7297</v>
      </c>
    </row>
    <row r="3265" spans="1:73" ht="13.5" customHeight="1">
      <c r="A3265" s="2" t="str">
        <f t="shared" si="92"/>
        <v>1687_각북면_394</v>
      </c>
      <c r="B3265" s="1">
        <v>1687</v>
      </c>
      <c r="C3265" s="1" t="s">
        <v>11423</v>
      </c>
      <c r="D3265" s="1" t="s">
        <v>11426</v>
      </c>
      <c r="E3265" s="1">
        <v>3264</v>
      </c>
      <c r="F3265" s="1">
        <v>21</v>
      </c>
      <c r="G3265" s="1" t="s">
        <v>5820</v>
      </c>
      <c r="H3265" s="1" t="s">
        <v>6457</v>
      </c>
      <c r="I3265" s="1">
        <v>2</v>
      </c>
      <c r="L3265" s="1">
        <v>4</v>
      </c>
      <c r="M3265" s="1" t="s">
        <v>5890</v>
      </c>
      <c r="N3265" s="1" t="s">
        <v>7293</v>
      </c>
      <c r="T3265" s="1" t="s">
        <v>11527</v>
      </c>
      <c r="U3265" s="1" t="s">
        <v>3555</v>
      </c>
      <c r="V3265" s="1" t="s">
        <v>6669</v>
      </c>
      <c r="Y3265" s="1" t="s">
        <v>5890</v>
      </c>
      <c r="Z3265" s="1" t="s">
        <v>7293</v>
      </c>
      <c r="AC3265" s="1">
        <v>47</v>
      </c>
      <c r="AD3265" s="1" t="s">
        <v>89</v>
      </c>
      <c r="AE3265" s="1" t="s">
        <v>8784</v>
      </c>
      <c r="AJ3265" s="1" t="s">
        <v>17</v>
      </c>
      <c r="AK3265" s="1" t="s">
        <v>8918</v>
      </c>
      <c r="AL3265" s="1" t="s">
        <v>2075</v>
      </c>
      <c r="AM3265" s="1" t="s">
        <v>8949</v>
      </c>
      <c r="AN3265" s="1" t="s">
        <v>190</v>
      </c>
      <c r="AO3265" s="1" t="s">
        <v>8852</v>
      </c>
      <c r="AP3265" s="1" t="s">
        <v>119</v>
      </c>
      <c r="AQ3265" s="1" t="s">
        <v>6694</v>
      </c>
      <c r="AR3265" s="1" t="s">
        <v>5891</v>
      </c>
      <c r="AS3265" s="1" t="s">
        <v>9048</v>
      </c>
      <c r="AT3265" s="1" t="s">
        <v>121</v>
      </c>
      <c r="AU3265" s="1" t="s">
        <v>6667</v>
      </c>
      <c r="AV3265" s="1" t="s">
        <v>3133</v>
      </c>
      <c r="AW3265" s="1" t="s">
        <v>8040</v>
      </c>
      <c r="BB3265" s="1" t="s">
        <v>171</v>
      </c>
      <c r="BC3265" s="1" t="s">
        <v>6676</v>
      </c>
      <c r="BD3265" s="1" t="s">
        <v>5892</v>
      </c>
      <c r="BE3265" s="1" t="s">
        <v>7291</v>
      </c>
      <c r="BG3265" s="1" t="s">
        <v>121</v>
      </c>
      <c r="BH3265" s="1" t="s">
        <v>6667</v>
      </c>
      <c r="BI3265" s="1" t="s">
        <v>5589</v>
      </c>
      <c r="BJ3265" s="1" t="s">
        <v>9366</v>
      </c>
      <c r="BK3265" s="1" t="s">
        <v>121</v>
      </c>
      <c r="BL3265" s="1" t="s">
        <v>6667</v>
      </c>
      <c r="BM3265" s="1" t="s">
        <v>5893</v>
      </c>
      <c r="BN3265" s="1" t="s">
        <v>10500</v>
      </c>
      <c r="BO3265" s="1" t="s">
        <v>121</v>
      </c>
      <c r="BP3265" s="1" t="s">
        <v>6667</v>
      </c>
      <c r="BQ3265" s="1" t="s">
        <v>5894</v>
      </c>
      <c r="BR3265" s="1" t="s">
        <v>10839</v>
      </c>
      <c r="BS3265" s="1" t="s">
        <v>227</v>
      </c>
      <c r="BT3265" s="1" t="s">
        <v>8859</v>
      </c>
    </row>
    <row r="3266" spans="1:73" ht="13.5" customHeight="1">
      <c r="A3266" s="2" t="str">
        <f t="shared" si="92"/>
        <v>1687_각북면_394</v>
      </c>
      <c r="B3266" s="1">
        <v>1687</v>
      </c>
      <c r="C3266" s="1" t="s">
        <v>11423</v>
      </c>
      <c r="D3266" s="1" t="s">
        <v>11426</v>
      </c>
      <c r="E3266" s="1">
        <v>3265</v>
      </c>
      <c r="F3266" s="1">
        <v>21</v>
      </c>
      <c r="G3266" s="1" t="s">
        <v>5820</v>
      </c>
      <c r="H3266" s="1" t="s">
        <v>6457</v>
      </c>
      <c r="I3266" s="1">
        <v>2</v>
      </c>
      <c r="L3266" s="1">
        <v>4</v>
      </c>
      <c r="M3266" s="1" t="s">
        <v>5890</v>
      </c>
      <c r="N3266" s="1" t="s">
        <v>7293</v>
      </c>
      <c r="S3266" s="1" t="s">
        <v>49</v>
      </c>
      <c r="T3266" s="1" t="s">
        <v>4842</v>
      </c>
      <c r="U3266" s="1" t="s">
        <v>171</v>
      </c>
      <c r="V3266" s="1" t="s">
        <v>6676</v>
      </c>
      <c r="Y3266" s="1" t="s">
        <v>175</v>
      </c>
      <c r="Z3266" s="1" t="s">
        <v>7292</v>
      </c>
      <c r="AC3266" s="1">
        <v>46</v>
      </c>
      <c r="AD3266" s="1" t="s">
        <v>550</v>
      </c>
      <c r="AE3266" s="1" t="s">
        <v>8787</v>
      </c>
      <c r="AJ3266" s="1" t="s">
        <v>17</v>
      </c>
      <c r="AK3266" s="1" t="s">
        <v>8918</v>
      </c>
      <c r="AL3266" s="1" t="s">
        <v>190</v>
      </c>
      <c r="AM3266" s="1" t="s">
        <v>8852</v>
      </c>
      <c r="AN3266" s="1" t="s">
        <v>190</v>
      </c>
      <c r="AO3266" s="1" t="s">
        <v>8852</v>
      </c>
      <c r="AP3266" s="1" t="s">
        <v>119</v>
      </c>
      <c r="AQ3266" s="1" t="s">
        <v>6694</v>
      </c>
      <c r="AR3266" s="1" t="s">
        <v>5891</v>
      </c>
      <c r="AS3266" s="1" t="s">
        <v>9048</v>
      </c>
      <c r="AT3266" s="1" t="s">
        <v>121</v>
      </c>
      <c r="AU3266" s="1" t="s">
        <v>6667</v>
      </c>
      <c r="AV3266" s="1" t="s">
        <v>385</v>
      </c>
      <c r="AW3266" s="1" t="s">
        <v>7808</v>
      </c>
      <c r="BB3266" s="1" t="s">
        <v>171</v>
      </c>
      <c r="BC3266" s="1" t="s">
        <v>6676</v>
      </c>
      <c r="BD3266" s="1" t="s">
        <v>5895</v>
      </c>
      <c r="BE3266" s="1" t="s">
        <v>9831</v>
      </c>
      <c r="BG3266" s="1" t="s">
        <v>121</v>
      </c>
      <c r="BH3266" s="1" t="s">
        <v>6667</v>
      </c>
      <c r="BI3266" s="1" t="s">
        <v>4957</v>
      </c>
      <c r="BJ3266" s="1" t="s">
        <v>9858</v>
      </c>
      <c r="BM3266" s="1" t="s">
        <v>1500</v>
      </c>
      <c r="BN3266" s="1" t="s">
        <v>10499</v>
      </c>
      <c r="BQ3266" s="1" t="s">
        <v>164</v>
      </c>
      <c r="BR3266" s="1" t="s">
        <v>10510</v>
      </c>
      <c r="BU3266" s="1" t="s">
        <v>566</v>
      </c>
    </row>
    <row r="3267" spans="1:73" ht="13.5" customHeight="1">
      <c r="A3267" s="2" t="str">
        <f t="shared" si="92"/>
        <v>1687_각북면_394</v>
      </c>
      <c r="B3267" s="1">
        <v>1687</v>
      </c>
      <c r="C3267" s="1" t="s">
        <v>11423</v>
      </c>
      <c r="D3267" s="1" t="s">
        <v>11426</v>
      </c>
      <c r="E3267" s="1">
        <v>3266</v>
      </c>
      <c r="F3267" s="1">
        <v>21</v>
      </c>
      <c r="G3267" s="1" t="s">
        <v>5820</v>
      </c>
      <c r="H3267" s="1" t="s">
        <v>6457</v>
      </c>
      <c r="I3267" s="1">
        <v>2</v>
      </c>
      <c r="L3267" s="1">
        <v>4</v>
      </c>
      <c r="M3267" s="1" t="s">
        <v>5890</v>
      </c>
      <c r="N3267" s="1" t="s">
        <v>7293</v>
      </c>
      <c r="S3267" s="1" t="s">
        <v>261</v>
      </c>
      <c r="T3267" s="1" t="s">
        <v>6605</v>
      </c>
      <c r="U3267" s="1" t="s">
        <v>171</v>
      </c>
      <c r="V3267" s="1" t="s">
        <v>6676</v>
      </c>
      <c r="Y3267" s="1" t="s">
        <v>5892</v>
      </c>
      <c r="Z3267" s="1" t="s">
        <v>7291</v>
      </c>
      <c r="AC3267" s="1">
        <v>71</v>
      </c>
      <c r="AD3267" s="1" t="s">
        <v>71</v>
      </c>
      <c r="AE3267" s="1" t="s">
        <v>8756</v>
      </c>
      <c r="AJ3267" s="1" t="s">
        <v>17</v>
      </c>
      <c r="AK3267" s="1" t="s">
        <v>8918</v>
      </c>
      <c r="AL3267" s="1" t="s">
        <v>227</v>
      </c>
      <c r="AM3267" s="1" t="s">
        <v>8859</v>
      </c>
    </row>
    <row r="3268" spans="1:73" ht="13.5" customHeight="1">
      <c r="A3268" s="2" t="str">
        <f t="shared" si="92"/>
        <v>1687_각북면_394</v>
      </c>
      <c r="B3268" s="1">
        <v>1687</v>
      </c>
      <c r="C3268" s="1" t="s">
        <v>11423</v>
      </c>
      <c r="D3268" s="1" t="s">
        <v>11426</v>
      </c>
      <c r="E3268" s="1">
        <v>3267</v>
      </c>
      <c r="F3268" s="1">
        <v>21</v>
      </c>
      <c r="G3268" s="1" t="s">
        <v>5820</v>
      </c>
      <c r="H3268" s="1" t="s">
        <v>6457</v>
      </c>
      <c r="I3268" s="1">
        <v>2</v>
      </c>
      <c r="L3268" s="1">
        <v>4</v>
      </c>
      <c r="M3268" s="1" t="s">
        <v>5890</v>
      </c>
      <c r="N3268" s="1" t="s">
        <v>7293</v>
      </c>
      <c r="S3268" s="1" t="s">
        <v>63</v>
      </c>
      <c r="T3268" s="1" t="s">
        <v>6596</v>
      </c>
      <c r="Y3268" s="1" t="s">
        <v>4434</v>
      </c>
      <c r="Z3268" s="1" t="s">
        <v>7290</v>
      </c>
      <c r="AF3268" s="1" t="s">
        <v>1501</v>
      </c>
      <c r="AG3268" s="1" t="s">
        <v>8810</v>
      </c>
      <c r="AH3268" s="1" t="s">
        <v>1502</v>
      </c>
      <c r="AI3268" s="1" t="s">
        <v>8858</v>
      </c>
    </row>
    <row r="3269" spans="1:73" ht="13.5" customHeight="1">
      <c r="A3269" s="2" t="str">
        <f t="shared" si="92"/>
        <v>1687_각북면_394</v>
      </c>
      <c r="B3269" s="1">
        <v>1687</v>
      </c>
      <c r="C3269" s="1" t="s">
        <v>11423</v>
      </c>
      <c r="D3269" s="1" t="s">
        <v>11426</v>
      </c>
      <c r="E3269" s="1">
        <v>3268</v>
      </c>
      <c r="F3269" s="1">
        <v>21</v>
      </c>
      <c r="G3269" s="1" t="s">
        <v>5820</v>
      </c>
      <c r="H3269" s="1" t="s">
        <v>6457</v>
      </c>
      <c r="I3269" s="1">
        <v>2</v>
      </c>
      <c r="L3269" s="1">
        <v>4</v>
      </c>
      <c r="M3269" s="1" t="s">
        <v>5890</v>
      </c>
      <c r="N3269" s="1" t="s">
        <v>7293</v>
      </c>
      <c r="S3269" s="1" t="s">
        <v>63</v>
      </c>
      <c r="T3269" s="1" t="s">
        <v>6596</v>
      </c>
      <c r="U3269" s="1" t="s">
        <v>115</v>
      </c>
      <c r="V3269" s="1" t="s">
        <v>6665</v>
      </c>
      <c r="Y3269" s="1" t="s">
        <v>3576</v>
      </c>
      <c r="Z3269" s="1" t="s">
        <v>7284</v>
      </c>
      <c r="AC3269" s="1">
        <v>6</v>
      </c>
      <c r="AD3269" s="1" t="s">
        <v>217</v>
      </c>
      <c r="AE3269" s="1" t="s">
        <v>8765</v>
      </c>
    </row>
    <row r="3270" spans="1:73" ht="13.5" customHeight="1">
      <c r="A3270" s="2" t="str">
        <f t="shared" si="92"/>
        <v>1687_각북면_394</v>
      </c>
      <c r="B3270" s="1">
        <v>1687</v>
      </c>
      <c r="C3270" s="1" t="s">
        <v>11423</v>
      </c>
      <c r="D3270" s="1" t="s">
        <v>11426</v>
      </c>
      <c r="E3270" s="1">
        <v>3269</v>
      </c>
      <c r="F3270" s="1">
        <v>21</v>
      </c>
      <c r="G3270" s="1" t="s">
        <v>5820</v>
      </c>
      <c r="H3270" s="1" t="s">
        <v>6457</v>
      </c>
      <c r="I3270" s="1">
        <v>2</v>
      </c>
      <c r="L3270" s="1">
        <v>4</v>
      </c>
      <c r="M3270" s="1" t="s">
        <v>5890</v>
      </c>
      <c r="N3270" s="1" t="s">
        <v>7293</v>
      </c>
      <c r="S3270" s="1" t="s">
        <v>63</v>
      </c>
      <c r="T3270" s="1" t="s">
        <v>6596</v>
      </c>
      <c r="Y3270" s="1" t="s">
        <v>5896</v>
      </c>
      <c r="Z3270" s="1" t="s">
        <v>7289</v>
      </c>
      <c r="AC3270" s="1">
        <v>4</v>
      </c>
      <c r="AD3270" s="1" t="s">
        <v>103</v>
      </c>
      <c r="AE3270" s="1" t="s">
        <v>8773</v>
      </c>
    </row>
    <row r="3271" spans="1:73" ht="13.5" customHeight="1">
      <c r="A3271" s="2" t="str">
        <f t="shared" si="92"/>
        <v>1687_각북면_394</v>
      </c>
      <c r="B3271" s="1">
        <v>1687</v>
      </c>
      <c r="C3271" s="1" t="s">
        <v>11423</v>
      </c>
      <c r="D3271" s="1" t="s">
        <v>11426</v>
      </c>
      <c r="E3271" s="1">
        <v>3270</v>
      </c>
      <c r="F3271" s="1">
        <v>21</v>
      </c>
      <c r="G3271" s="1" t="s">
        <v>5820</v>
      </c>
      <c r="H3271" s="1" t="s">
        <v>6457</v>
      </c>
      <c r="I3271" s="1">
        <v>2</v>
      </c>
      <c r="L3271" s="1">
        <v>5</v>
      </c>
      <c r="M3271" s="1" t="s">
        <v>3936</v>
      </c>
      <c r="N3271" s="1" t="s">
        <v>12224</v>
      </c>
      <c r="T3271" s="1" t="s">
        <v>11527</v>
      </c>
      <c r="U3271" s="1" t="s">
        <v>2939</v>
      </c>
      <c r="V3271" s="1" t="s">
        <v>6698</v>
      </c>
      <c r="W3271" s="1" t="s">
        <v>38</v>
      </c>
      <c r="X3271" s="1" t="s">
        <v>11733</v>
      </c>
      <c r="Y3271" s="1" t="s">
        <v>140</v>
      </c>
      <c r="Z3271" s="1" t="s">
        <v>7100</v>
      </c>
      <c r="AC3271" s="1">
        <v>53</v>
      </c>
      <c r="AD3271" s="1" t="s">
        <v>681</v>
      </c>
      <c r="AE3271" s="1" t="s">
        <v>8795</v>
      </c>
      <c r="AJ3271" s="1" t="s">
        <v>17</v>
      </c>
      <c r="AK3271" s="1" t="s">
        <v>8918</v>
      </c>
      <c r="AL3271" s="1" t="s">
        <v>41</v>
      </c>
      <c r="AM3271" s="1" t="s">
        <v>11911</v>
      </c>
      <c r="AT3271" s="1" t="s">
        <v>5897</v>
      </c>
      <c r="AU3271" s="1" t="s">
        <v>9225</v>
      </c>
      <c r="AV3271" s="1" t="s">
        <v>2471</v>
      </c>
      <c r="AW3271" s="1" t="s">
        <v>8625</v>
      </c>
      <c r="BG3271" s="1" t="s">
        <v>1077</v>
      </c>
      <c r="BH3271" s="1" t="s">
        <v>6708</v>
      </c>
      <c r="BI3271" s="1" t="s">
        <v>5898</v>
      </c>
      <c r="BJ3271" s="1" t="s">
        <v>12317</v>
      </c>
      <c r="BK3271" s="1" t="s">
        <v>144</v>
      </c>
      <c r="BL3271" s="1" t="s">
        <v>6759</v>
      </c>
      <c r="BM3271" s="1" t="s">
        <v>13678</v>
      </c>
      <c r="BN3271" s="1" t="s">
        <v>10498</v>
      </c>
      <c r="BO3271" s="1" t="s">
        <v>759</v>
      </c>
      <c r="BP3271" s="1" t="s">
        <v>9026</v>
      </c>
      <c r="BQ3271" s="1" t="s">
        <v>5899</v>
      </c>
      <c r="BR3271" s="1" t="s">
        <v>12661</v>
      </c>
      <c r="BS3271" s="1" t="s">
        <v>1936</v>
      </c>
      <c r="BT3271" s="1" t="s">
        <v>8942</v>
      </c>
    </row>
    <row r="3272" spans="1:73" ht="13.5" customHeight="1">
      <c r="A3272" s="2" t="str">
        <f t="shared" si="92"/>
        <v>1687_각북면_394</v>
      </c>
      <c r="B3272" s="1">
        <v>1687</v>
      </c>
      <c r="C3272" s="1" t="s">
        <v>11423</v>
      </c>
      <c r="D3272" s="1" t="s">
        <v>11426</v>
      </c>
      <c r="E3272" s="1">
        <v>3271</v>
      </c>
      <c r="F3272" s="1">
        <v>21</v>
      </c>
      <c r="G3272" s="1" t="s">
        <v>5820</v>
      </c>
      <c r="H3272" s="1" t="s">
        <v>6457</v>
      </c>
      <c r="I3272" s="1">
        <v>2</v>
      </c>
      <c r="L3272" s="1">
        <v>5</v>
      </c>
      <c r="M3272" s="1" t="s">
        <v>3936</v>
      </c>
      <c r="N3272" s="1" t="s">
        <v>12224</v>
      </c>
      <c r="S3272" s="1" t="s">
        <v>67</v>
      </c>
      <c r="T3272" s="1" t="s">
        <v>6597</v>
      </c>
      <c r="U3272" s="1" t="s">
        <v>391</v>
      </c>
      <c r="V3272" s="1" t="s">
        <v>6664</v>
      </c>
      <c r="Y3272" s="1" t="s">
        <v>5900</v>
      </c>
      <c r="Z3272" s="1" t="s">
        <v>7288</v>
      </c>
      <c r="AA3272" s="1" t="s">
        <v>5901</v>
      </c>
      <c r="AB3272" s="1" t="s">
        <v>8737</v>
      </c>
      <c r="AC3272" s="1">
        <v>28</v>
      </c>
      <c r="AD3272" s="1" t="s">
        <v>703</v>
      </c>
      <c r="AE3272" s="1" t="s">
        <v>8759</v>
      </c>
    </row>
    <row r="3273" spans="1:73" ht="13.5" customHeight="1">
      <c r="A3273" s="2" t="str">
        <f t="shared" si="92"/>
        <v>1687_각북면_394</v>
      </c>
      <c r="B3273" s="1">
        <v>1687</v>
      </c>
      <c r="C3273" s="1" t="s">
        <v>11423</v>
      </c>
      <c r="D3273" s="1" t="s">
        <v>11426</v>
      </c>
      <c r="E3273" s="1">
        <v>3272</v>
      </c>
      <c r="F3273" s="1">
        <v>21</v>
      </c>
      <c r="G3273" s="1" t="s">
        <v>5820</v>
      </c>
      <c r="H3273" s="1" t="s">
        <v>6457</v>
      </c>
      <c r="I3273" s="1">
        <v>2</v>
      </c>
      <c r="L3273" s="1">
        <v>5</v>
      </c>
      <c r="M3273" s="1" t="s">
        <v>3936</v>
      </c>
      <c r="N3273" s="1" t="s">
        <v>12224</v>
      </c>
      <c r="S3273" s="1" t="s">
        <v>63</v>
      </c>
      <c r="T3273" s="1" t="s">
        <v>6596</v>
      </c>
      <c r="Y3273" s="1" t="s">
        <v>140</v>
      </c>
      <c r="Z3273" s="1" t="s">
        <v>7100</v>
      </c>
      <c r="AC3273" s="1">
        <v>15</v>
      </c>
      <c r="AD3273" s="1" t="s">
        <v>210</v>
      </c>
      <c r="AE3273" s="1" t="s">
        <v>7181</v>
      </c>
      <c r="AF3273" s="1" t="s">
        <v>156</v>
      </c>
      <c r="AG3273" s="1" t="s">
        <v>8798</v>
      </c>
    </row>
    <row r="3274" spans="1:73" ht="13.5" customHeight="1">
      <c r="A3274" s="2" t="str">
        <f t="shared" si="92"/>
        <v>1687_각북면_394</v>
      </c>
      <c r="B3274" s="1">
        <v>1687</v>
      </c>
      <c r="C3274" s="1" t="s">
        <v>11423</v>
      </c>
      <c r="D3274" s="1" t="s">
        <v>11426</v>
      </c>
      <c r="E3274" s="1">
        <v>3273</v>
      </c>
      <c r="F3274" s="1">
        <v>21</v>
      </c>
      <c r="G3274" s="1" t="s">
        <v>5820</v>
      </c>
      <c r="H3274" s="1" t="s">
        <v>6457</v>
      </c>
      <c r="I3274" s="1">
        <v>2</v>
      </c>
      <c r="L3274" s="1">
        <v>5</v>
      </c>
      <c r="M3274" s="1" t="s">
        <v>3936</v>
      </c>
      <c r="N3274" s="1" t="s">
        <v>12224</v>
      </c>
      <c r="S3274" s="1" t="s">
        <v>5902</v>
      </c>
      <c r="T3274" s="1" t="s">
        <v>6618</v>
      </c>
      <c r="W3274" s="1" t="s">
        <v>167</v>
      </c>
      <c r="X3274" s="1" t="s">
        <v>8644</v>
      </c>
      <c r="Y3274" s="1" t="s">
        <v>5903</v>
      </c>
      <c r="Z3274" s="1" t="s">
        <v>7221</v>
      </c>
      <c r="AF3274" s="1" t="s">
        <v>65</v>
      </c>
      <c r="AG3274" s="1" t="s">
        <v>8805</v>
      </c>
      <c r="AH3274" s="1" t="s">
        <v>5904</v>
      </c>
      <c r="AI3274" s="1" t="s">
        <v>11909</v>
      </c>
    </row>
    <row r="3275" spans="1:73" ht="13.5" customHeight="1">
      <c r="A3275" s="2" t="str">
        <f t="shared" si="92"/>
        <v>1687_각북면_394</v>
      </c>
      <c r="B3275" s="1">
        <v>1687</v>
      </c>
      <c r="C3275" s="1" t="s">
        <v>11423</v>
      </c>
      <c r="D3275" s="1" t="s">
        <v>11426</v>
      </c>
      <c r="E3275" s="1">
        <v>3274</v>
      </c>
      <c r="F3275" s="1">
        <v>21</v>
      </c>
      <c r="G3275" s="1" t="s">
        <v>5820</v>
      </c>
      <c r="H3275" s="1" t="s">
        <v>6457</v>
      </c>
      <c r="I3275" s="1">
        <v>2</v>
      </c>
      <c r="L3275" s="1">
        <v>5</v>
      </c>
      <c r="M3275" s="1" t="s">
        <v>3936</v>
      </c>
      <c r="N3275" s="1" t="s">
        <v>12224</v>
      </c>
      <c r="T3275" s="1" t="s">
        <v>11563</v>
      </c>
      <c r="U3275" s="1" t="s">
        <v>278</v>
      </c>
      <c r="V3275" s="1" t="s">
        <v>6692</v>
      </c>
      <c r="Y3275" s="1" t="s">
        <v>966</v>
      </c>
      <c r="Z3275" s="1" t="s">
        <v>7219</v>
      </c>
      <c r="AC3275" s="1">
        <v>38</v>
      </c>
      <c r="AD3275" s="1" t="s">
        <v>294</v>
      </c>
      <c r="AE3275" s="1" t="s">
        <v>8781</v>
      </c>
      <c r="AT3275" s="1" t="s">
        <v>180</v>
      </c>
      <c r="AU3275" s="1" t="s">
        <v>11467</v>
      </c>
      <c r="AV3275" s="1" t="s">
        <v>5539</v>
      </c>
      <c r="AW3275" s="1" t="s">
        <v>7474</v>
      </c>
      <c r="BB3275" s="1" t="s">
        <v>171</v>
      </c>
      <c r="BC3275" s="1" t="s">
        <v>6676</v>
      </c>
      <c r="BD3275" s="1" t="s">
        <v>5905</v>
      </c>
      <c r="BE3275" s="1" t="s">
        <v>7092</v>
      </c>
    </row>
    <row r="3276" spans="1:73" ht="13.5" customHeight="1">
      <c r="A3276" s="2" t="str">
        <f t="shared" si="92"/>
        <v>1687_각북면_394</v>
      </c>
      <c r="B3276" s="1">
        <v>1687</v>
      </c>
      <c r="C3276" s="1" t="s">
        <v>11423</v>
      </c>
      <c r="D3276" s="1" t="s">
        <v>11426</v>
      </c>
      <c r="E3276" s="1">
        <v>3275</v>
      </c>
      <c r="F3276" s="1">
        <v>21</v>
      </c>
      <c r="G3276" s="1" t="s">
        <v>5820</v>
      </c>
      <c r="H3276" s="1" t="s">
        <v>6457</v>
      </c>
      <c r="I3276" s="1">
        <v>3</v>
      </c>
      <c r="J3276" s="1" t="s">
        <v>5906</v>
      </c>
      <c r="K3276" s="1" t="s">
        <v>6481</v>
      </c>
      <c r="L3276" s="1">
        <v>1</v>
      </c>
      <c r="M3276" s="1" t="s">
        <v>3095</v>
      </c>
      <c r="N3276" s="1" t="s">
        <v>7153</v>
      </c>
      <c r="T3276" s="1" t="s">
        <v>11527</v>
      </c>
      <c r="U3276" s="1" t="s">
        <v>5907</v>
      </c>
      <c r="V3276" s="1" t="s">
        <v>6712</v>
      </c>
      <c r="Y3276" s="1" t="s">
        <v>3095</v>
      </c>
      <c r="Z3276" s="1" t="s">
        <v>7153</v>
      </c>
      <c r="AC3276" s="1">
        <v>43</v>
      </c>
      <c r="AD3276" s="1" t="s">
        <v>335</v>
      </c>
      <c r="AE3276" s="1" t="s">
        <v>8779</v>
      </c>
      <c r="AJ3276" s="1" t="s">
        <v>17</v>
      </c>
      <c r="AK3276" s="1" t="s">
        <v>8918</v>
      </c>
      <c r="AL3276" s="1" t="s">
        <v>227</v>
      </c>
      <c r="AM3276" s="1" t="s">
        <v>8859</v>
      </c>
      <c r="AN3276" s="1" t="s">
        <v>81</v>
      </c>
      <c r="AO3276" s="1" t="s">
        <v>8927</v>
      </c>
      <c r="AP3276" s="1" t="s">
        <v>119</v>
      </c>
      <c r="AQ3276" s="1" t="s">
        <v>6694</v>
      </c>
      <c r="AR3276" s="1" t="s">
        <v>5908</v>
      </c>
      <c r="AS3276" s="1" t="s">
        <v>12052</v>
      </c>
      <c r="AT3276" s="1" t="s">
        <v>121</v>
      </c>
      <c r="AU3276" s="1" t="s">
        <v>6667</v>
      </c>
      <c r="AV3276" s="1" t="s">
        <v>5850</v>
      </c>
      <c r="AW3276" s="1" t="s">
        <v>9332</v>
      </c>
      <c r="BB3276" s="1" t="s">
        <v>171</v>
      </c>
      <c r="BC3276" s="1" t="s">
        <v>6676</v>
      </c>
      <c r="BD3276" s="1" t="s">
        <v>5851</v>
      </c>
      <c r="BE3276" s="1" t="s">
        <v>7309</v>
      </c>
      <c r="BG3276" s="1" t="s">
        <v>44</v>
      </c>
      <c r="BH3276" s="1" t="s">
        <v>6728</v>
      </c>
      <c r="BI3276" s="1" t="s">
        <v>423</v>
      </c>
      <c r="BJ3276" s="1" t="s">
        <v>8470</v>
      </c>
      <c r="BK3276" s="1" t="s">
        <v>47</v>
      </c>
      <c r="BL3276" s="1" t="s">
        <v>9039</v>
      </c>
      <c r="BM3276" s="1" t="s">
        <v>5909</v>
      </c>
      <c r="BN3276" s="1" t="s">
        <v>10069</v>
      </c>
      <c r="BO3276" s="1" t="s">
        <v>121</v>
      </c>
      <c r="BP3276" s="1" t="s">
        <v>6667</v>
      </c>
      <c r="BQ3276" s="1" t="s">
        <v>5910</v>
      </c>
      <c r="BR3276" s="1" t="s">
        <v>10838</v>
      </c>
      <c r="BS3276" s="1" t="s">
        <v>81</v>
      </c>
      <c r="BT3276" s="1" t="s">
        <v>8927</v>
      </c>
    </row>
    <row r="3277" spans="1:73" ht="13.5" customHeight="1">
      <c r="A3277" s="2" t="str">
        <f t="shared" si="92"/>
        <v>1687_각북면_394</v>
      </c>
      <c r="B3277" s="1">
        <v>1687</v>
      </c>
      <c r="C3277" s="1" t="s">
        <v>11423</v>
      </c>
      <c r="D3277" s="1" t="s">
        <v>11426</v>
      </c>
      <c r="E3277" s="1">
        <v>3276</v>
      </c>
      <c r="F3277" s="1">
        <v>21</v>
      </c>
      <c r="G3277" s="1" t="s">
        <v>5820</v>
      </c>
      <c r="H3277" s="1" t="s">
        <v>6457</v>
      </c>
      <c r="I3277" s="1">
        <v>3</v>
      </c>
      <c r="L3277" s="1">
        <v>1</v>
      </c>
      <c r="M3277" s="1" t="s">
        <v>3095</v>
      </c>
      <c r="N3277" s="1" t="s">
        <v>7153</v>
      </c>
      <c r="T3277" s="1" t="s">
        <v>11564</v>
      </c>
      <c r="AC3277" s="1">
        <v>33</v>
      </c>
      <c r="AD3277" s="1" t="s">
        <v>353</v>
      </c>
      <c r="AE3277" s="1" t="s">
        <v>8775</v>
      </c>
      <c r="AF3277" s="1" t="s">
        <v>156</v>
      </c>
      <c r="AG3277" s="1" t="s">
        <v>8798</v>
      </c>
      <c r="AJ3277" s="1" t="s">
        <v>17</v>
      </c>
      <c r="AK3277" s="1" t="s">
        <v>8918</v>
      </c>
      <c r="AL3277" s="1" t="s">
        <v>87</v>
      </c>
      <c r="AM3277" s="1" t="s">
        <v>8880</v>
      </c>
      <c r="AN3277" s="1" t="s">
        <v>1118</v>
      </c>
      <c r="AO3277" s="1" t="s">
        <v>9000</v>
      </c>
      <c r="AP3277" s="1" t="s">
        <v>119</v>
      </c>
      <c r="AQ3277" s="1" t="s">
        <v>6694</v>
      </c>
      <c r="AR3277" s="1" t="s">
        <v>5911</v>
      </c>
      <c r="AS3277" s="1" t="s">
        <v>9069</v>
      </c>
      <c r="AT3277" s="1" t="s">
        <v>121</v>
      </c>
      <c r="AU3277" s="1" t="s">
        <v>6667</v>
      </c>
      <c r="AV3277" s="1" t="s">
        <v>3675</v>
      </c>
      <c r="AW3277" s="1" t="s">
        <v>8043</v>
      </c>
      <c r="BB3277" s="1" t="s">
        <v>171</v>
      </c>
      <c r="BC3277" s="1" t="s">
        <v>6676</v>
      </c>
      <c r="BD3277" s="1" t="s">
        <v>1491</v>
      </c>
      <c r="BE3277" s="1" t="s">
        <v>7074</v>
      </c>
      <c r="BG3277" s="1" t="s">
        <v>121</v>
      </c>
      <c r="BH3277" s="1" t="s">
        <v>6667</v>
      </c>
      <c r="BI3277" s="1" t="s">
        <v>3268</v>
      </c>
      <c r="BJ3277" s="1" t="s">
        <v>9563</v>
      </c>
      <c r="BK3277" s="1" t="s">
        <v>121</v>
      </c>
      <c r="BL3277" s="1" t="s">
        <v>6667</v>
      </c>
      <c r="BM3277" s="1" t="s">
        <v>1357</v>
      </c>
      <c r="BN3277" s="1" t="s">
        <v>9293</v>
      </c>
      <c r="BO3277" s="1" t="s">
        <v>44</v>
      </c>
      <c r="BP3277" s="1" t="s">
        <v>6728</v>
      </c>
      <c r="BQ3277" s="1" t="s">
        <v>13653</v>
      </c>
      <c r="BR3277" s="1" t="s">
        <v>12537</v>
      </c>
      <c r="BS3277" s="1" t="s">
        <v>41</v>
      </c>
      <c r="BT3277" s="1" t="s">
        <v>11911</v>
      </c>
      <c r="BU3277" s="1" t="s">
        <v>11565</v>
      </c>
    </row>
    <row r="3278" spans="1:73" ht="13.5" customHeight="1">
      <c r="A3278" s="2" t="str">
        <f t="shared" si="92"/>
        <v>1687_각북면_394</v>
      </c>
      <c r="B3278" s="1">
        <v>1687</v>
      </c>
      <c r="C3278" s="1" t="s">
        <v>11423</v>
      </c>
      <c r="D3278" s="1" t="s">
        <v>11426</v>
      </c>
      <c r="E3278" s="1">
        <v>3277</v>
      </c>
      <c r="F3278" s="1">
        <v>21</v>
      </c>
      <c r="G3278" s="1" t="s">
        <v>5820</v>
      </c>
      <c r="H3278" s="1" t="s">
        <v>6457</v>
      </c>
      <c r="I3278" s="1">
        <v>3</v>
      </c>
      <c r="L3278" s="1">
        <v>1</v>
      </c>
      <c r="M3278" s="1" t="s">
        <v>3095</v>
      </c>
      <c r="N3278" s="1" t="s">
        <v>7153</v>
      </c>
      <c r="S3278" s="1" t="s">
        <v>134</v>
      </c>
      <c r="T3278" s="1" t="s">
        <v>6598</v>
      </c>
      <c r="Y3278" s="1" t="s">
        <v>5912</v>
      </c>
      <c r="Z3278" s="1" t="s">
        <v>7287</v>
      </c>
      <c r="BU3278" s="1" t="s">
        <v>11378</v>
      </c>
    </row>
    <row r="3279" spans="1:73" ht="13.5" customHeight="1">
      <c r="A3279" s="2" t="str">
        <f t="shared" ref="A3279:A3310" si="93">HYPERLINK("http://kyu.snu.ac.kr/sdhj/index.jsp?type=hj/GK14817_00IH_0001_0395.jpg","1687_각북면_395")</f>
        <v>1687_각북면_395</v>
      </c>
      <c r="B3279" s="1">
        <v>1687</v>
      </c>
      <c r="C3279" s="1" t="s">
        <v>11423</v>
      </c>
      <c r="D3279" s="1" t="s">
        <v>11426</v>
      </c>
      <c r="E3279" s="1">
        <v>3278</v>
      </c>
      <c r="F3279" s="1">
        <v>21</v>
      </c>
      <c r="G3279" s="1" t="s">
        <v>5820</v>
      </c>
      <c r="H3279" s="1" t="s">
        <v>6457</v>
      </c>
      <c r="I3279" s="1">
        <v>3</v>
      </c>
      <c r="L3279" s="1">
        <v>2</v>
      </c>
      <c r="M3279" s="1" t="s">
        <v>2788</v>
      </c>
      <c r="N3279" s="1" t="s">
        <v>7286</v>
      </c>
      <c r="T3279" s="1" t="s">
        <v>11527</v>
      </c>
      <c r="U3279" s="1" t="s">
        <v>3555</v>
      </c>
      <c r="V3279" s="1" t="s">
        <v>6669</v>
      </c>
      <c r="Y3279" s="1" t="s">
        <v>2788</v>
      </c>
      <c r="Z3279" s="1" t="s">
        <v>7286</v>
      </c>
      <c r="AC3279" s="1">
        <v>48</v>
      </c>
      <c r="AD3279" s="1" t="s">
        <v>351</v>
      </c>
      <c r="AE3279" s="1" t="s">
        <v>7146</v>
      </c>
      <c r="AJ3279" s="1" t="s">
        <v>17</v>
      </c>
      <c r="AK3279" s="1" t="s">
        <v>8918</v>
      </c>
      <c r="AL3279" s="1" t="s">
        <v>1001</v>
      </c>
      <c r="AM3279" s="1" t="s">
        <v>8923</v>
      </c>
      <c r="AN3279" s="1" t="s">
        <v>1129</v>
      </c>
      <c r="AO3279" s="1" t="s">
        <v>9002</v>
      </c>
      <c r="AP3279" s="1" t="s">
        <v>119</v>
      </c>
      <c r="AQ3279" s="1" t="s">
        <v>6694</v>
      </c>
      <c r="AR3279" s="1" t="s">
        <v>5913</v>
      </c>
      <c r="AS3279" s="1" t="s">
        <v>9043</v>
      </c>
      <c r="AT3279" s="1" t="s">
        <v>121</v>
      </c>
      <c r="AU3279" s="1" t="s">
        <v>6667</v>
      </c>
      <c r="AV3279" s="1" t="s">
        <v>3165</v>
      </c>
      <c r="AW3279" s="1" t="s">
        <v>9276</v>
      </c>
      <c r="BB3279" s="1" t="s">
        <v>171</v>
      </c>
      <c r="BC3279" s="1" t="s">
        <v>6676</v>
      </c>
      <c r="BD3279" s="1" t="s">
        <v>1914</v>
      </c>
      <c r="BE3279" s="1" t="s">
        <v>8507</v>
      </c>
      <c r="BG3279" s="1" t="s">
        <v>121</v>
      </c>
      <c r="BH3279" s="1" t="s">
        <v>6667</v>
      </c>
      <c r="BI3279" s="1" t="s">
        <v>2946</v>
      </c>
      <c r="BJ3279" s="1" t="s">
        <v>11852</v>
      </c>
      <c r="BK3279" s="1" t="s">
        <v>121</v>
      </c>
      <c r="BL3279" s="1" t="s">
        <v>6667</v>
      </c>
      <c r="BM3279" s="1" t="s">
        <v>13679</v>
      </c>
      <c r="BN3279" s="1" t="s">
        <v>7984</v>
      </c>
      <c r="BO3279" s="1" t="s">
        <v>1077</v>
      </c>
      <c r="BP3279" s="1" t="s">
        <v>6708</v>
      </c>
      <c r="BQ3279" s="1" t="s">
        <v>5914</v>
      </c>
      <c r="BR3279" s="1" t="s">
        <v>12602</v>
      </c>
      <c r="BS3279" s="1" t="s">
        <v>158</v>
      </c>
      <c r="BT3279" s="1" t="s">
        <v>8931</v>
      </c>
    </row>
    <row r="3280" spans="1:73" ht="13.5" customHeight="1">
      <c r="A3280" s="2" t="str">
        <f t="shared" si="93"/>
        <v>1687_각북면_395</v>
      </c>
      <c r="B3280" s="1">
        <v>1687</v>
      </c>
      <c r="C3280" s="1" t="s">
        <v>11423</v>
      </c>
      <c r="D3280" s="1" t="s">
        <v>11426</v>
      </c>
      <c r="E3280" s="1">
        <v>3279</v>
      </c>
      <c r="F3280" s="1">
        <v>21</v>
      </c>
      <c r="G3280" s="1" t="s">
        <v>5820</v>
      </c>
      <c r="H3280" s="1" t="s">
        <v>6457</v>
      </c>
      <c r="I3280" s="1">
        <v>3</v>
      </c>
      <c r="L3280" s="1">
        <v>2</v>
      </c>
      <c r="M3280" s="1" t="s">
        <v>2788</v>
      </c>
      <c r="N3280" s="1" t="s">
        <v>7286</v>
      </c>
      <c r="T3280" s="1" t="s">
        <v>11564</v>
      </c>
      <c r="AD3280" s="1" t="s">
        <v>189</v>
      </c>
      <c r="AE3280" s="1" t="s">
        <v>8767</v>
      </c>
      <c r="AJ3280" s="1" t="s">
        <v>17</v>
      </c>
      <c r="AK3280" s="1" t="s">
        <v>8918</v>
      </c>
      <c r="AL3280" s="1" t="s">
        <v>227</v>
      </c>
      <c r="AM3280" s="1" t="s">
        <v>8859</v>
      </c>
      <c r="AN3280" s="1" t="s">
        <v>118</v>
      </c>
      <c r="AO3280" s="1" t="s">
        <v>8999</v>
      </c>
      <c r="AP3280" s="1" t="s">
        <v>119</v>
      </c>
      <c r="AQ3280" s="1" t="s">
        <v>6694</v>
      </c>
      <c r="AR3280" s="1" t="s">
        <v>1920</v>
      </c>
      <c r="AS3280" s="1" t="s">
        <v>9068</v>
      </c>
      <c r="AT3280" s="1" t="s">
        <v>121</v>
      </c>
      <c r="AU3280" s="1" t="s">
        <v>6667</v>
      </c>
      <c r="AV3280" s="1" t="s">
        <v>4670</v>
      </c>
      <c r="AW3280" s="1" t="s">
        <v>9331</v>
      </c>
      <c r="BB3280" s="1" t="s">
        <v>171</v>
      </c>
      <c r="BC3280" s="1" t="s">
        <v>6676</v>
      </c>
      <c r="BD3280" s="1" t="s">
        <v>751</v>
      </c>
      <c r="BE3280" s="1" t="s">
        <v>7403</v>
      </c>
      <c r="BI3280" s="1" t="s">
        <v>164</v>
      </c>
      <c r="BJ3280" s="1" t="s">
        <v>10510</v>
      </c>
      <c r="BM3280" s="1" t="s">
        <v>164</v>
      </c>
      <c r="BN3280" s="1" t="s">
        <v>10510</v>
      </c>
      <c r="BO3280" s="1" t="s">
        <v>373</v>
      </c>
      <c r="BP3280" s="1" t="s">
        <v>6687</v>
      </c>
      <c r="BQ3280" s="1" t="s">
        <v>1991</v>
      </c>
      <c r="BR3280" s="1" t="s">
        <v>12460</v>
      </c>
      <c r="BS3280" s="1" t="s">
        <v>41</v>
      </c>
      <c r="BT3280" s="1" t="s">
        <v>11911</v>
      </c>
      <c r="BU3280" s="1" t="s">
        <v>13701</v>
      </c>
    </row>
    <row r="3281" spans="1:73" ht="13.5" customHeight="1">
      <c r="A3281" s="2" t="str">
        <f t="shared" si="93"/>
        <v>1687_각북면_395</v>
      </c>
      <c r="B3281" s="1">
        <v>1687</v>
      </c>
      <c r="C3281" s="1" t="s">
        <v>11423</v>
      </c>
      <c r="D3281" s="1" t="s">
        <v>11426</v>
      </c>
      <c r="E3281" s="1">
        <v>3280</v>
      </c>
      <c r="F3281" s="1">
        <v>21</v>
      </c>
      <c r="G3281" s="1" t="s">
        <v>5820</v>
      </c>
      <c r="H3281" s="1" t="s">
        <v>6457</v>
      </c>
      <c r="I3281" s="1">
        <v>3</v>
      </c>
      <c r="L3281" s="1">
        <v>2</v>
      </c>
      <c r="M3281" s="1" t="s">
        <v>2788</v>
      </c>
      <c r="N3281" s="1" t="s">
        <v>7286</v>
      </c>
      <c r="S3281" s="1" t="s">
        <v>134</v>
      </c>
      <c r="T3281" s="1" t="s">
        <v>6598</v>
      </c>
      <c r="Y3281" s="1" t="s">
        <v>1019</v>
      </c>
      <c r="Z3281" s="1" t="s">
        <v>11851</v>
      </c>
      <c r="AC3281" s="1">
        <v>13</v>
      </c>
      <c r="AD3281" s="1" t="s">
        <v>149</v>
      </c>
      <c r="AE3281" s="1" t="s">
        <v>8757</v>
      </c>
    </row>
    <row r="3282" spans="1:73" ht="13.5" customHeight="1">
      <c r="A3282" s="2" t="str">
        <f t="shared" si="93"/>
        <v>1687_각북면_395</v>
      </c>
      <c r="B3282" s="1">
        <v>1687</v>
      </c>
      <c r="C3282" s="1" t="s">
        <v>11423</v>
      </c>
      <c r="D3282" s="1" t="s">
        <v>11426</v>
      </c>
      <c r="E3282" s="1">
        <v>3281</v>
      </c>
      <c r="F3282" s="1">
        <v>21</v>
      </c>
      <c r="G3282" s="1" t="s">
        <v>5820</v>
      </c>
      <c r="H3282" s="1" t="s">
        <v>6457</v>
      </c>
      <c r="I3282" s="1">
        <v>3</v>
      </c>
      <c r="L3282" s="1">
        <v>2</v>
      </c>
      <c r="M3282" s="1" t="s">
        <v>2788</v>
      </c>
      <c r="N3282" s="1" t="s">
        <v>7286</v>
      </c>
      <c r="S3282" s="1" t="s">
        <v>63</v>
      </c>
      <c r="T3282" s="1" t="s">
        <v>6596</v>
      </c>
      <c r="Y3282" s="1" t="s">
        <v>5915</v>
      </c>
      <c r="Z3282" s="1" t="s">
        <v>7285</v>
      </c>
      <c r="AF3282" s="1" t="s">
        <v>74</v>
      </c>
      <c r="AG3282" s="1" t="s">
        <v>8800</v>
      </c>
    </row>
    <row r="3283" spans="1:73" ht="13.5" customHeight="1">
      <c r="A3283" s="2" t="str">
        <f t="shared" si="93"/>
        <v>1687_각북면_395</v>
      </c>
      <c r="B3283" s="1">
        <v>1687</v>
      </c>
      <c r="C3283" s="1" t="s">
        <v>11423</v>
      </c>
      <c r="D3283" s="1" t="s">
        <v>11426</v>
      </c>
      <c r="E3283" s="1">
        <v>3282</v>
      </c>
      <c r="F3283" s="1">
        <v>21</v>
      </c>
      <c r="G3283" s="1" t="s">
        <v>5820</v>
      </c>
      <c r="H3283" s="1" t="s">
        <v>6457</v>
      </c>
      <c r="I3283" s="1">
        <v>3</v>
      </c>
      <c r="L3283" s="1">
        <v>2</v>
      </c>
      <c r="M3283" s="1" t="s">
        <v>2788</v>
      </c>
      <c r="N3283" s="1" t="s">
        <v>7286</v>
      </c>
      <c r="S3283" s="1" t="s">
        <v>63</v>
      </c>
      <c r="T3283" s="1" t="s">
        <v>6596</v>
      </c>
      <c r="Y3283" s="1" t="s">
        <v>3576</v>
      </c>
      <c r="Z3283" s="1" t="s">
        <v>7284</v>
      </c>
      <c r="AC3283" s="1">
        <v>4</v>
      </c>
      <c r="AD3283" s="1" t="s">
        <v>103</v>
      </c>
      <c r="AE3283" s="1" t="s">
        <v>8773</v>
      </c>
    </row>
    <row r="3284" spans="1:73" ht="13.5" customHeight="1">
      <c r="A3284" s="2" t="str">
        <f t="shared" si="93"/>
        <v>1687_각북면_395</v>
      </c>
      <c r="B3284" s="1">
        <v>1687</v>
      </c>
      <c r="C3284" s="1" t="s">
        <v>11423</v>
      </c>
      <c r="D3284" s="1" t="s">
        <v>11426</v>
      </c>
      <c r="E3284" s="1">
        <v>3283</v>
      </c>
      <c r="F3284" s="1">
        <v>21</v>
      </c>
      <c r="G3284" s="1" t="s">
        <v>5820</v>
      </c>
      <c r="H3284" s="1" t="s">
        <v>6457</v>
      </c>
      <c r="I3284" s="1">
        <v>3</v>
      </c>
      <c r="L3284" s="1">
        <v>2</v>
      </c>
      <c r="M3284" s="1" t="s">
        <v>2788</v>
      </c>
      <c r="N3284" s="1" t="s">
        <v>7286</v>
      </c>
      <c r="S3284" s="1" t="s">
        <v>11559</v>
      </c>
      <c r="T3284" s="1" t="s">
        <v>11559</v>
      </c>
      <c r="AF3284" s="1" t="s">
        <v>156</v>
      </c>
      <c r="AG3284" s="1" t="s">
        <v>8798</v>
      </c>
      <c r="BU3284" s="1" t="s">
        <v>11566</v>
      </c>
    </row>
    <row r="3285" spans="1:73" ht="13.5" customHeight="1">
      <c r="A3285" s="2" t="str">
        <f t="shared" si="93"/>
        <v>1687_각북면_395</v>
      </c>
      <c r="B3285" s="1">
        <v>1687</v>
      </c>
      <c r="C3285" s="1" t="s">
        <v>11423</v>
      </c>
      <c r="D3285" s="1" t="s">
        <v>11426</v>
      </c>
      <c r="E3285" s="1">
        <v>3284</v>
      </c>
      <c r="F3285" s="1">
        <v>21</v>
      </c>
      <c r="G3285" s="1" t="s">
        <v>5820</v>
      </c>
      <c r="H3285" s="1" t="s">
        <v>6457</v>
      </c>
      <c r="I3285" s="1">
        <v>3</v>
      </c>
      <c r="L3285" s="1">
        <v>3</v>
      </c>
      <c r="M3285" s="1" t="s">
        <v>13484</v>
      </c>
      <c r="N3285" s="1" t="s">
        <v>13485</v>
      </c>
      <c r="T3285" s="1" t="s">
        <v>11527</v>
      </c>
      <c r="U3285" s="1" t="s">
        <v>5916</v>
      </c>
      <c r="V3285" s="1" t="s">
        <v>6711</v>
      </c>
      <c r="W3285" s="1" t="s">
        <v>107</v>
      </c>
      <c r="X3285" s="1" t="s">
        <v>6975</v>
      </c>
      <c r="Y3285" s="1" t="s">
        <v>5917</v>
      </c>
      <c r="Z3285" s="1" t="s">
        <v>7283</v>
      </c>
      <c r="AC3285" s="1">
        <v>61</v>
      </c>
      <c r="AD3285" s="1" t="s">
        <v>274</v>
      </c>
      <c r="AE3285" s="1" t="s">
        <v>8770</v>
      </c>
      <c r="AJ3285" s="1" t="s">
        <v>17</v>
      </c>
      <c r="AK3285" s="1" t="s">
        <v>8918</v>
      </c>
      <c r="AL3285" s="1" t="s">
        <v>1582</v>
      </c>
      <c r="AM3285" s="1" t="s">
        <v>8948</v>
      </c>
      <c r="AT3285" s="1" t="s">
        <v>1214</v>
      </c>
      <c r="AU3285" s="1" t="s">
        <v>11629</v>
      </c>
      <c r="AV3285" s="1" t="s">
        <v>5918</v>
      </c>
      <c r="AW3285" s="1" t="s">
        <v>9330</v>
      </c>
      <c r="BG3285" s="1" t="s">
        <v>5919</v>
      </c>
      <c r="BH3285" s="1" t="s">
        <v>9997</v>
      </c>
      <c r="BI3285" s="1" t="s">
        <v>5920</v>
      </c>
      <c r="BJ3285" s="1" t="s">
        <v>6984</v>
      </c>
      <c r="BK3285" s="1" t="s">
        <v>5871</v>
      </c>
      <c r="BL3285" s="1" t="s">
        <v>9221</v>
      </c>
      <c r="BM3285" s="1" t="s">
        <v>2847</v>
      </c>
      <c r="BN3285" s="1" t="s">
        <v>9638</v>
      </c>
      <c r="BO3285" s="1" t="s">
        <v>5871</v>
      </c>
      <c r="BP3285" s="1" t="s">
        <v>9221</v>
      </c>
      <c r="BQ3285" s="1" t="s">
        <v>5921</v>
      </c>
      <c r="BR3285" s="1" t="s">
        <v>10837</v>
      </c>
      <c r="BS3285" s="1" t="s">
        <v>87</v>
      </c>
      <c r="BT3285" s="1" t="s">
        <v>8880</v>
      </c>
    </row>
    <row r="3286" spans="1:73" ht="13.5" customHeight="1">
      <c r="A3286" s="2" t="str">
        <f t="shared" si="93"/>
        <v>1687_각북면_395</v>
      </c>
      <c r="B3286" s="1">
        <v>1687</v>
      </c>
      <c r="C3286" s="1" t="s">
        <v>11423</v>
      </c>
      <c r="D3286" s="1" t="s">
        <v>11426</v>
      </c>
      <c r="E3286" s="1">
        <v>3285</v>
      </c>
      <c r="F3286" s="1">
        <v>21</v>
      </c>
      <c r="G3286" s="1" t="s">
        <v>5820</v>
      </c>
      <c r="H3286" s="1" t="s">
        <v>6457</v>
      </c>
      <c r="I3286" s="1">
        <v>3</v>
      </c>
      <c r="L3286" s="1">
        <v>3</v>
      </c>
      <c r="M3286" s="1" t="s">
        <v>13484</v>
      </c>
      <c r="N3286" s="1" t="s">
        <v>13485</v>
      </c>
      <c r="S3286" s="1" t="s">
        <v>49</v>
      </c>
      <c r="T3286" s="1" t="s">
        <v>4842</v>
      </c>
      <c r="W3286" s="1" t="s">
        <v>1232</v>
      </c>
      <c r="X3286" s="1" t="s">
        <v>6995</v>
      </c>
      <c r="Y3286" s="1" t="s">
        <v>273</v>
      </c>
      <c r="Z3286" s="1" t="s">
        <v>7193</v>
      </c>
      <c r="AC3286" s="1">
        <v>56</v>
      </c>
      <c r="AD3286" s="1" t="s">
        <v>483</v>
      </c>
      <c r="AE3286" s="1" t="s">
        <v>8794</v>
      </c>
      <c r="AJ3286" s="1" t="s">
        <v>17</v>
      </c>
      <c r="AK3286" s="1" t="s">
        <v>8918</v>
      </c>
      <c r="AL3286" s="1" t="s">
        <v>1233</v>
      </c>
      <c r="AM3286" s="1" t="s">
        <v>8935</v>
      </c>
      <c r="AT3286" s="1" t="s">
        <v>47</v>
      </c>
      <c r="AU3286" s="1" t="s">
        <v>9039</v>
      </c>
      <c r="AV3286" s="1" t="s">
        <v>5922</v>
      </c>
      <c r="AW3286" s="1" t="s">
        <v>9329</v>
      </c>
      <c r="BG3286" s="1" t="s">
        <v>5923</v>
      </c>
      <c r="BH3286" s="1" t="s">
        <v>9996</v>
      </c>
      <c r="BI3286" s="1" t="s">
        <v>5924</v>
      </c>
      <c r="BJ3286" s="1" t="s">
        <v>10075</v>
      </c>
      <c r="BK3286" s="1" t="s">
        <v>5925</v>
      </c>
      <c r="BL3286" s="1" t="s">
        <v>11637</v>
      </c>
      <c r="BM3286" s="1" t="s">
        <v>13680</v>
      </c>
      <c r="BN3286" s="1" t="s">
        <v>7473</v>
      </c>
      <c r="BO3286" s="1" t="s">
        <v>144</v>
      </c>
      <c r="BP3286" s="1" t="s">
        <v>6759</v>
      </c>
      <c r="BQ3286" s="1" t="s">
        <v>5926</v>
      </c>
      <c r="BR3286" s="1" t="s">
        <v>10836</v>
      </c>
      <c r="BS3286" s="1" t="s">
        <v>227</v>
      </c>
      <c r="BT3286" s="1" t="s">
        <v>8859</v>
      </c>
    </row>
    <row r="3287" spans="1:73" ht="13.5" customHeight="1">
      <c r="A3287" s="2" t="str">
        <f t="shared" si="93"/>
        <v>1687_각북면_395</v>
      </c>
      <c r="B3287" s="1">
        <v>1687</v>
      </c>
      <c r="C3287" s="1" t="s">
        <v>11423</v>
      </c>
      <c r="D3287" s="1" t="s">
        <v>11426</v>
      </c>
      <c r="E3287" s="1">
        <v>3286</v>
      </c>
      <c r="F3287" s="1">
        <v>21</v>
      </c>
      <c r="G3287" s="1" t="s">
        <v>5820</v>
      </c>
      <c r="H3287" s="1" t="s">
        <v>6457</v>
      </c>
      <c r="I3287" s="1">
        <v>3</v>
      </c>
      <c r="L3287" s="1">
        <v>3</v>
      </c>
      <c r="M3287" s="1" t="s">
        <v>13484</v>
      </c>
      <c r="N3287" s="1" t="s">
        <v>13485</v>
      </c>
      <c r="T3287" s="1" t="s">
        <v>11563</v>
      </c>
      <c r="U3287" s="1" t="s">
        <v>581</v>
      </c>
      <c r="V3287" s="1" t="s">
        <v>6699</v>
      </c>
      <c r="Y3287" s="1" t="s">
        <v>11379</v>
      </c>
      <c r="Z3287" s="1" t="s">
        <v>11681</v>
      </c>
      <c r="AC3287" s="1">
        <v>24</v>
      </c>
      <c r="AD3287" s="1" t="s">
        <v>297</v>
      </c>
      <c r="AE3287" s="1" t="s">
        <v>8761</v>
      </c>
      <c r="AT3287" s="1" t="s">
        <v>285</v>
      </c>
      <c r="AU3287" s="1" t="s">
        <v>9218</v>
      </c>
      <c r="AV3287" s="1" t="s">
        <v>4369</v>
      </c>
      <c r="AW3287" s="1" t="s">
        <v>7907</v>
      </c>
      <c r="BB3287" s="1" t="s">
        <v>171</v>
      </c>
      <c r="BC3287" s="1" t="s">
        <v>6676</v>
      </c>
      <c r="BD3287" s="1" t="s">
        <v>710</v>
      </c>
      <c r="BE3287" s="1" t="s">
        <v>11812</v>
      </c>
    </row>
    <row r="3288" spans="1:73" ht="13.5" customHeight="1">
      <c r="A3288" s="2" t="str">
        <f t="shared" si="93"/>
        <v>1687_각북면_395</v>
      </c>
      <c r="B3288" s="1">
        <v>1687</v>
      </c>
      <c r="C3288" s="1" t="s">
        <v>11423</v>
      </c>
      <c r="D3288" s="1" t="s">
        <v>11426</v>
      </c>
      <c r="E3288" s="1">
        <v>3287</v>
      </c>
      <c r="F3288" s="1">
        <v>21</v>
      </c>
      <c r="G3288" s="1" t="s">
        <v>5820</v>
      </c>
      <c r="H3288" s="1" t="s">
        <v>6457</v>
      </c>
      <c r="I3288" s="1">
        <v>3</v>
      </c>
      <c r="L3288" s="1">
        <v>3</v>
      </c>
      <c r="M3288" s="1" t="s">
        <v>13484</v>
      </c>
      <c r="N3288" s="1" t="s">
        <v>13485</v>
      </c>
      <c r="T3288" s="1" t="s">
        <v>11563</v>
      </c>
      <c r="U3288" s="1" t="s">
        <v>278</v>
      </c>
      <c r="V3288" s="1" t="s">
        <v>6692</v>
      </c>
      <c r="Y3288" s="1" t="s">
        <v>2558</v>
      </c>
      <c r="Z3288" s="1" t="s">
        <v>7282</v>
      </c>
      <c r="AC3288" s="1">
        <v>52</v>
      </c>
      <c r="AD3288" s="1" t="s">
        <v>230</v>
      </c>
      <c r="AE3288" s="1" t="s">
        <v>8790</v>
      </c>
      <c r="AV3288" s="1" t="s">
        <v>164</v>
      </c>
      <c r="AW3288" s="1" t="s">
        <v>10510</v>
      </c>
      <c r="BB3288" s="1" t="s">
        <v>171</v>
      </c>
      <c r="BC3288" s="1" t="s">
        <v>6676</v>
      </c>
      <c r="BD3288" s="1" t="s">
        <v>2556</v>
      </c>
      <c r="BE3288" s="1" t="s">
        <v>8383</v>
      </c>
    </row>
    <row r="3289" spans="1:73" ht="13.5" customHeight="1">
      <c r="A3289" s="2" t="str">
        <f t="shared" si="93"/>
        <v>1687_각북면_395</v>
      </c>
      <c r="B3289" s="1">
        <v>1687</v>
      </c>
      <c r="C3289" s="1" t="s">
        <v>11423</v>
      </c>
      <c r="D3289" s="1" t="s">
        <v>11426</v>
      </c>
      <c r="E3289" s="1">
        <v>3288</v>
      </c>
      <c r="F3289" s="1">
        <v>21</v>
      </c>
      <c r="G3289" s="1" t="s">
        <v>5820</v>
      </c>
      <c r="H3289" s="1" t="s">
        <v>6457</v>
      </c>
      <c r="I3289" s="1">
        <v>3</v>
      </c>
      <c r="L3289" s="1">
        <v>3</v>
      </c>
      <c r="M3289" s="1" t="s">
        <v>13484</v>
      </c>
      <c r="N3289" s="1" t="s">
        <v>13485</v>
      </c>
      <c r="T3289" s="1" t="s">
        <v>11563</v>
      </c>
      <c r="U3289" s="1" t="s">
        <v>4495</v>
      </c>
      <c r="V3289" s="1" t="s">
        <v>6691</v>
      </c>
      <c r="Y3289" s="1" t="s">
        <v>1365</v>
      </c>
      <c r="Z3289" s="1" t="s">
        <v>7281</v>
      </c>
      <c r="AC3289" s="1">
        <v>34</v>
      </c>
      <c r="AD3289" s="1" t="s">
        <v>207</v>
      </c>
      <c r="AE3289" s="1" t="s">
        <v>8762</v>
      </c>
      <c r="AT3289" s="1" t="s">
        <v>121</v>
      </c>
      <c r="AU3289" s="1" t="s">
        <v>6667</v>
      </c>
      <c r="AV3289" s="1" t="s">
        <v>319</v>
      </c>
      <c r="AW3289" s="1" t="s">
        <v>7776</v>
      </c>
      <c r="BB3289" s="1" t="s">
        <v>171</v>
      </c>
      <c r="BC3289" s="1" t="s">
        <v>6676</v>
      </c>
      <c r="BD3289" s="1" t="s">
        <v>5927</v>
      </c>
      <c r="BE3289" s="1" t="s">
        <v>7278</v>
      </c>
    </row>
    <row r="3290" spans="1:73" ht="13.5" customHeight="1">
      <c r="A3290" s="2" t="str">
        <f t="shared" si="93"/>
        <v>1687_각북면_395</v>
      </c>
      <c r="B3290" s="1">
        <v>1687</v>
      </c>
      <c r="C3290" s="1" t="s">
        <v>11423</v>
      </c>
      <c r="D3290" s="1" t="s">
        <v>11426</v>
      </c>
      <c r="E3290" s="1">
        <v>3289</v>
      </c>
      <c r="F3290" s="1">
        <v>21</v>
      </c>
      <c r="G3290" s="1" t="s">
        <v>5820</v>
      </c>
      <c r="H3290" s="1" t="s">
        <v>6457</v>
      </c>
      <c r="I3290" s="1">
        <v>3</v>
      </c>
      <c r="L3290" s="1">
        <v>3</v>
      </c>
      <c r="M3290" s="1" t="s">
        <v>13484</v>
      </c>
      <c r="N3290" s="1" t="s">
        <v>13485</v>
      </c>
      <c r="T3290" s="1" t="s">
        <v>11563</v>
      </c>
      <c r="U3290" s="1" t="s">
        <v>278</v>
      </c>
      <c r="V3290" s="1" t="s">
        <v>6692</v>
      </c>
      <c r="Y3290" s="1" t="s">
        <v>3303</v>
      </c>
      <c r="Z3290" s="1" t="s">
        <v>7280</v>
      </c>
      <c r="AC3290" s="1">
        <v>40</v>
      </c>
      <c r="AD3290" s="1" t="s">
        <v>189</v>
      </c>
      <c r="AE3290" s="1" t="s">
        <v>8767</v>
      </c>
      <c r="AT3290" s="1" t="s">
        <v>121</v>
      </c>
      <c r="AU3290" s="1" t="s">
        <v>6667</v>
      </c>
      <c r="AV3290" s="1" t="s">
        <v>319</v>
      </c>
      <c r="AW3290" s="1" t="s">
        <v>7776</v>
      </c>
      <c r="BB3290" s="1" t="s">
        <v>171</v>
      </c>
      <c r="BC3290" s="1" t="s">
        <v>6676</v>
      </c>
      <c r="BD3290" s="1" t="s">
        <v>5927</v>
      </c>
      <c r="BE3290" s="1" t="s">
        <v>7278</v>
      </c>
      <c r="BU3290" s="1" t="s">
        <v>303</v>
      </c>
    </row>
    <row r="3291" spans="1:73" ht="13.5" customHeight="1">
      <c r="A3291" s="2" t="str">
        <f t="shared" si="93"/>
        <v>1687_각북면_395</v>
      </c>
      <c r="B3291" s="1">
        <v>1687</v>
      </c>
      <c r="C3291" s="1" t="s">
        <v>11423</v>
      </c>
      <c r="D3291" s="1" t="s">
        <v>11426</v>
      </c>
      <c r="E3291" s="1">
        <v>3290</v>
      </c>
      <c r="F3291" s="1">
        <v>21</v>
      </c>
      <c r="G3291" s="1" t="s">
        <v>5820</v>
      </c>
      <c r="H3291" s="1" t="s">
        <v>6457</v>
      </c>
      <c r="I3291" s="1">
        <v>3</v>
      </c>
      <c r="L3291" s="1">
        <v>3</v>
      </c>
      <c r="M3291" s="1" t="s">
        <v>13484</v>
      </c>
      <c r="N3291" s="1" t="s">
        <v>13485</v>
      </c>
      <c r="T3291" s="1" t="s">
        <v>11563</v>
      </c>
      <c r="U3291" s="1" t="s">
        <v>278</v>
      </c>
      <c r="V3291" s="1" t="s">
        <v>6692</v>
      </c>
      <c r="Y3291" s="1" t="s">
        <v>281</v>
      </c>
      <c r="Z3291" s="1" t="s">
        <v>7279</v>
      </c>
      <c r="AC3291" s="1">
        <v>12</v>
      </c>
      <c r="AD3291" s="1" t="s">
        <v>135</v>
      </c>
      <c r="AE3291" s="1" t="s">
        <v>8742</v>
      </c>
      <c r="AV3291" s="1" t="s">
        <v>164</v>
      </c>
      <c r="AW3291" s="1" t="s">
        <v>10510</v>
      </c>
      <c r="BB3291" s="1" t="s">
        <v>171</v>
      </c>
      <c r="BC3291" s="1" t="s">
        <v>6676</v>
      </c>
      <c r="BD3291" s="1" t="s">
        <v>3303</v>
      </c>
      <c r="BE3291" s="1" t="s">
        <v>7280</v>
      </c>
    </row>
    <row r="3292" spans="1:73" ht="13.5" customHeight="1">
      <c r="A3292" s="2" t="str">
        <f t="shared" si="93"/>
        <v>1687_각북면_395</v>
      </c>
      <c r="B3292" s="1">
        <v>1687</v>
      </c>
      <c r="C3292" s="1" t="s">
        <v>11423</v>
      </c>
      <c r="D3292" s="1" t="s">
        <v>11426</v>
      </c>
      <c r="E3292" s="1">
        <v>3291</v>
      </c>
      <c r="F3292" s="1">
        <v>21</v>
      </c>
      <c r="G3292" s="1" t="s">
        <v>5820</v>
      </c>
      <c r="H3292" s="1" t="s">
        <v>6457</v>
      </c>
      <c r="I3292" s="1">
        <v>3</v>
      </c>
      <c r="L3292" s="1">
        <v>3</v>
      </c>
      <c r="M3292" s="1" t="s">
        <v>13484</v>
      </c>
      <c r="N3292" s="1" t="s">
        <v>13485</v>
      </c>
      <c r="T3292" s="1" t="s">
        <v>11563</v>
      </c>
      <c r="U3292" s="1" t="s">
        <v>278</v>
      </c>
      <c r="V3292" s="1" t="s">
        <v>6692</v>
      </c>
      <c r="Y3292" s="1" t="s">
        <v>5927</v>
      </c>
      <c r="Z3292" s="1" t="s">
        <v>7278</v>
      </c>
      <c r="AC3292" s="1">
        <v>64</v>
      </c>
      <c r="AD3292" s="1" t="s">
        <v>103</v>
      </c>
      <c r="AE3292" s="1" t="s">
        <v>8773</v>
      </c>
      <c r="AV3292" s="1" t="s">
        <v>164</v>
      </c>
      <c r="AW3292" s="1" t="s">
        <v>10510</v>
      </c>
      <c r="BB3292" s="1" t="s">
        <v>171</v>
      </c>
      <c r="BC3292" s="1" t="s">
        <v>6676</v>
      </c>
      <c r="BD3292" s="1" t="s">
        <v>5928</v>
      </c>
      <c r="BE3292" s="1" t="s">
        <v>12242</v>
      </c>
    </row>
    <row r="3293" spans="1:73" ht="13.5" customHeight="1">
      <c r="A3293" s="2" t="str">
        <f t="shared" si="93"/>
        <v>1687_각북면_395</v>
      </c>
      <c r="B3293" s="1">
        <v>1687</v>
      </c>
      <c r="C3293" s="1" t="s">
        <v>11423</v>
      </c>
      <c r="D3293" s="1" t="s">
        <v>11426</v>
      </c>
      <c r="E3293" s="1">
        <v>3292</v>
      </c>
      <c r="F3293" s="1">
        <v>21</v>
      </c>
      <c r="G3293" s="1" t="s">
        <v>5820</v>
      </c>
      <c r="H3293" s="1" t="s">
        <v>6457</v>
      </c>
      <c r="I3293" s="1">
        <v>3</v>
      </c>
      <c r="L3293" s="1">
        <v>3</v>
      </c>
      <c r="M3293" s="1" t="s">
        <v>13484</v>
      </c>
      <c r="N3293" s="1" t="s">
        <v>13485</v>
      </c>
      <c r="S3293" s="1" t="s">
        <v>284</v>
      </c>
      <c r="T3293" s="1" t="s">
        <v>6617</v>
      </c>
      <c r="U3293" s="1" t="s">
        <v>171</v>
      </c>
      <c r="V3293" s="1" t="s">
        <v>6676</v>
      </c>
      <c r="Y3293" s="1" t="s">
        <v>6447</v>
      </c>
      <c r="Z3293" s="1" t="s">
        <v>7277</v>
      </c>
      <c r="AC3293" s="1">
        <v>38</v>
      </c>
      <c r="AD3293" s="1" t="s">
        <v>294</v>
      </c>
      <c r="AE3293" s="1" t="s">
        <v>8781</v>
      </c>
      <c r="BU3293" s="1" t="s">
        <v>13698</v>
      </c>
    </row>
    <row r="3294" spans="1:73" ht="13.5" customHeight="1">
      <c r="A3294" s="2" t="str">
        <f t="shared" si="93"/>
        <v>1687_각북면_395</v>
      </c>
      <c r="B3294" s="1">
        <v>1687</v>
      </c>
      <c r="C3294" s="1" t="s">
        <v>11423</v>
      </c>
      <c r="D3294" s="1" t="s">
        <v>11426</v>
      </c>
      <c r="E3294" s="1">
        <v>3293</v>
      </c>
      <c r="F3294" s="1">
        <v>21</v>
      </c>
      <c r="G3294" s="1" t="s">
        <v>5820</v>
      </c>
      <c r="H3294" s="1" t="s">
        <v>6457</v>
      </c>
      <c r="I3294" s="1">
        <v>3</v>
      </c>
      <c r="L3294" s="1">
        <v>3</v>
      </c>
      <c r="M3294" s="1" t="s">
        <v>13484</v>
      </c>
      <c r="N3294" s="1" t="s">
        <v>13485</v>
      </c>
      <c r="T3294" s="1" t="s">
        <v>11563</v>
      </c>
      <c r="U3294" s="1" t="s">
        <v>278</v>
      </c>
      <c r="V3294" s="1" t="s">
        <v>6692</v>
      </c>
      <c r="Y3294" s="1" t="s">
        <v>2963</v>
      </c>
      <c r="Z3294" s="1" t="s">
        <v>7276</v>
      </c>
      <c r="AC3294" s="1">
        <v>9</v>
      </c>
      <c r="AD3294" s="1" t="s">
        <v>253</v>
      </c>
      <c r="AE3294" s="1" t="s">
        <v>8793</v>
      </c>
      <c r="AG3294" s="1" t="s">
        <v>12765</v>
      </c>
      <c r="AV3294" s="1" t="s">
        <v>164</v>
      </c>
      <c r="AW3294" s="1" t="s">
        <v>10510</v>
      </c>
      <c r="BB3294" s="1" t="s">
        <v>171</v>
      </c>
      <c r="BC3294" s="1" t="s">
        <v>6676</v>
      </c>
      <c r="BD3294" s="1" t="s">
        <v>6448</v>
      </c>
      <c r="BE3294" s="1" t="s">
        <v>7280</v>
      </c>
    </row>
    <row r="3295" spans="1:73" ht="13.5" customHeight="1">
      <c r="A3295" s="2" t="str">
        <f t="shared" si="93"/>
        <v>1687_각북면_395</v>
      </c>
      <c r="B3295" s="1">
        <v>1687</v>
      </c>
      <c r="C3295" s="1" t="s">
        <v>11423</v>
      </c>
      <c r="D3295" s="1" t="s">
        <v>11426</v>
      </c>
      <c r="E3295" s="1">
        <v>3294</v>
      </c>
      <c r="F3295" s="1">
        <v>21</v>
      </c>
      <c r="G3295" s="1" t="s">
        <v>5820</v>
      </c>
      <c r="H3295" s="1" t="s">
        <v>6457</v>
      </c>
      <c r="I3295" s="1">
        <v>3</v>
      </c>
      <c r="L3295" s="1">
        <v>3</v>
      </c>
      <c r="M3295" s="1" t="s">
        <v>13484</v>
      </c>
      <c r="N3295" s="1" t="s">
        <v>13485</v>
      </c>
      <c r="T3295" s="1" t="s">
        <v>11563</v>
      </c>
      <c r="U3295" s="1" t="s">
        <v>275</v>
      </c>
      <c r="V3295" s="1" t="s">
        <v>6693</v>
      </c>
      <c r="Y3295" s="1" t="s">
        <v>13681</v>
      </c>
      <c r="Z3295" s="1" t="s">
        <v>7275</v>
      </c>
      <c r="AC3295" s="1">
        <v>5</v>
      </c>
      <c r="AD3295" s="1" t="s">
        <v>76</v>
      </c>
      <c r="AE3295" s="1" t="s">
        <v>8744</v>
      </c>
      <c r="AG3295" s="1" t="s">
        <v>12765</v>
      </c>
      <c r="AT3295" s="1" t="s">
        <v>121</v>
      </c>
      <c r="AU3295" s="1" t="s">
        <v>6667</v>
      </c>
      <c r="AV3295" s="1" t="s">
        <v>3713</v>
      </c>
      <c r="AW3295" s="1" t="s">
        <v>9328</v>
      </c>
      <c r="BB3295" s="1" t="s">
        <v>171</v>
      </c>
      <c r="BC3295" s="1" t="s">
        <v>6676</v>
      </c>
      <c r="BD3295" s="1" t="s">
        <v>6448</v>
      </c>
      <c r="BE3295" s="1" t="s">
        <v>7280</v>
      </c>
      <c r="BU3295" s="1" t="s">
        <v>1864</v>
      </c>
    </row>
    <row r="3296" spans="1:73" ht="13.5" customHeight="1">
      <c r="A3296" s="2" t="str">
        <f t="shared" si="93"/>
        <v>1687_각북면_395</v>
      </c>
      <c r="B3296" s="1">
        <v>1687</v>
      </c>
      <c r="C3296" s="1" t="s">
        <v>11423</v>
      </c>
      <c r="D3296" s="1" t="s">
        <v>11426</v>
      </c>
      <c r="E3296" s="1">
        <v>3295</v>
      </c>
      <c r="F3296" s="1">
        <v>21</v>
      </c>
      <c r="G3296" s="1" t="s">
        <v>5820</v>
      </c>
      <c r="H3296" s="1" t="s">
        <v>6457</v>
      </c>
      <c r="I3296" s="1">
        <v>3</v>
      </c>
      <c r="L3296" s="1">
        <v>3</v>
      </c>
      <c r="M3296" s="1" t="s">
        <v>13484</v>
      </c>
      <c r="N3296" s="1" t="s">
        <v>13485</v>
      </c>
      <c r="T3296" s="1" t="s">
        <v>11563</v>
      </c>
      <c r="U3296" s="1" t="s">
        <v>275</v>
      </c>
      <c r="V3296" s="1" t="s">
        <v>6693</v>
      </c>
      <c r="Y3296" s="1" t="s">
        <v>5929</v>
      </c>
      <c r="Z3296" s="1" t="s">
        <v>7274</v>
      </c>
      <c r="AC3296" s="1">
        <v>4</v>
      </c>
      <c r="AD3296" s="1" t="s">
        <v>103</v>
      </c>
      <c r="AE3296" s="1" t="s">
        <v>8773</v>
      </c>
      <c r="AG3296" s="1" t="s">
        <v>12765</v>
      </c>
      <c r="AT3296" s="1" t="s">
        <v>121</v>
      </c>
      <c r="AU3296" s="1" t="s">
        <v>6667</v>
      </c>
      <c r="AV3296" s="1" t="s">
        <v>2499</v>
      </c>
      <c r="AW3296" s="1" t="s">
        <v>9327</v>
      </c>
      <c r="BB3296" s="1" t="s">
        <v>171</v>
      </c>
      <c r="BC3296" s="1" t="s">
        <v>6676</v>
      </c>
      <c r="BD3296" s="1" t="s">
        <v>11379</v>
      </c>
      <c r="BE3296" s="1" t="s">
        <v>11681</v>
      </c>
    </row>
    <row r="3297" spans="1:73" ht="13.5" customHeight="1">
      <c r="A3297" s="2" t="str">
        <f t="shared" si="93"/>
        <v>1687_각북면_395</v>
      </c>
      <c r="B3297" s="1">
        <v>1687</v>
      </c>
      <c r="C3297" s="1" t="s">
        <v>11423</v>
      </c>
      <c r="D3297" s="1" t="s">
        <v>11426</v>
      </c>
      <c r="E3297" s="1">
        <v>3296</v>
      </c>
      <c r="F3297" s="1">
        <v>21</v>
      </c>
      <c r="G3297" s="1" t="s">
        <v>5820</v>
      </c>
      <c r="H3297" s="1" t="s">
        <v>6457</v>
      </c>
      <c r="I3297" s="1">
        <v>3</v>
      </c>
      <c r="L3297" s="1">
        <v>3</v>
      </c>
      <c r="M3297" s="1" t="s">
        <v>13484</v>
      </c>
      <c r="N3297" s="1" t="s">
        <v>13485</v>
      </c>
      <c r="T3297" s="1" t="s">
        <v>11563</v>
      </c>
      <c r="U3297" s="1" t="s">
        <v>275</v>
      </c>
      <c r="V3297" s="1" t="s">
        <v>6693</v>
      </c>
      <c r="Y3297" s="1" t="s">
        <v>784</v>
      </c>
      <c r="Z3297" s="1" t="s">
        <v>7273</v>
      </c>
      <c r="AC3297" s="1">
        <v>2</v>
      </c>
      <c r="AD3297" s="1" t="s">
        <v>168</v>
      </c>
      <c r="AE3297" s="1" t="s">
        <v>6664</v>
      </c>
      <c r="AG3297" s="1" t="s">
        <v>12765</v>
      </c>
      <c r="AT3297" s="1" t="s">
        <v>121</v>
      </c>
      <c r="AU3297" s="1" t="s">
        <v>6667</v>
      </c>
      <c r="AV3297" s="1" t="s">
        <v>2499</v>
      </c>
      <c r="AW3297" s="1" t="s">
        <v>9327</v>
      </c>
      <c r="BB3297" s="1" t="s">
        <v>171</v>
      </c>
      <c r="BC3297" s="1" t="s">
        <v>6676</v>
      </c>
      <c r="BD3297" s="1" t="s">
        <v>11379</v>
      </c>
      <c r="BE3297" s="1" t="s">
        <v>11681</v>
      </c>
      <c r="BU3297" s="1" t="s">
        <v>303</v>
      </c>
    </row>
    <row r="3298" spans="1:73" ht="13.5" customHeight="1">
      <c r="A3298" s="2" t="str">
        <f t="shared" si="93"/>
        <v>1687_각북면_395</v>
      </c>
      <c r="B3298" s="1">
        <v>1687</v>
      </c>
      <c r="C3298" s="1" t="s">
        <v>11423</v>
      </c>
      <c r="D3298" s="1" t="s">
        <v>11426</v>
      </c>
      <c r="E3298" s="1">
        <v>3297</v>
      </c>
      <c r="F3298" s="1">
        <v>21</v>
      </c>
      <c r="G3298" s="1" t="s">
        <v>5820</v>
      </c>
      <c r="H3298" s="1" t="s">
        <v>6457</v>
      </c>
      <c r="I3298" s="1">
        <v>3</v>
      </c>
      <c r="L3298" s="1">
        <v>3</v>
      </c>
      <c r="M3298" s="1" t="s">
        <v>13484</v>
      </c>
      <c r="N3298" s="1" t="s">
        <v>13485</v>
      </c>
      <c r="T3298" s="1" t="s">
        <v>11563</v>
      </c>
      <c r="U3298" s="1" t="s">
        <v>275</v>
      </c>
      <c r="V3298" s="1" t="s">
        <v>6693</v>
      </c>
      <c r="Y3298" s="1" t="s">
        <v>5930</v>
      </c>
      <c r="Z3298" s="1" t="s">
        <v>7272</v>
      </c>
      <c r="AC3298" s="1">
        <v>1</v>
      </c>
      <c r="AD3298" s="1" t="s">
        <v>274</v>
      </c>
      <c r="AE3298" s="1" t="s">
        <v>8770</v>
      </c>
      <c r="AF3298" s="1" t="s">
        <v>11900</v>
      </c>
      <c r="AG3298" s="1" t="s">
        <v>11899</v>
      </c>
      <c r="AT3298" s="1" t="s">
        <v>121</v>
      </c>
      <c r="AU3298" s="1" t="s">
        <v>6667</v>
      </c>
      <c r="AV3298" s="1" t="s">
        <v>2499</v>
      </c>
      <c r="AW3298" s="1" t="s">
        <v>9327</v>
      </c>
      <c r="BB3298" s="1" t="s">
        <v>171</v>
      </c>
      <c r="BC3298" s="1" t="s">
        <v>6676</v>
      </c>
      <c r="BD3298" s="1" t="s">
        <v>11379</v>
      </c>
      <c r="BE3298" s="1" t="s">
        <v>11681</v>
      </c>
      <c r="BU3298" s="1" t="s">
        <v>303</v>
      </c>
    </row>
    <row r="3299" spans="1:73" ht="13.5" customHeight="1">
      <c r="A3299" s="2" t="str">
        <f t="shared" si="93"/>
        <v>1687_각북면_395</v>
      </c>
      <c r="B3299" s="1">
        <v>1687</v>
      </c>
      <c r="C3299" s="1" t="s">
        <v>11423</v>
      </c>
      <c r="D3299" s="1" t="s">
        <v>11426</v>
      </c>
      <c r="E3299" s="1">
        <v>3298</v>
      </c>
      <c r="F3299" s="1">
        <v>21</v>
      </c>
      <c r="G3299" s="1" t="s">
        <v>5820</v>
      </c>
      <c r="H3299" s="1" t="s">
        <v>6457</v>
      </c>
      <c r="I3299" s="1">
        <v>3</v>
      </c>
      <c r="L3299" s="1">
        <v>4</v>
      </c>
      <c r="M3299" s="1" t="s">
        <v>13486</v>
      </c>
      <c r="N3299" s="1" t="s">
        <v>13487</v>
      </c>
      <c r="Q3299" s="1" t="s">
        <v>13682</v>
      </c>
      <c r="R3299" s="1" t="s">
        <v>6579</v>
      </c>
      <c r="T3299" s="1" t="s">
        <v>11527</v>
      </c>
      <c r="W3299" s="1" t="s">
        <v>600</v>
      </c>
      <c r="X3299" s="1" t="s">
        <v>6693</v>
      </c>
      <c r="Y3299" s="1" t="s">
        <v>273</v>
      </c>
      <c r="Z3299" s="1" t="s">
        <v>7193</v>
      </c>
      <c r="AC3299" s="1">
        <v>54</v>
      </c>
      <c r="AD3299" s="1" t="s">
        <v>80</v>
      </c>
      <c r="AE3299" s="1" t="s">
        <v>8749</v>
      </c>
      <c r="AJ3299" s="1" t="s">
        <v>341</v>
      </c>
      <c r="AK3299" s="1" t="s">
        <v>8919</v>
      </c>
      <c r="AL3299" s="1" t="s">
        <v>2940</v>
      </c>
      <c r="AM3299" s="1" t="s">
        <v>8947</v>
      </c>
      <c r="AT3299" s="1" t="s">
        <v>1095</v>
      </c>
      <c r="AU3299" s="1" t="s">
        <v>9224</v>
      </c>
      <c r="AV3299" s="1" t="s">
        <v>5931</v>
      </c>
      <c r="AW3299" s="1" t="s">
        <v>9326</v>
      </c>
      <c r="BG3299" s="1" t="s">
        <v>5932</v>
      </c>
      <c r="BH3299" s="1" t="s">
        <v>11613</v>
      </c>
      <c r="BI3299" s="1" t="s">
        <v>5933</v>
      </c>
      <c r="BJ3299" s="1" t="s">
        <v>10074</v>
      </c>
      <c r="BK3299" s="1" t="s">
        <v>5934</v>
      </c>
      <c r="BL3299" s="1" t="s">
        <v>10412</v>
      </c>
      <c r="BM3299" s="1" t="s">
        <v>5935</v>
      </c>
      <c r="BN3299" s="1" t="s">
        <v>10497</v>
      </c>
      <c r="BO3299" s="1" t="s">
        <v>5936</v>
      </c>
      <c r="BP3299" s="1" t="s">
        <v>10762</v>
      </c>
      <c r="BQ3299" s="1" t="s">
        <v>5937</v>
      </c>
      <c r="BR3299" s="1" t="s">
        <v>10835</v>
      </c>
      <c r="BS3299" s="1" t="s">
        <v>227</v>
      </c>
      <c r="BT3299" s="1" t="s">
        <v>8859</v>
      </c>
    </row>
    <row r="3300" spans="1:73" ht="13.5" customHeight="1">
      <c r="A3300" s="2" t="str">
        <f t="shared" si="93"/>
        <v>1687_각북면_395</v>
      </c>
      <c r="B3300" s="1">
        <v>1687</v>
      </c>
      <c r="C3300" s="1" t="s">
        <v>11423</v>
      </c>
      <c r="D3300" s="1" t="s">
        <v>11426</v>
      </c>
      <c r="E3300" s="1">
        <v>3299</v>
      </c>
      <c r="F3300" s="1">
        <v>21</v>
      </c>
      <c r="G3300" s="1" t="s">
        <v>5820</v>
      </c>
      <c r="H3300" s="1" t="s">
        <v>6457</v>
      </c>
      <c r="I3300" s="1">
        <v>3</v>
      </c>
      <c r="L3300" s="1">
        <v>4</v>
      </c>
      <c r="M3300" s="1" t="s">
        <v>13486</v>
      </c>
      <c r="N3300" s="1" t="s">
        <v>13487</v>
      </c>
      <c r="S3300" s="1" t="s">
        <v>67</v>
      </c>
      <c r="T3300" s="1" t="s">
        <v>6597</v>
      </c>
      <c r="U3300" s="1" t="s">
        <v>391</v>
      </c>
      <c r="V3300" s="1" t="s">
        <v>6664</v>
      </c>
      <c r="Y3300" s="1" t="s">
        <v>5938</v>
      </c>
      <c r="Z3300" s="1" t="s">
        <v>7271</v>
      </c>
      <c r="AC3300" s="1">
        <v>32</v>
      </c>
      <c r="AD3300" s="1" t="s">
        <v>660</v>
      </c>
      <c r="AE3300" s="1" t="s">
        <v>8752</v>
      </c>
    </row>
    <row r="3301" spans="1:73" ht="13.5" customHeight="1">
      <c r="A3301" s="2" t="str">
        <f t="shared" si="93"/>
        <v>1687_각북면_395</v>
      </c>
      <c r="B3301" s="1">
        <v>1687</v>
      </c>
      <c r="C3301" s="1" t="s">
        <v>11423</v>
      </c>
      <c r="D3301" s="1" t="s">
        <v>11426</v>
      </c>
      <c r="E3301" s="1">
        <v>3300</v>
      </c>
      <c r="F3301" s="1">
        <v>21</v>
      </c>
      <c r="G3301" s="1" t="s">
        <v>5820</v>
      </c>
      <c r="H3301" s="1" t="s">
        <v>6457</v>
      </c>
      <c r="I3301" s="1">
        <v>3</v>
      </c>
      <c r="L3301" s="1">
        <v>4</v>
      </c>
      <c r="M3301" s="1" t="s">
        <v>13486</v>
      </c>
      <c r="N3301" s="1" t="s">
        <v>13487</v>
      </c>
      <c r="S3301" s="1" t="s">
        <v>329</v>
      </c>
      <c r="T3301" s="1" t="s">
        <v>6594</v>
      </c>
      <c r="W3301" s="1" t="s">
        <v>1232</v>
      </c>
      <c r="X3301" s="1" t="s">
        <v>6995</v>
      </c>
      <c r="Y3301" s="1" t="s">
        <v>273</v>
      </c>
      <c r="Z3301" s="1" t="s">
        <v>7193</v>
      </c>
      <c r="AC3301" s="1">
        <v>40</v>
      </c>
      <c r="AD3301" s="1" t="s">
        <v>189</v>
      </c>
      <c r="AE3301" s="1" t="s">
        <v>8767</v>
      </c>
    </row>
    <row r="3302" spans="1:73" ht="13.5" customHeight="1">
      <c r="A3302" s="2" t="str">
        <f t="shared" si="93"/>
        <v>1687_각북면_395</v>
      </c>
      <c r="B3302" s="1">
        <v>1687</v>
      </c>
      <c r="C3302" s="1" t="s">
        <v>11423</v>
      </c>
      <c r="D3302" s="1" t="s">
        <v>11426</v>
      </c>
      <c r="E3302" s="1">
        <v>3301</v>
      </c>
      <c r="F3302" s="1">
        <v>21</v>
      </c>
      <c r="G3302" s="1" t="s">
        <v>5820</v>
      </c>
      <c r="H3302" s="1" t="s">
        <v>6457</v>
      </c>
      <c r="I3302" s="1">
        <v>3</v>
      </c>
      <c r="L3302" s="1">
        <v>4</v>
      </c>
      <c r="M3302" s="1" t="s">
        <v>13486</v>
      </c>
      <c r="N3302" s="1" t="s">
        <v>13487</v>
      </c>
      <c r="S3302" s="1" t="s">
        <v>67</v>
      </c>
      <c r="T3302" s="1" t="s">
        <v>6597</v>
      </c>
      <c r="U3302" s="1" t="s">
        <v>587</v>
      </c>
      <c r="V3302" s="1" t="s">
        <v>6710</v>
      </c>
      <c r="Y3302" s="1" t="s">
        <v>3464</v>
      </c>
      <c r="Z3302" s="1" t="s">
        <v>7270</v>
      </c>
      <c r="AF3302" s="1" t="s">
        <v>1034</v>
      </c>
      <c r="AG3302" s="1" t="s">
        <v>8803</v>
      </c>
      <c r="AH3302" s="1" t="s">
        <v>227</v>
      </c>
      <c r="AI3302" s="1" t="s">
        <v>8859</v>
      </c>
    </row>
    <row r="3303" spans="1:73" ht="13.5" customHeight="1">
      <c r="A3303" s="2" t="str">
        <f t="shared" si="93"/>
        <v>1687_각북면_395</v>
      </c>
      <c r="B3303" s="1">
        <v>1687</v>
      </c>
      <c r="C3303" s="1" t="s">
        <v>11423</v>
      </c>
      <c r="D3303" s="1" t="s">
        <v>11426</v>
      </c>
      <c r="E3303" s="1">
        <v>3302</v>
      </c>
      <c r="F3303" s="1">
        <v>21</v>
      </c>
      <c r="G3303" s="1" t="s">
        <v>5820</v>
      </c>
      <c r="H3303" s="1" t="s">
        <v>6457</v>
      </c>
      <c r="I3303" s="1">
        <v>3</v>
      </c>
      <c r="L3303" s="1">
        <v>4</v>
      </c>
      <c r="M3303" s="1" t="s">
        <v>13486</v>
      </c>
      <c r="N3303" s="1" t="s">
        <v>13487</v>
      </c>
      <c r="S3303" s="1" t="s">
        <v>72</v>
      </c>
      <c r="T3303" s="1" t="s">
        <v>6595</v>
      </c>
      <c r="U3303" s="1" t="s">
        <v>1718</v>
      </c>
      <c r="V3303" s="1" t="s">
        <v>6709</v>
      </c>
      <c r="Y3303" s="1" t="s">
        <v>442</v>
      </c>
      <c r="Z3303" s="1" t="s">
        <v>442</v>
      </c>
      <c r="AC3303" s="1">
        <v>14</v>
      </c>
      <c r="AD3303" s="1" t="s">
        <v>248</v>
      </c>
      <c r="AE3303" s="1" t="s">
        <v>8745</v>
      </c>
    </row>
    <row r="3304" spans="1:73" ht="13.5" customHeight="1">
      <c r="A3304" s="2" t="str">
        <f t="shared" si="93"/>
        <v>1687_각북면_395</v>
      </c>
      <c r="B3304" s="1">
        <v>1687</v>
      </c>
      <c r="C3304" s="1" t="s">
        <v>11423</v>
      </c>
      <c r="D3304" s="1" t="s">
        <v>11426</v>
      </c>
      <c r="E3304" s="1">
        <v>3303</v>
      </c>
      <c r="F3304" s="1">
        <v>21</v>
      </c>
      <c r="G3304" s="1" t="s">
        <v>5820</v>
      </c>
      <c r="H3304" s="1" t="s">
        <v>6457</v>
      </c>
      <c r="I3304" s="1">
        <v>3</v>
      </c>
      <c r="L3304" s="1">
        <v>4</v>
      </c>
      <c r="M3304" s="1" t="s">
        <v>13486</v>
      </c>
      <c r="N3304" s="1" t="s">
        <v>13487</v>
      </c>
      <c r="S3304" s="1" t="s">
        <v>63</v>
      </c>
      <c r="T3304" s="1" t="s">
        <v>6596</v>
      </c>
      <c r="AF3304" s="1" t="s">
        <v>3449</v>
      </c>
      <c r="AG3304" s="1" t="s">
        <v>8799</v>
      </c>
    </row>
    <row r="3305" spans="1:73" ht="13.5" customHeight="1">
      <c r="A3305" s="2" t="str">
        <f t="shared" si="93"/>
        <v>1687_각북면_395</v>
      </c>
      <c r="B3305" s="1">
        <v>1687</v>
      </c>
      <c r="C3305" s="1" t="s">
        <v>11423</v>
      </c>
      <c r="D3305" s="1" t="s">
        <v>11426</v>
      </c>
      <c r="E3305" s="1">
        <v>3304</v>
      </c>
      <c r="F3305" s="1">
        <v>21</v>
      </c>
      <c r="G3305" s="1" t="s">
        <v>5820</v>
      </c>
      <c r="H3305" s="1" t="s">
        <v>6457</v>
      </c>
      <c r="I3305" s="1">
        <v>3</v>
      </c>
      <c r="L3305" s="1">
        <v>4</v>
      </c>
      <c r="M3305" s="1" t="s">
        <v>13486</v>
      </c>
      <c r="N3305" s="1" t="s">
        <v>13487</v>
      </c>
      <c r="T3305" s="1" t="s">
        <v>11563</v>
      </c>
      <c r="U3305" s="1" t="s">
        <v>275</v>
      </c>
      <c r="V3305" s="1" t="s">
        <v>6693</v>
      </c>
      <c r="Y3305" s="1" t="s">
        <v>13590</v>
      </c>
      <c r="Z3305" s="1" t="s">
        <v>11801</v>
      </c>
      <c r="AC3305" s="1">
        <v>57</v>
      </c>
      <c r="AD3305" s="1" t="s">
        <v>935</v>
      </c>
      <c r="AE3305" s="1" t="s">
        <v>8763</v>
      </c>
      <c r="AT3305" s="1" t="s">
        <v>44</v>
      </c>
      <c r="AU3305" s="1" t="s">
        <v>6728</v>
      </c>
      <c r="AV3305" s="1" t="s">
        <v>5939</v>
      </c>
      <c r="AW3305" s="1" t="s">
        <v>9325</v>
      </c>
      <c r="BB3305" s="1" t="s">
        <v>171</v>
      </c>
      <c r="BC3305" s="1" t="s">
        <v>6676</v>
      </c>
      <c r="BD3305" s="1" t="s">
        <v>982</v>
      </c>
      <c r="BE3305" s="1" t="s">
        <v>8631</v>
      </c>
    </row>
    <row r="3306" spans="1:73" ht="13.5" customHeight="1">
      <c r="A3306" s="2" t="str">
        <f t="shared" si="93"/>
        <v>1687_각북면_395</v>
      </c>
      <c r="B3306" s="1">
        <v>1687</v>
      </c>
      <c r="C3306" s="1" t="s">
        <v>11423</v>
      </c>
      <c r="D3306" s="1" t="s">
        <v>11426</v>
      </c>
      <c r="E3306" s="1">
        <v>3305</v>
      </c>
      <c r="F3306" s="1">
        <v>21</v>
      </c>
      <c r="G3306" s="1" t="s">
        <v>5820</v>
      </c>
      <c r="H3306" s="1" t="s">
        <v>6457</v>
      </c>
      <c r="I3306" s="1">
        <v>3</v>
      </c>
      <c r="L3306" s="1">
        <v>4</v>
      </c>
      <c r="M3306" s="1" t="s">
        <v>13486</v>
      </c>
      <c r="N3306" s="1" t="s">
        <v>13487</v>
      </c>
      <c r="S3306" s="1" t="s">
        <v>49</v>
      </c>
      <c r="T3306" s="1" t="s">
        <v>12742</v>
      </c>
      <c r="U3306" s="1" t="s">
        <v>171</v>
      </c>
      <c r="V3306" s="1" t="s">
        <v>6676</v>
      </c>
      <c r="Y3306" s="1" t="s">
        <v>363</v>
      </c>
      <c r="Z3306" s="1" t="s">
        <v>7143</v>
      </c>
      <c r="AC3306" s="1">
        <v>50</v>
      </c>
      <c r="AD3306" s="1" t="s">
        <v>536</v>
      </c>
      <c r="AE3306" s="1" t="s">
        <v>8446</v>
      </c>
    </row>
    <row r="3307" spans="1:73" ht="13.5" customHeight="1">
      <c r="A3307" s="2" t="str">
        <f t="shared" si="93"/>
        <v>1687_각북면_395</v>
      </c>
      <c r="B3307" s="1">
        <v>1687</v>
      </c>
      <c r="C3307" s="1" t="s">
        <v>11423</v>
      </c>
      <c r="D3307" s="1" t="s">
        <v>11426</v>
      </c>
      <c r="E3307" s="1">
        <v>3306</v>
      </c>
      <c r="F3307" s="1">
        <v>21</v>
      </c>
      <c r="G3307" s="1" t="s">
        <v>5820</v>
      </c>
      <c r="H3307" s="1" t="s">
        <v>6457</v>
      </c>
      <c r="I3307" s="1">
        <v>3</v>
      </c>
      <c r="L3307" s="1">
        <v>4</v>
      </c>
      <c r="M3307" s="1" t="s">
        <v>13486</v>
      </c>
      <c r="N3307" s="1" t="s">
        <v>13487</v>
      </c>
      <c r="T3307" s="1" t="s">
        <v>11563</v>
      </c>
      <c r="U3307" s="1" t="s">
        <v>275</v>
      </c>
      <c r="V3307" s="1" t="s">
        <v>6693</v>
      </c>
      <c r="Y3307" s="1" t="s">
        <v>527</v>
      </c>
      <c r="Z3307" s="1" t="s">
        <v>7020</v>
      </c>
      <c r="AC3307" s="1">
        <v>44</v>
      </c>
      <c r="AD3307" s="1" t="s">
        <v>401</v>
      </c>
      <c r="AE3307" s="1" t="s">
        <v>8782</v>
      </c>
      <c r="AT3307" s="1" t="s">
        <v>285</v>
      </c>
      <c r="AU3307" s="1" t="s">
        <v>9218</v>
      </c>
      <c r="AV3307" s="1" t="s">
        <v>792</v>
      </c>
      <c r="AW3307" s="1" t="s">
        <v>8512</v>
      </c>
      <c r="BB3307" s="1" t="s">
        <v>171</v>
      </c>
      <c r="BC3307" s="1" t="s">
        <v>6676</v>
      </c>
      <c r="BD3307" s="1" t="s">
        <v>2578</v>
      </c>
      <c r="BE3307" s="1" t="s">
        <v>7268</v>
      </c>
    </row>
    <row r="3308" spans="1:73" ht="13.5" customHeight="1">
      <c r="A3308" s="2" t="str">
        <f t="shared" si="93"/>
        <v>1687_각북면_395</v>
      </c>
      <c r="B3308" s="1">
        <v>1687</v>
      </c>
      <c r="C3308" s="1" t="s">
        <v>11423</v>
      </c>
      <c r="D3308" s="1" t="s">
        <v>11426</v>
      </c>
      <c r="E3308" s="1">
        <v>3307</v>
      </c>
      <c r="F3308" s="1">
        <v>21</v>
      </c>
      <c r="G3308" s="1" t="s">
        <v>5820</v>
      </c>
      <c r="H3308" s="1" t="s">
        <v>6457</v>
      </c>
      <c r="I3308" s="1">
        <v>3</v>
      </c>
      <c r="L3308" s="1">
        <v>4</v>
      </c>
      <c r="M3308" s="1" t="s">
        <v>13486</v>
      </c>
      <c r="N3308" s="1" t="s">
        <v>13487</v>
      </c>
      <c r="S3308" s="1" t="s">
        <v>49</v>
      </c>
      <c r="T3308" s="1" t="s">
        <v>12742</v>
      </c>
      <c r="U3308" s="1" t="s">
        <v>171</v>
      </c>
      <c r="V3308" s="1" t="s">
        <v>6676</v>
      </c>
      <c r="Y3308" s="1" t="s">
        <v>490</v>
      </c>
      <c r="Z3308" s="1" t="s">
        <v>7056</v>
      </c>
      <c r="AC3308" s="1">
        <v>39</v>
      </c>
      <c r="AD3308" s="1" t="s">
        <v>387</v>
      </c>
      <c r="AE3308" s="1" t="s">
        <v>8746</v>
      </c>
    </row>
    <row r="3309" spans="1:73" ht="13.5" customHeight="1">
      <c r="A3309" s="2" t="str">
        <f t="shared" si="93"/>
        <v>1687_각북면_395</v>
      </c>
      <c r="B3309" s="1">
        <v>1687</v>
      </c>
      <c r="C3309" s="1" t="s">
        <v>11423</v>
      </c>
      <c r="D3309" s="1" t="s">
        <v>11426</v>
      </c>
      <c r="E3309" s="1">
        <v>3308</v>
      </c>
      <c r="F3309" s="1">
        <v>21</v>
      </c>
      <c r="G3309" s="1" t="s">
        <v>5820</v>
      </c>
      <c r="H3309" s="1" t="s">
        <v>6457</v>
      </c>
      <c r="I3309" s="1">
        <v>3</v>
      </c>
      <c r="L3309" s="1">
        <v>4</v>
      </c>
      <c r="M3309" s="1" t="s">
        <v>13486</v>
      </c>
      <c r="N3309" s="1" t="s">
        <v>13487</v>
      </c>
      <c r="T3309" s="1" t="s">
        <v>11563</v>
      </c>
      <c r="U3309" s="1" t="s">
        <v>278</v>
      </c>
      <c r="V3309" s="1" t="s">
        <v>6692</v>
      </c>
      <c r="Y3309" s="1" t="s">
        <v>1911</v>
      </c>
      <c r="Z3309" s="1" t="s">
        <v>7269</v>
      </c>
      <c r="AC3309" s="1">
        <v>36</v>
      </c>
      <c r="AD3309" s="1" t="s">
        <v>52</v>
      </c>
      <c r="AE3309" s="1" t="s">
        <v>8766</v>
      </c>
      <c r="AV3309" s="1" t="s">
        <v>164</v>
      </c>
      <c r="AW3309" s="1" t="s">
        <v>10510</v>
      </c>
      <c r="BD3309" s="1" t="s">
        <v>5940</v>
      </c>
      <c r="BE3309" s="1" t="s">
        <v>9830</v>
      </c>
    </row>
    <row r="3310" spans="1:73" ht="13.5" customHeight="1">
      <c r="A3310" s="2" t="str">
        <f t="shared" si="93"/>
        <v>1687_각북면_395</v>
      </c>
      <c r="B3310" s="1">
        <v>1687</v>
      </c>
      <c r="C3310" s="1" t="s">
        <v>11423</v>
      </c>
      <c r="D3310" s="1" t="s">
        <v>11426</v>
      </c>
      <c r="E3310" s="1">
        <v>3309</v>
      </c>
      <c r="F3310" s="1">
        <v>21</v>
      </c>
      <c r="G3310" s="1" t="s">
        <v>5820</v>
      </c>
      <c r="H3310" s="1" t="s">
        <v>6457</v>
      </c>
      <c r="I3310" s="1">
        <v>3</v>
      </c>
      <c r="L3310" s="1">
        <v>4</v>
      </c>
      <c r="M3310" s="1" t="s">
        <v>13486</v>
      </c>
      <c r="N3310" s="1" t="s">
        <v>13487</v>
      </c>
      <c r="T3310" s="1" t="s">
        <v>11563</v>
      </c>
      <c r="U3310" s="1" t="s">
        <v>278</v>
      </c>
      <c r="V3310" s="1" t="s">
        <v>6692</v>
      </c>
      <c r="Y3310" s="1" t="s">
        <v>11280</v>
      </c>
      <c r="Z3310" s="1" t="s">
        <v>11684</v>
      </c>
      <c r="AC3310" s="1">
        <v>31</v>
      </c>
      <c r="AD3310" s="1" t="s">
        <v>130</v>
      </c>
      <c r="AE3310" s="1" t="s">
        <v>8774</v>
      </c>
      <c r="AV3310" s="1" t="s">
        <v>164</v>
      </c>
      <c r="AW3310" s="1" t="s">
        <v>10510</v>
      </c>
      <c r="BB3310" s="1" t="s">
        <v>171</v>
      </c>
      <c r="BC3310" s="1" t="s">
        <v>6676</v>
      </c>
      <c r="BD3310" s="1" t="s">
        <v>13611</v>
      </c>
      <c r="BE3310" s="1" t="s">
        <v>7125</v>
      </c>
    </row>
    <row r="3311" spans="1:73" ht="13.5" customHeight="1">
      <c r="A3311" s="2" t="str">
        <f t="shared" ref="A3311:A3342" si="94">HYPERLINK("http://kyu.snu.ac.kr/sdhj/index.jsp?type=hj/GK14817_00IH_0001_0395.jpg","1687_각북면_395")</f>
        <v>1687_각북면_395</v>
      </c>
      <c r="B3311" s="1">
        <v>1687</v>
      </c>
      <c r="C3311" s="1" t="s">
        <v>11423</v>
      </c>
      <c r="D3311" s="1" t="s">
        <v>11426</v>
      </c>
      <c r="E3311" s="1">
        <v>3310</v>
      </c>
      <c r="F3311" s="1">
        <v>21</v>
      </c>
      <c r="G3311" s="1" t="s">
        <v>5820</v>
      </c>
      <c r="H3311" s="1" t="s">
        <v>6457</v>
      </c>
      <c r="I3311" s="1">
        <v>3</v>
      </c>
      <c r="L3311" s="1">
        <v>4</v>
      </c>
      <c r="M3311" s="1" t="s">
        <v>13486</v>
      </c>
      <c r="N3311" s="1" t="s">
        <v>13487</v>
      </c>
      <c r="T3311" s="1" t="s">
        <v>11563</v>
      </c>
      <c r="U3311" s="1" t="s">
        <v>278</v>
      </c>
      <c r="V3311" s="1" t="s">
        <v>6692</v>
      </c>
      <c r="Y3311" s="1" t="s">
        <v>2578</v>
      </c>
      <c r="Z3311" s="1" t="s">
        <v>7268</v>
      </c>
      <c r="AC3311" s="1">
        <v>57</v>
      </c>
      <c r="AD3311" s="1" t="s">
        <v>935</v>
      </c>
      <c r="AE3311" s="1" t="s">
        <v>8763</v>
      </c>
      <c r="AT3311" s="1" t="s">
        <v>44</v>
      </c>
      <c r="AU3311" s="1" t="s">
        <v>6728</v>
      </c>
      <c r="AV3311" s="1" t="s">
        <v>5941</v>
      </c>
      <c r="AW3311" s="1" t="s">
        <v>9324</v>
      </c>
      <c r="BB3311" s="1" t="s">
        <v>171</v>
      </c>
      <c r="BC3311" s="1" t="s">
        <v>6676</v>
      </c>
      <c r="BD3311" s="1" t="s">
        <v>982</v>
      </c>
      <c r="BE3311" s="1" t="s">
        <v>8631</v>
      </c>
    </row>
    <row r="3312" spans="1:73" ht="13.5" customHeight="1">
      <c r="A3312" s="2" t="str">
        <f t="shared" si="94"/>
        <v>1687_각북면_395</v>
      </c>
      <c r="B3312" s="1">
        <v>1687</v>
      </c>
      <c r="C3312" s="1" t="s">
        <v>11423</v>
      </c>
      <c r="D3312" s="1" t="s">
        <v>11426</v>
      </c>
      <c r="E3312" s="1">
        <v>3311</v>
      </c>
      <c r="F3312" s="1">
        <v>21</v>
      </c>
      <c r="G3312" s="1" t="s">
        <v>5820</v>
      </c>
      <c r="H3312" s="1" t="s">
        <v>6457</v>
      </c>
      <c r="I3312" s="1">
        <v>3</v>
      </c>
      <c r="L3312" s="1">
        <v>4</v>
      </c>
      <c r="M3312" s="1" t="s">
        <v>13486</v>
      </c>
      <c r="N3312" s="1" t="s">
        <v>13487</v>
      </c>
      <c r="T3312" s="1" t="s">
        <v>11563</v>
      </c>
      <c r="U3312" s="1" t="s">
        <v>278</v>
      </c>
      <c r="V3312" s="1" t="s">
        <v>6692</v>
      </c>
      <c r="Y3312" s="1" t="s">
        <v>1477</v>
      </c>
      <c r="Z3312" s="1" t="s">
        <v>7111</v>
      </c>
      <c r="AC3312" s="1">
        <v>40</v>
      </c>
      <c r="AD3312" s="1" t="s">
        <v>189</v>
      </c>
      <c r="AE3312" s="1" t="s">
        <v>8767</v>
      </c>
      <c r="AT3312" s="1" t="s">
        <v>285</v>
      </c>
      <c r="AU3312" s="1" t="s">
        <v>9218</v>
      </c>
      <c r="AV3312" s="1" t="s">
        <v>286</v>
      </c>
      <c r="AW3312" s="1" t="s">
        <v>7692</v>
      </c>
      <c r="BB3312" s="1" t="s">
        <v>171</v>
      </c>
      <c r="BC3312" s="1" t="s">
        <v>6676</v>
      </c>
      <c r="BD3312" s="1" t="s">
        <v>663</v>
      </c>
      <c r="BE3312" s="1" t="s">
        <v>7047</v>
      </c>
    </row>
    <row r="3313" spans="1:72" ht="13.5" customHeight="1">
      <c r="A3313" s="2" t="str">
        <f t="shared" si="94"/>
        <v>1687_각북면_395</v>
      </c>
      <c r="B3313" s="1">
        <v>1687</v>
      </c>
      <c r="C3313" s="1" t="s">
        <v>11423</v>
      </c>
      <c r="D3313" s="1" t="s">
        <v>11426</v>
      </c>
      <c r="E3313" s="1">
        <v>3312</v>
      </c>
      <c r="F3313" s="1">
        <v>21</v>
      </c>
      <c r="G3313" s="1" t="s">
        <v>5820</v>
      </c>
      <c r="H3313" s="1" t="s">
        <v>6457</v>
      </c>
      <c r="I3313" s="1">
        <v>3</v>
      </c>
      <c r="L3313" s="1">
        <v>4</v>
      </c>
      <c r="M3313" s="1" t="s">
        <v>13486</v>
      </c>
      <c r="N3313" s="1" t="s">
        <v>13487</v>
      </c>
      <c r="T3313" s="1" t="s">
        <v>11563</v>
      </c>
      <c r="U3313" s="1" t="s">
        <v>278</v>
      </c>
      <c r="V3313" s="1" t="s">
        <v>6692</v>
      </c>
      <c r="Y3313" s="1" t="s">
        <v>3821</v>
      </c>
      <c r="Z3313" s="1" t="s">
        <v>7267</v>
      </c>
      <c r="AC3313" s="1">
        <v>20</v>
      </c>
      <c r="AD3313" s="1" t="s">
        <v>96</v>
      </c>
      <c r="AE3313" s="1" t="s">
        <v>8792</v>
      </c>
      <c r="AV3313" s="1" t="s">
        <v>164</v>
      </c>
      <c r="AW3313" s="1" t="s">
        <v>10510</v>
      </c>
      <c r="BD3313" s="1" t="s">
        <v>164</v>
      </c>
      <c r="BE3313" s="1" t="s">
        <v>10510</v>
      </c>
    </row>
    <row r="3314" spans="1:72" ht="13.5" customHeight="1">
      <c r="A3314" s="2" t="str">
        <f t="shared" si="94"/>
        <v>1687_각북면_395</v>
      </c>
      <c r="B3314" s="1">
        <v>1687</v>
      </c>
      <c r="C3314" s="1" t="s">
        <v>11423</v>
      </c>
      <c r="D3314" s="1" t="s">
        <v>11426</v>
      </c>
      <c r="E3314" s="1">
        <v>3313</v>
      </c>
      <c r="F3314" s="1">
        <v>21</v>
      </c>
      <c r="G3314" s="1" t="s">
        <v>5820</v>
      </c>
      <c r="H3314" s="1" t="s">
        <v>6457</v>
      </c>
      <c r="I3314" s="1">
        <v>3</v>
      </c>
      <c r="L3314" s="1">
        <v>4</v>
      </c>
      <c r="M3314" s="1" t="s">
        <v>13486</v>
      </c>
      <c r="N3314" s="1" t="s">
        <v>13487</v>
      </c>
      <c r="T3314" s="1" t="s">
        <v>11563</v>
      </c>
      <c r="U3314" s="1" t="s">
        <v>278</v>
      </c>
      <c r="V3314" s="1" t="s">
        <v>6692</v>
      </c>
      <c r="Y3314" s="1" t="s">
        <v>1166</v>
      </c>
      <c r="Z3314" s="1" t="s">
        <v>7266</v>
      </c>
      <c r="AC3314" s="1">
        <v>14</v>
      </c>
      <c r="AD3314" s="1" t="s">
        <v>248</v>
      </c>
      <c r="AE3314" s="1" t="s">
        <v>8745</v>
      </c>
      <c r="AT3314" s="1" t="s">
        <v>285</v>
      </c>
      <c r="AU3314" s="1" t="s">
        <v>9218</v>
      </c>
      <c r="AV3314" s="1" t="s">
        <v>792</v>
      </c>
      <c r="AW3314" s="1" t="s">
        <v>8512</v>
      </c>
      <c r="BB3314" s="1" t="s">
        <v>171</v>
      </c>
      <c r="BC3314" s="1" t="s">
        <v>6676</v>
      </c>
      <c r="BD3314" s="1" t="s">
        <v>2578</v>
      </c>
      <c r="BE3314" s="1" t="s">
        <v>7268</v>
      </c>
    </row>
    <row r="3315" spans="1:72" ht="13.5" customHeight="1">
      <c r="A3315" s="2" t="str">
        <f t="shared" si="94"/>
        <v>1687_각북면_395</v>
      </c>
      <c r="B3315" s="1">
        <v>1687</v>
      </c>
      <c r="C3315" s="1" t="s">
        <v>11423</v>
      </c>
      <c r="D3315" s="1" t="s">
        <v>11426</v>
      </c>
      <c r="E3315" s="1">
        <v>3314</v>
      </c>
      <c r="F3315" s="1">
        <v>21</v>
      </c>
      <c r="G3315" s="1" t="s">
        <v>5820</v>
      </c>
      <c r="H3315" s="1" t="s">
        <v>6457</v>
      </c>
      <c r="I3315" s="1">
        <v>3</v>
      </c>
      <c r="L3315" s="1">
        <v>4</v>
      </c>
      <c r="M3315" s="1" t="s">
        <v>13486</v>
      </c>
      <c r="N3315" s="1" t="s">
        <v>13487</v>
      </c>
      <c r="T3315" s="1" t="s">
        <v>11563</v>
      </c>
      <c r="U3315" s="1" t="s">
        <v>278</v>
      </c>
      <c r="V3315" s="1" t="s">
        <v>6692</v>
      </c>
      <c r="Y3315" s="1" t="s">
        <v>6364</v>
      </c>
      <c r="Z3315" s="1" t="s">
        <v>7265</v>
      </c>
      <c r="AC3315" s="1">
        <v>11</v>
      </c>
      <c r="AD3315" s="1" t="s">
        <v>71</v>
      </c>
      <c r="AE3315" s="1" t="s">
        <v>8756</v>
      </c>
      <c r="AV3315" s="1" t="s">
        <v>5942</v>
      </c>
      <c r="AW3315" s="1" t="s">
        <v>9323</v>
      </c>
      <c r="BB3315" s="1" t="s">
        <v>171</v>
      </c>
      <c r="BC3315" s="1" t="s">
        <v>6676</v>
      </c>
      <c r="BD3315" s="1" t="s">
        <v>4680</v>
      </c>
      <c r="BE3315" s="1" t="s">
        <v>7314</v>
      </c>
    </row>
    <row r="3316" spans="1:72" ht="13.5" customHeight="1">
      <c r="A3316" s="2" t="str">
        <f t="shared" si="94"/>
        <v>1687_각북면_395</v>
      </c>
      <c r="B3316" s="1">
        <v>1687</v>
      </c>
      <c r="C3316" s="1" t="s">
        <v>11423</v>
      </c>
      <c r="D3316" s="1" t="s">
        <v>11426</v>
      </c>
      <c r="E3316" s="1">
        <v>3315</v>
      </c>
      <c r="F3316" s="1">
        <v>21</v>
      </c>
      <c r="G3316" s="1" t="s">
        <v>5820</v>
      </c>
      <c r="H3316" s="1" t="s">
        <v>6457</v>
      </c>
      <c r="I3316" s="1">
        <v>3</v>
      </c>
      <c r="L3316" s="1">
        <v>4</v>
      </c>
      <c r="M3316" s="1" t="s">
        <v>13486</v>
      </c>
      <c r="N3316" s="1" t="s">
        <v>13487</v>
      </c>
      <c r="T3316" s="1" t="s">
        <v>11563</v>
      </c>
      <c r="U3316" s="1" t="s">
        <v>278</v>
      </c>
      <c r="V3316" s="1" t="s">
        <v>6692</v>
      </c>
      <c r="Y3316" s="1" t="s">
        <v>6449</v>
      </c>
      <c r="Z3316" s="1" t="s">
        <v>11855</v>
      </c>
      <c r="AC3316" s="1">
        <v>12</v>
      </c>
      <c r="AD3316" s="1" t="s">
        <v>135</v>
      </c>
      <c r="AE3316" s="1" t="s">
        <v>8742</v>
      </c>
      <c r="AT3316" s="1" t="s">
        <v>121</v>
      </c>
      <c r="AU3316" s="1" t="s">
        <v>6667</v>
      </c>
      <c r="AV3316" s="1" t="s">
        <v>480</v>
      </c>
      <c r="AW3316" s="1" t="s">
        <v>7751</v>
      </c>
      <c r="BB3316" s="1" t="s">
        <v>171</v>
      </c>
      <c r="BC3316" s="1" t="s">
        <v>6676</v>
      </c>
      <c r="BD3316" s="1" t="s">
        <v>1477</v>
      </c>
      <c r="BE3316" s="1" t="s">
        <v>7111</v>
      </c>
    </row>
    <row r="3317" spans="1:72" ht="13.5" customHeight="1">
      <c r="A3317" s="2" t="str">
        <f t="shared" si="94"/>
        <v>1687_각북면_395</v>
      </c>
      <c r="B3317" s="1">
        <v>1687</v>
      </c>
      <c r="C3317" s="1" t="s">
        <v>11423</v>
      </c>
      <c r="D3317" s="1" t="s">
        <v>11426</v>
      </c>
      <c r="E3317" s="1">
        <v>3316</v>
      </c>
      <c r="F3317" s="1">
        <v>21</v>
      </c>
      <c r="G3317" s="1" t="s">
        <v>5820</v>
      </c>
      <c r="H3317" s="1" t="s">
        <v>6457</v>
      </c>
      <c r="I3317" s="1">
        <v>3</v>
      </c>
      <c r="L3317" s="1">
        <v>4</v>
      </c>
      <c r="M3317" s="1" t="s">
        <v>13486</v>
      </c>
      <c r="N3317" s="1" t="s">
        <v>13487</v>
      </c>
      <c r="T3317" s="1" t="s">
        <v>11563</v>
      </c>
      <c r="U3317" s="1" t="s">
        <v>275</v>
      </c>
      <c r="V3317" s="1" t="s">
        <v>6693</v>
      </c>
      <c r="Y3317" s="1" t="s">
        <v>5014</v>
      </c>
      <c r="Z3317" s="1" t="s">
        <v>7264</v>
      </c>
      <c r="AC3317" s="1">
        <v>6</v>
      </c>
      <c r="AD3317" s="1" t="s">
        <v>217</v>
      </c>
      <c r="AE3317" s="1" t="s">
        <v>8765</v>
      </c>
      <c r="AT3317" s="1" t="s">
        <v>121</v>
      </c>
      <c r="AU3317" s="1" t="s">
        <v>6667</v>
      </c>
      <c r="AV3317" s="1" t="s">
        <v>13590</v>
      </c>
      <c r="AW3317" s="1" t="s">
        <v>11801</v>
      </c>
      <c r="BB3317" s="1" t="s">
        <v>171</v>
      </c>
      <c r="BC3317" s="1" t="s">
        <v>6676</v>
      </c>
      <c r="BD3317" s="1" t="s">
        <v>363</v>
      </c>
      <c r="BE3317" s="1" t="s">
        <v>7143</v>
      </c>
    </row>
    <row r="3318" spans="1:72" ht="13.5" customHeight="1">
      <c r="A3318" s="2" t="str">
        <f t="shared" si="94"/>
        <v>1687_각북면_395</v>
      </c>
      <c r="B3318" s="1">
        <v>1687</v>
      </c>
      <c r="C3318" s="1" t="s">
        <v>11423</v>
      </c>
      <c r="D3318" s="1" t="s">
        <v>11426</v>
      </c>
      <c r="E3318" s="1">
        <v>3317</v>
      </c>
      <c r="F3318" s="1">
        <v>21</v>
      </c>
      <c r="G3318" s="1" t="s">
        <v>5820</v>
      </c>
      <c r="H3318" s="1" t="s">
        <v>6457</v>
      </c>
      <c r="I3318" s="1">
        <v>3</v>
      </c>
      <c r="L3318" s="1">
        <v>4</v>
      </c>
      <c r="M3318" s="1" t="s">
        <v>13486</v>
      </c>
      <c r="N3318" s="1" t="s">
        <v>13487</v>
      </c>
      <c r="T3318" s="1" t="s">
        <v>11563</v>
      </c>
      <c r="U3318" s="1" t="s">
        <v>275</v>
      </c>
      <c r="V3318" s="1" t="s">
        <v>6693</v>
      </c>
      <c r="Y3318" s="1" t="s">
        <v>790</v>
      </c>
      <c r="Z3318" s="1" t="s">
        <v>7161</v>
      </c>
      <c r="AC3318" s="1">
        <v>6</v>
      </c>
      <c r="AD3318" s="1" t="s">
        <v>217</v>
      </c>
      <c r="AE3318" s="1" t="s">
        <v>8765</v>
      </c>
      <c r="AT3318" s="1" t="s">
        <v>121</v>
      </c>
      <c r="AU3318" s="1" t="s">
        <v>6667</v>
      </c>
      <c r="AV3318" s="1" t="s">
        <v>5943</v>
      </c>
      <c r="AW3318" s="1" t="s">
        <v>9318</v>
      </c>
      <c r="BB3318" s="1" t="s">
        <v>171</v>
      </c>
      <c r="BC3318" s="1" t="s">
        <v>6676</v>
      </c>
      <c r="BD3318" s="1" t="s">
        <v>1911</v>
      </c>
      <c r="BE3318" s="1" t="s">
        <v>7269</v>
      </c>
    </row>
    <row r="3319" spans="1:72" ht="13.5" customHeight="1">
      <c r="A3319" s="2" t="str">
        <f t="shared" si="94"/>
        <v>1687_각북면_395</v>
      </c>
      <c r="B3319" s="1">
        <v>1687</v>
      </c>
      <c r="C3319" s="1" t="s">
        <v>11423</v>
      </c>
      <c r="D3319" s="1" t="s">
        <v>11426</v>
      </c>
      <c r="E3319" s="1">
        <v>3318</v>
      </c>
      <c r="F3319" s="1">
        <v>21</v>
      </c>
      <c r="G3319" s="1" t="s">
        <v>5820</v>
      </c>
      <c r="H3319" s="1" t="s">
        <v>6457</v>
      </c>
      <c r="I3319" s="1">
        <v>3</v>
      </c>
      <c r="L3319" s="1">
        <v>4</v>
      </c>
      <c r="M3319" s="1" t="s">
        <v>13486</v>
      </c>
      <c r="N3319" s="1" t="s">
        <v>13487</v>
      </c>
      <c r="T3319" s="1" t="s">
        <v>11563</v>
      </c>
      <c r="U3319" s="1" t="s">
        <v>275</v>
      </c>
      <c r="V3319" s="1" t="s">
        <v>6693</v>
      </c>
      <c r="Y3319" s="1" t="s">
        <v>3198</v>
      </c>
      <c r="Z3319" s="1" t="s">
        <v>7263</v>
      </c>
      <c r="AC3319" s="1">
        <v>5</v>
      </c>
      <c r="AD3319" s="1" t="s">
        <v>76</v>
      </c>
      <c r="AE3319" s="1" t="s">
        <v>8744</v>
      </c>
      <c r="AT3319" s="1" t="s">
        <v>285</v>
      </c>
      <c r="AU3319" s="1" t="s">
        <v>9218</v>
      </c>
      <c r="AV3319" s="1" t="s">
        <v>527</v>
      </c>
      <c r="AW3319" s="1" t="s">
        <v>7020</v>
      </c>
      <c r="BB3319" s="1" t="s">
        <v>171</v>
      </c>
      <c r="BC3319" s="1" t="s">
        <v>6676</v>
      </c>
      <c r="BD3319" s="1" t="s">
        <v>490</v>
      </c>
      <c r="BE3319" s="1" t="s">
        <v>7056</v>
      </c>
    </row>
    <row r="3320" spans="1:72" ht="13.5" customHeight="1">
      <c r="A3320" s="2" t="str">
        <f t="shared" si="94"/>
        <v>1687_각북면_395</v>
      </c>
      <c r="B3320" s="1">
        <v>1687</v>
      </c>
      <c r="C3320" s="1" t="s">
        <v>11423</v>
      </c>
      <c r="D3320" s="1" t="s">
        <v>11426</v>
      </c>
      <c r="E3320" s="1">
        <v>3319</v>
      </c>
      <c r="F3320" s="1">
        <v>21</v>
      </c>
      <c r="G3320" s="1" t="s">
        <v>5820</v>
      </c>
      <c r="H3320" s="1" t="s">
        <v>6457</v>
      </c>
      <c r="I3320" s="1">
        <v>3</v>
      </c>
      <c r="L3320" s="1">
        <v>4</v>
      </c>
      <c r="M3320" s="1" t="s">
        <v>13486</v>
      </c>
      <c r="N3320" s="1" t="s">
        <v>13487</v>
      </c>
      <c r="T3320" s="1" t="s">
        <v>11563</v>
      </c>
      <c r="U3320" s="1" t="s">
        <v>275</v>
      </c>
      <c r="V3320" s="1" t="s">
        <v>6693</v>
      </c>
      <c r="Y3320" s="1" t="s">
        <v>11380</v>
      </c>
      <c r="Z3320" s="1" t="s">
        <v>11370</v>
      </c>
      <c r="AF3320" s="1" t="s">
        <v>154</v>
      </c>
      <c r="AG3320" s="1" t="s">
        <v>8811</v>
      </c>
    </row>
    <row r="3321" spans="1:72" ht="13.5" customHeight="1">
      <c r="A3321" s="2" t="str">
        <f t="shared" si="94"/>
        <v>1687_각북면_395</v>
      </c>
      <c r="B3321" s="1">
        <v>1687</v>
      </c>
      <c r="C3321" s="1" t="s">
        <v>11423</v>
      </c>
      <c r="D3321" s="1" t="s">
        <v>11426</v>
      </c>
      <c r="E3321" s="1">
        <v>3320</v>
      </c>
      <c r="F3321" s="1">
        <v>21</v>
      </c>
      <c r="G3321" s="1" t="s">
        <v>5820</v>
      </c>
      <c r="H3321" s="1" t="s">
        <v>6457</v>
      </c>
      <c r="I3321" s="1">
        <v>3</v>
      </c>
      <c r="L3321" s="1">
        <v>5</v>
      </c>
      <c r="M3321" s="1" t="s">
        <v>4348</v>
      </c>
      <c r="N3321" s="1" t="s">
        <v>7262</v>
      </c>
      <c r="T3321" s="1" t="s">
        <v>11527</v>
      </c>
      <c r="U3321" s="1" t="s">
        <v>121</v>
      </c>
      <c r="V3321" s="1" t="s">
        <v>6667</v>
      </c>
      <c r="Y3321" s="1" t="s">
        <v>4348</v>
      </c>
      <c r="Z3321" s="1" t="s">
        <v>7262</v>
      </c>
      <c r="AC3321" s="1">
        <v>53</v>
      </c>
      <c r="AD3321" s="1" t="s">
        <v>681</v>
      </c>
      <c r="AE3321" s="1" t="s">
        <v>8795</v>
      </c>
      <c r="AJ3321" s="1" t="s">
        <v>17</v>
      </c>
      <c r="AK3321" s="1" t="s">
        <v>8918</v>
      </c>
      <c r="AL3321" s="1" t="s">
        <v>227</v>
      </c>
      <c r="AM3321" s="1" t="s">
        <v>8859</v>
      </c>
      <c r="AN3321" s="1" t="s">
        <v>227</v>
      </c>
      <c r="AO3321" s="1" t="s">
        <v>8859</v>
      </c>
      <c r="AP3321" s="1" t="s">
        <v>119</v>
      </c>
      <c r="AQ3321" s="1" t="s">
        <v>6694</v>
      </c>
      <c r="AR3321" s="1" t="s">
        <v>5944</v>
      </c>
      <c r="AS3321" s="1" t="s">
        <v>9067</v>
      </c>
      <c r="AT3321" s="1" t="s">
        <v>44</v>
      </c>
      <c r="AU3321" s="1" t="s">
        <v>6728</v>
      </c>
      <c r="AV3321" s="1" t="s">
        <v>423</v>
      </c>
      <c r="AW3321" s="1" t="s">
        <v>8470</v>
      </c>
      <c r="BB3321" s="1" t="s">
        <v>171</v>
      </c>
      <c r="BC3321" s="1" t="s">
        <v>6676</v>
      </c>
      <c r="BD3321" s="1" t="s">
        <v>2477</v>
      </c>
      <c r="BE3321" s="1" t="s">
        <v>8394</v>
      </c>
      <c r="BG3321" s="1" t="s">
        <v>47</v>
      </c>
      <c r="BH3321" s="1" t="s">
        <v>9039</v>
      </c>
      <c r="BI3321" s="1" t="s">
        <v>4521</v>
      </c>
      <c r="BJ3321" s="1" t="s">
        <v>10073</v>
      </c>
      <c r="BK3321" s="1" t="s">
        <v>4536</v>
      </c>
      <c r="BL3321" s="1" t="s">
        <v>10426</v>
      </c>
      <c r="BM3321" s="1" t="s">
        <v>11348</v>
      </c>
      <c r="BN3321" s="1" t="s">
        <v>10603</v>
      </c>
      <c r="BO3321" s="1" t="s">
        <v>121</v>
      </c>
      <c r="BP3321" s="1" t="s">
        <v>6667</v>
      </c>
      <c r="BQ3321" s="1" t="s">
        <v>5945</v>
      </c>
      <c r="BR3321" s="1" t="s">
        <v>10832</v>
      </c>
      <c r="BS3321" s="1" t="s">
        <v>5143</v>
      </c>
      <c r="BT3321" s="1" t="s">
        <v>8962</v>
      </c>
    </row>
    <row r="3322" spans="1:72" ht="13.5" customHeight="1">
      <c r="A3322" s="2" t="str">
        <f t="shared" si="94"/>
        <v>1687_각북면_395</v>
      </c>
      <c r="B3322" s="1">
        <v>1687</v>
      </c>
      <c r="C3322" s="1" t="s">
        <v>11423</v>
      </c>
      <c r="D3322" s="1" t="s">
        <v>11426</v>
      </c>
      <c r="E3322" s="1">
        <v>3321</v>
      </c>
      <c r="F3322" s="1">
        <v>21</v>
      </c>
      <c r="G3322" s="1" t="s">
        <v>5820</v>
      </c>
      <c r="H3322" s="1" t="s">
        <v>6457</v>
      </c>
      <c r="I3322" s="1">
        <v>3</v>
      </c>
      <c r="L3322" s="1">
        <v>5</v>
      </c>
      <c r="M3322" s="1" t="s">
        <v>4348</v>
      </c>
      <c r="N3322" s="1" t="s">
        <v>7262</v>
      </c>
      <c r="S3322" s="1" t="s">
        <v>49</v>
      </c>
      <c r="T3322" s="1" t="s">
        <v>4842</v>
      </c>
      <c r="U3322" s="1" t="s">
        <v>50</v>
      </c>
      <c r="V3322" s="1" t="s">
        <v>11472</v>
      </c>
      <c r="W3322" s="1" t="s">
        <v>237</v>
      </c>
      <c r="X3322" s="1" t="s">
        <v>6977</v>
      </c>
      <c r="Y3322" s="1" t="s">
        <v>4724</v>
      </c>
      <c r="Z3322" s="1" t="s">
        <v>7059</v>
      </c>
      <c r="AC3322" s="1">
        <v>49</v>
      </c>
      <c r="AD3322" s="1" t="s">
        <v>372</v>
      </c>
      <c r="AE3322" s="1" t="s">
        <v>8788</v>
      </c>
      <c r="AJ3322" s="1" t="s">
        <v>17</v>
      </c>
      <c r="AK3322" s="1" t="s">
        <v>8918</v>
      </c>
      <c r="AL3322" s="1" t="s">
        <v>239</v>
      </c>
      <c r="AM3322" s="1" t="s">
        <v>8877</v>
      </c>
      <c r="AT3322" s="1" t="s">
        <v>44</v>
      </c>
      <c r="AU3322" s="1" t="s">
        <v>6728</v>
      </c>
      <c r="AV3322" s="1" t="s">
        <v>2502</v>
      </c>
      <c r="AW3322" s="1" t="s">
        <v>9322</v>
      </c>
      <c r="BG3322" s="1" t="s">
        <v>44</v>
      </c>
      <c r="BH3322" s="1" t="s">
        <v>6728</v>
      </c>
      <c r="BI3322" s="1" t="s">
        <v>5946</v>
      </c>
      <c r="BJ3322" s="1" t="s">
        <v>10072</v>
      </c>
      <c r="BK3322" s="1" t="s">
        <v>44</v>
      </c>
      <c r="BL3322" s="1" t="s">
        <v>6728</v>
      </c>
      <c r="BM3322" s="1" t="s">
        <v>5947</v>
      </c>
      <c r="BN3322" s="1" t="s">
        <v>8136</v>
      </c>
      <c r="BO3322" s="1" t="s">
        <v>44</v>
      </c>
      <c r="BP3322" s="1" t="s">
        <v>6728</v>
      </c>
      <c r="BQ3322" s="1" t="s">
        <v>5948</v>
      </c>
      <c r="BR3322" s="1" t="s">
        <v>10834</v>
      </c>
      <c r="BS3322" s="1" t="s">
        <v>367</v>
      </c>
      <c r="BT3322" s="1" t="s">
        <v>11947</v>
      </c>
    </row>
    <row r="3323" spans="1:72" ht="13.5" customHeight="1">
      <c r="A3323" s="2" t="str">
        <f t="shared" si="94"/>
        <v>1687_각북면_395</v>
      </c>
      <c r="B3323" s="1">
        <v>1687</v>
      </c>
      <c r="C3323" s="1" t="s">
        <v>11423</v>
      </c>
      <c r="D3323" s="1" t="s">
        <v>11426</v>
      </c>
      <c r="E3323" s="1">
        <v>3322</v>
      </c>
      <c r="F3323" s="1">
        <v>21</v>
      </c>
      <c r="G3323" s="1" t="s">
        <v>5820</v>
      </c>
      <c r="H3323" s="1" t="s">
        <v>6457</v>
      </c>
      <c r="I3323" s="1">
        <v>3</v>
      </c>
      <c r="L3323" s="1">
        <v>5</v>
      </c>
      <c r="M3323" s="1" t="s">
        <v>4348</v>
      </c>
      <c r="N3323" s="1" t="s">
        <v>7262</v>
      </c>
      <c r="S3323" s="1" t="s">
        <v>67</v>
      </c>
      <c r="T3323" s="1" t="s">
        <v>6597</v>
      </c>
      <c r="U3323" s="1" t="s">
        <v>1077</v>
      </c>
      <c r="V3323" s="1" t="s">
        <v>6708</v>
      </c>
      <c r="W3323" s="1" t="s">
        <v>152</v>
      </c>
      <c r="X3323" s="1" t="s">
        <v>6978</v>
      </c>
      <c r="Y3323" s="1" t="s">
        <v>5949</v>
      </c>
      <c r="Z3323" s="1" t="s">
        <v>7261</v>
      </c>
      <c r="AC3323" s="1">
        <v>18</v>
      </c>
      <c r="AD3323" s="1" t="s">
        <v>302</v>
      </c>
      <c r="AE3323" s="1" t="s">
        <v>8785</v>
      </c>
    </row>
    <row r="3324" spans="1:72" ht="13.5" customHeight="1">
      <c r="A3324" s="2" t="str">
        <f t="shared" si="94"/>
        <v>1687_각북면_395</v>
      </c>
      <c r="B3324" s="1">
        <v>1687</v>
      </c>
      <c r="C3324" s="1" t="s">
        <v>11423</v>
      </c>
      <c r="D3324" s="1" t="s">
        <v>11426</v>
      </c>
      <c r="E3324" s="1">
        <v>3323</v>
      </c>
      <c r="F3324" s="1">
        <v>21</v>
      </c>
      <c r="G3324" s="1" t="s">
        <v>5820</v>
      </c>
      <c r="H3324" s="1" t="s">
        <v>6457</v>
      </c>
      <c r="I3324" s="1">
        <v>3</v>
      </c>
      <c r="L3324" s="1">
        <v>5</v>
      </c>
      <c r="M3324" s="1" t="s">
        <v>4348</v>
      </c>
      <c r="N3324" s="1" t="s">
        <v>7262</v>
      </c>
      <c r="S3324" s="1" t="s">
        <v>63</v>
      </c>
      <c r="T3324" s="1" t="s">
        <v>6596</v>
      </c>
      <c r="Y3324" s="1" t="s">
        <v>2388</v>
      </c>
      <c r="Z3324" s="1" t="s">
        <v>7260</v>
      </c>
      <c r="AC3324" s="1">
        <v>14</v>
      </c>
      <c r="AD3324" s="1" t="s">
        <v>248</v>
      </c>
      <c r="AE3324" s="1" t="s">
        <v>8745</v>
      </c>
    </row>
    <row r="3325" spans="1:72" ht="13.5" customHeight="1">
      <c r="A3325" s="2" t="str">
        <f t="shared" si="94"/>
        <v>1687_각북면_395</v>
      </c>
      <c r="B3325" s="1">
        <v>1687</v>
      </c>
      <c r="C3325" s="1" t="s">
        <v>11423</v>
      </c>
      <c r="D3325" s="1" t="s">
        <v>11426</v>
      </c>
      <c r="E3325" s="1">
        <v>3324</v>
      </c>
      <c r="F3325" s="1">
        <v>21</v>
      </c>
      <c r="G3325" s="1" t="s">
        <v>5820</v>
      </c>
      <c r="H3325" s="1" t="s">
        <v>6457</v>
      </c>
      <c r="I3325" s="1">
        <v>3</v>
      </c>
      <c r="L3325" s="1">
        <v>5</v>
      </c>
      <c r="M3325" s="1" t="s">
        <v>4348</v>
      </c>
      <c r="N3325" s="1" t="s">
        <v>7262</v>
      </c>
      <c r="S3325" s="1" t="s">
        <v>72</v>
      </c>
      <c r="T3325" s="1" t="s">
        <v>6595</v>
      </c>
      <c r="U3325" s="1" t="s">
        <v>5950</v>
      </c>
      <c r="V3325" s="1" t="s">
        <v>6707</v>
      </c>
      <c r="Y3325" s="1" t="s">
        <v>4578</v>
      </c>
      <c r="Z3325" s="1" t="s">
        <v>7259</v>
      </c>
      <c r="AC3325" s="1">
        <v>10</v>
      </c>
      <c r="AD3325" s="1" t="s">
        <v>212</v>
      </c>
      <c r="AE3325" s="1" t="s">
        <v>8778</v>
      </c>
    </row>
    <row r="3326" spans="1:72" ht="13.5" customHeight="1">
      <c r="A3326" s="2" t="str">
        <f t="shared" si="94"/>
        <v>1687_각북면_395</v>
      </c>
      <c r="B3326" s="1">
        <v>1687</v>
      </c>
      <c r="C3326" s="1" t="s">
        <v>11423</v>
      </c>
      <c r="D3326" s="1" t="s">
        <v>11426</v>
      </c>
      <c r="E3326" s="1">
        <v>3325</v>
      </c>
      <c r="F3326" s="1">
        <v>21</v>
      </c>
      <c r="G3326" s="1" t="s">
        <v>5820</v>
      </c>
      <c r="H3326" s="1" t="s">
        <v>6457</v>
      </c>
      <c r="I3326" s="1">
        <v>4</v>
      </c>
      <c r="J3326" s="1" t="s">
        <v>5951</v>
      </c>
      <c r="K3326" s="1" t="s">
        <v>6480</v>
      </c>
      <c r="L3326" s="1">
        <v>1</v>
      </c>
      <c r="M3326" s="1" t="s">
        <v>5951</v>
      </c>
      <c r="N3326" s="1" t="s">
        <v>6480</v>
      </c>
      <c r="T3326" s="1" t="s">
        <v>11527</v>
      </c>
      <c r="U3326" s="1" t="s">
        <v>391</v>
      </c>
      <c r="V3326" s="1" t="s">
        <v>6664</v>
      </c>
      <c r="W3326" s="1" t="s">
        <v>107</v>
      </c>
      <c r="X3326" s="1" t="s">
        <v>6975</v>
      </c>
      <c r="Y3326" s="1" t="s">
        <v>5952</v>
      </c>
      <c r="Z3326" s="1" t="s">
        <v>7258</v>
      </c>
      <c r="AC3326" s="1">
        <v>62</v>
      </c>
      <c r="AD3326" s="1" t="s">
        <v>168</v>
      </c>
      <c r="AE3326" s="1" t="s">
        <v>6664</v>
      </c>
      <c r="AJ3326" s="1" t="s">
        <v>17</v>
      </c>
      <c r="AK3326" s="1" t="s">
        <v>8918</v>
      </c>
      <c r="AL3326" s="1" t="s">
        <v>109</v>
      </c>
      <c r="AM3326" s="1" t="s">
        <v>8937</v>
      </c>
      <c r="AT3326" s="1" t="s">
        <v>5953</v>
      </c>
      <c r="AU3326" s="1" t="s">
        <v>9223</v>
      </c>
      <c r="AV3326" s="1" t="s">
        <v>13683</v>
      </c>
      <c r="AW3326" s="1" t="s">
        <v>12200</v>
      </c>
      <c r="BG3326" s="1" t="s">
        <v>268</v>
      </c>
      <c r="BH3326" s="1" t="s">
        <v>12275</v>
      </c>
      <c r="BI3326" s="1" t="s">
        <v>269</v>
      </c>
      <c r="BJ3326" s="1" t="s">
        <v>7222</v>
      </c>
      <c r="BK3326" s="1" t="s">
        <v>47</v>
      </c>
      <c r="BL3326" s="1" t="s">
        <v>9039</v>
      </c>
      <c r="BM3326" s="1" t="s">
        <v>336</v>
      </c>
      <c r="BN3326" s="1" t="s">
        <v>6991</v>
      </c>
      <c r="BO3326" s="1" t="s">
        <v>44</v>
      </c>
      <c r="BP3326" s="1" t="s">
        <v>6728</v>
      </c>
      <c r="BQ3326" s="1" t="s">
        <v>5954</v>
      </c>
      <c r="BR3326" s="1" t="s">
        <v>10833</v>
      </c>
      <c r="BS3326" s="1" t="s">
        <v>1475</v>
      </c>
      <c r="BT3326" s="1" t="s">
        <v>11950</v>
      </c>
    </row>
    <row r="3327" spans="1:72" ht="13.5" customHeight="1">
      <c r="A3327" s="2" t="str">
        <f t="shared" si="94"/>
        <v>1687_각북면_395</v>
      </c>
      <c r="B3327" s="1">
        <v>1687</v>
      </c>
      <c r="C3327" s="1" t="s">
        <v>11423</v>
      </c>
      <c r="D3327" s="1" t="s">
        <v>11426</v>
      </c>
      <c r="E3327" s="1">
        <v>3326</v>
      </c>
      <c r="F3327" s="1">
        <v>21</v>
      </c>
      <c r="G3327" s="1" t="s">
        <v>5820</v>
      </c>
      <c r="H3327" s="1" t="s">
        <v>6457</v>
      </c>
      <c r="I3327" s="1">
        <v>4</v>
      </c>
      <c r="L3327" s="1">
        <v>1</v>
      </c>
      <c r="M3327" s="1" t="s">
        <v>5951</v>
      </c>
      <c r="N3327" s="1" t="s">
        <v>6480</v>
      </c>
      <c r="S3327" s="1" t="s">
        <v>49</v>
      </c>
      <c r="T3327" s="1" t="s">
        <v>4842</v>
      </c>
      <c r="U3327" s="1" t="s">
        <v>115</v>
      </c>
      <c r="V3327" s="1" t="s">
        <v>6665</v>
      </c>
      <c r="Y3327" s="1" t="s">
        <v>4793</v>
      </c>
      <c r="Z3327" s="1" t="s">
        <v>7257</v>
      </c>
      <c r="AC3327" s="1">
        <v>69</v>
      </c>
      <c r="AD3327" s="1" t="s">
        <v>253</v>
      </c>
      <c r="AE3327" s="1" t="s">
        <v>8793</v>
      </c>
      <c r="AJ3327" s="1" t="s">
        <v>17</v>
      </c>
      <c r="AK3327" s="1" t="s">
        <v>8918</v>
      </c>
      <c r="AL3327" s="1" t="s">
        <v>227</v>
      </c>
      <c r="AM3327" s="1" t="s">
        <v>8859</v>
      </c>
      <c r="AN3327" s="1" t="s">
        <v>492</v>
      </c>
      <c r="AO3327" s="1" t="s">
        <v>6594</v>
      </c>
      <c r="AR3327" s="1" t="s">
        <v>622</v>
      </c>
      <c r="AS3327" s="1" t="s">
        <v>9066</v>
      </c>
      <c r="AT3327" s="1" t="s">
        <v>121</v>
      </c>
      <c r="AU3327" s="1" t="s">
        <v>6667</v>
      </c>
      <c r="AV3327" s="1" t="s">
        <v>1523</v>
      </c>
      <c r="AW3327" s="1" t="s">
        <v>7093</v>
      </c>
      <c r="BB3327" s="1" t="s">
        <v>171</v>
      </c>
      <c r="BC3327" s="1" t="s">
        <v>6676</v>
      </c>
      <c r="BD3327" s="1" t="s">
        <v>1571</v>
      </c>
      <c r="BE3327" s="1" t="s">
        <v>9829</v>
      </c>
      <c r="BG3327" s="1" t="s">
        <v>121</v>
      </c>
      <c r="BH3327" s="1" t="s">
        <v>6667</v>
      </c>
      <c r="BI3327" s="1" t="s">
        <v>355</v>
      </c>
      <c r="BJ3327" s="1" t="s">
        <v>7584</v>
      </c>
      <c r="BK3327" s="1" t="s">
        <v>121</v>
      </c>
      <c r="BL3327" s="1" t="s">
        <v>6667</v>
      </c>
      <c r="BM3327" s="1" t="s">
        <v>2159</v>
      </c>
      <c r="BN3327" s="1" t="s">
        <v>7216</v>
      </c>
      <c r="BO3327" s="1" t="s">
        <v>121</v>
      </c>
      <c r="BP3327" s="1" t="s">
        <v>6667</v>
      </c>
      <c r="BQ3327" s="1" t="s">
        <v>546</v>
      </c>
      <c r="BR3327" s="1" t="s">
        <v>9789</v>
      </c>
      <c r="BS3327" s="1" t="s">
        <v>227</v>
      </c>
      <c r="BT3327" s="1" t="s">
        <v>8859</v>
      </c>
    </row>
    <row r="3328" spans="1:72" ht="13.5" customHeight="1">
      <c r="A3328" s="2" t="str">
        <f t="shared" si="94"/>
        <v>1687_각북면_395</v>
      </c>
      <c r="B3328" s="1">
        <v>1687</v>
      </c>
      <c r="C3328" s="1" t="s">
        <v>11423</v>
      </c>
      <c r="D3328" s="1" t="s">
        <v>11426</v>
      </c>
      <c r="E3328" s="1">
        <v>3327</v>
      </c>
      <c r="F3328" s="1">
        <v>21</v>
      </c>
      <c r="G3328" s="1" t="s">
        <v>5820</v>
      </c>
      <c r="H3328" s="1" t="s">
        <v>6457</v>
      </c>
      <c r="I3328" s="1">
        <v>4</v>
      </c>
      <c r="L3328" s="1">
        <v>1</v>
      </c>
      <c r="M3328" s="1" t="s">
        <v>5951</v>
      </c>
      <c r="N3328" s="1" t="s">
        <v>6480</v>
      </c>
      <c r="S3328" s="1" t="s">
        <v>67</v>
      </c>
      <c r="T3328" s="1" t="s">
        <v>6597</v>
      </c>
      <c r="U3328" s="1" t="s">
        <v>5955</v>
      </c>
      <c r="V3328" s="1" t="s">
        <v>6706</v>
      </c>
      <c r="Y3328" s="1" t="s">
        <v>5956</v>
      </c>
      <c r="Z3328" s="1" t="s">
        <v>7256</v>
      </c>
      <c r="AC3328" s="1">
        <v>32</v>
      </c>
      <c r="AD3328" s="1" t="s">
        <v>660</v>
      </c>
      <c r="AE3328" s="1" t="s">
        <v>8752</v>
      </c>
    </row>
    <row r="3329" spans="1:72" ht="13.5" customHeight="1">
      <c r="A3329" s="2" t="str">
        <f t="shared" si="94"/>
        <v>1687_각북면_395</v>
      </c>
      <c r="B3329" s="1">
        <v>1687</v>
      </c>
      <c r="C3329" s="1" t="s">
        <v>11423</v>
      </c>
      <c r="D3329" s="1" t="s">
        <v>11426</v>
      </c>
      <c r="E3329" s="1">
        <v>3328</v>
      </c>
      <c r="F3329" s="1">
        <v>21</v>
      </c>
      <c r="G3329" s="1" t="s">
        <v>5820</v>
      </c>
      <c r="H3329" s="1" t="s">
        <v>6457</v>
      </c>
      <c r="I3329" s="1">
        <v>4</v>
      </c>
      <c r="L3329" s="1">
        <v>1</v>
      </c>
      <c r="M3329" s="1" t="s">
        <v>5951</v>
      </c>
      <c r="N3329" s="1" t="s">
        <v>6480</v>
      </c>
      <c r="S3329" s="1" t="s">
        <v>329</v>
      </c>
      <c r="T3329" s="1" t="s">
        <v>6594</v>
      </c>
      <c r="U3329" s="1" t="s">
        <v>5498</v>
      </c>
      <c r="V3329" s="1" t="s">
        <v>6705</v>
      </c>
      <c r="W3329" s="1" t="s">
        <v>2365</v>
      </c>
      <c r="X3329" s="1" t="s">
        <v>6979</v>
      </c>
      <c r="Y3329" s="1" t="s">
        <v>11381</v>
      </c>
      <c r="Z3329" s="1" t="s">
        <v>11690</v>
      </c>
      <c r="AC3329" s="1">
        <v>33</v>
      </c>
      <c r="AD3329" s="1" t="s">
        <v>353</v>
      </c>
      <c r="AE3329" s="1" t="s">
        <v>8775</v>
      </c>
      <c r="AJ3329" s="1" t="s">
        <v>17</v>
      </c>
      <c r="AK3329" s="1" t="s">
        <v>8918</v>
      </c>
      <c r="AL3329" s="1" t="s">
        <v>227</v>
      </c>
      <c r="AM3329" s="1" t="s">
        <v>8859</v>
      </c>
    </row>
    <row r="3330" spans="1:72" ht="13.5" customHeight="1">
      <c r="A3330" s="2" t="str">
        <f t="shared" si="94"/>
        <v>1687_각북면_395</v>
      </c>
      <c r="B3330" s="1">
        <v>1687</v>
      </c>
      <c r="C3330" s="1" t="s">
        <v>11423</v>
      </c>
      <c r="D3330" s="1" t="s">
        <v>11426</v>
      </c>
      <c r="E3330" s="1">
        <v>3329</v>
      </c>
      <c r="F3330" s="1">
        <v>21</v>
      </c>
      <c r="G3330" s="1" t="s">
        <v>5820</v>
      </c>
      <c r="H3330" s="1" t="s">
        <v>6457</v>
      </c>
      <c r="I3330" s="1">
        <v>4</v>
      </c>
      <c r="L3330" s="1">
        <v>1</v>
      </c>
      <c r="M3330" s="1" t="s">
        <v>5951</v>
      </c>
      <c r="N3330" s="1" t="s">
        <v>6480</v>
      </c>
      <c r="S3330" s="1" t="s">
        <v>339</v>
      </c>
      <c r="T3330" s="1" t="s">
        <v>6610</v>
      </c>
      <c r="Y3330" s="1" t="s">
        <v>1636</v>
      </c>
      <c r="Z3330" s="1" t="s">
        <v>7255</v>
      </c>
      <c r="AC3330" s="1">
        <v>13</v>
      </c>
      <c r="AD3330" s="1" t="s">
        <v>149</v>
      </c>
      <c r="AE3330" s="1" t="s">
        <v>8757</v>
      </c>
      <c r="AF3330" s="1" t="s">
        <v>132</v>
      </c>
      <c r="AG3330" s="1" t="s">
        <v>8809</v>
      </c>
    </row>
    <row r="3331" spans="1:72" ht="13.5" customHeight="1">
      <c r="A3331" s="2" t="str">
        <f t="shared" si="94"/>
        <v>1687_각북면_395</v>
      </c>
      <c r="B3331" s="1">
        <v>1687</v>
      </c>
      <c r="C3331" s="1" t="s">
        <v>11423</v>
      </c>
      <c r="D3331" s="1" t="s">
        <v>11426</v>
      </c>
      <c r="E3331" s="1">
        <v>3330</v>
      </c>
      <c r="F3331" s="1">
        <v>21</v>
      </c>
      <c r="G3331" s="1" t="s">
        <v>5820</v>
      </c>
      <c r="H3331" s="1" t="s">
        <v>6457</v>
      </c>
      <c r="I3331" s="1">
        <v>4</v>
      </c>
      <c r="L3331" s="1">
        <v>1</v>
      </c>
      <c r="M3331" s="1" t="s">
        <v>5951</v>
      </c>
      <c r="N3331" s="1" t="s">
        <v>6480</v>
      </c>
      <c r="S3331" s="1" t="s">
        <v>63</v>
      </c>
      <c r="T3331" s="1" t="s">
        <v>6596</v>
      </c>
      <c r="Y3331" s="1" t="s">
        <v>4385</v>
      </c>
      <c r="Z3331" s="1" t="s">
        <v>7254</v>
      </c>
      <c r="AC3331" s="1">
        <v>6</v>
      </c>
      <c r="AD3331" s="1" t="s">
        <v>217</v>
      </c>
      <c r="AE3331" s="1" t="s">
        <v>8765</v>
      </c>
    </row>
    <row r="3332" spans="1:72" ht="13.5" customHeight="1">
      <c r="A3332" s="2" t="str">
        <f t="shared" si="94"/>
        <v>1687_각북면_395</v>
      </c>
      <c r="B3332" s="1">
        <v>1687</v>
      </c>
      <c r="C3332" s="1" t="s">
        <v>11423</v>
      </c>
      <c r="D3332" s="1" t="s">
        <v>11426</v>
      </c>
      <c r="E3332" s="1">
        <v>3331</v>
      </c>
      <c r="F3332" s="1">
        <v>21</v>
      </c>
      <c r="G3332" s="1" t="s">
        <v>5820</v>
      </c>
      <c r="H3332" s="1" t="s">
        <v>6457</v>
      </c>
      <c r="I3332" s="1">
        <v>4</v>
      </c>
      <c r="L3332" s="1">
        <v>1</v>
      </c>
      <c r="M3332" s="1" t="s">
        <v>5951</v>
      </c>
      <c r="N3332" s="1" t="s">
        <v>6480</v>
      </c>
      <c r="T3332" s="1" t="s">
        <v>11563</v>
      </c>
      <c r="U3332" s="1" t="s">
        <v>5957</v>
      </c>
      <c r="V3332" s="1" t="s">
        <v>6704</v>
      </c>
      <c r="Y3332" s="1" t="s">
        <v>5440</v>
      </c>
      <c r="Z3332" s="1" t="s">
        <v>7253</v>
      </c>
      <c r="AC3332" s="1">
        <v>38</v>
      </c>
      <c r="AD3332" s="1" t="s">
        <v>294</v>
      </c>
      <c r="AE3332" s="1" t="s">
        <v>8781</v>
      </c>
      <c r="AF3332" s="1" t="s">
        <v>156</v>
      </c>
      <c r="AG3332" s="1" t="s">
        <v>8798</v>
      </c>
    </row>
    <row r="3333" spans="1:72" ht="13.5" customHeight="1">
      <c r="A3333" s="2" t="str">
        <f t="shared" si="94"/>
        <v>1687_각북면_395</v>
      </c>
      <c r="B3333" s="1">
        <v>1687</v>
      </c>
      <c r="C3333" s="1" t="s">
        <v>11423</v>
      </c>
      <c r="D3333" s="1" t="s">
        <v>11426</v>
      </c>
      <c r="E3333" s="1">
        <v>3332</v>
      </c>
      <c r="F3333" s="1">
        <v>21</v>
      </c>
      <c r="G3333" s="1" t="s">
        <v>5820</v>
      </c>
      <c r="H3333" s="1" t="s">
        <v>6457</v>
      </c>
      <c r="I3333" s="1">
        <v>4</v>
      </c>
      <c r="L3333" s="1">
        <v>1</v>
      </c>
      <c r="M3333" s="1" t="s">
        <v>5951</v>
      </c>
      <c r="N3333" s="1" t="s">
        <v>6480</v>
      </c>
      <c r="S3333" s="1" t="s">
        <v>151</v>
      </c>
      <c r="T3333" s="1" t="s">
        <v>6601</v>
      </c>
      <c r="Y3333" s="1" t="s">
        <v>5958</v>
      </c>
      <c r="Z3333" s="1" t="s">
        <v>7197</v>
      </c>
      <c r="AC3333" s="1">
        <v>48</v>
      </c>
      <c r="AD3333" s="1" t="s">
        <v>351</v>
      </c>
      <c r="AE3333" s="1" t="s">
        <v>7146</v>
      </c>
    </row>
    <row r="3334" spans="1:72" ht="13.5" customHeight="1">
      <c r="A3334" s="2" t="str">
        <f t="shared" si="94"/>
        <v>1687_각북면_395</v>
      </c>
      <c r="B3334" s="1">
        <v>1687</v>
      </c>
      <c r="C3334" s="1" t="s">
        <v>11423</v>
      </c>
      <c r="D3334" s="1" t="s">
        <v>11426</v>
      </c>
      <c r="E3334" s="1">
        <v>3333</v>
      </c>
      <c r="F3334" s="1">
        <v>21</v>
      </c>
      <c r="G3334" s="1" t="s">
        <v>5820</v>
      </c>
      <c r="H3334" s="1" t="s">
        <v>6457</v>
      </c>
      <c r="I3334" s="1">
        <v>4</v>
      </c>
      <c r="L3334" s="1">
        <v>2</v>
      </c>
      <c r="M3334" s="1" t="s">
        <v>13488</v>
      </c>
      <c r="N3334" s="1" t="s">
        <v>13489</v>
      </c>
      <c r="T3334" s="1" t="s">
        <v>11527</v>
      </c>
      <c r="U3334" s="1" t="s">
        <v>4147</v>
      </c>
      <c r="V3334" s="1" t="s">
        <v>11508</v>
      </c>
      <c r="W3334" s="1" t="s">
        <v>1792</v>
      </c>
      <c r="X3334" s="1" t="s">
        <v>6994</v>
      </c>
      <c r="Y3334" s="1" t="s">
        <v>4741</v>
      </c>
      <c r="Z3334" s="1" t="s">
        <v>7252</v>
      </c>
      <c r="AC3334" s="1">
        <v>69</v>
      </c>
      <c r="AD3334" s="1" t="s">
        <v>253</v>
      </c>
      <c r="AE3334" s="1" t="s">
        <v>8793</v>
      </c>
      <c r="AJ3334" s="1" t="s">
        <v>17</v>
      </c>
      <c r="AK3334" s="1" t="s">
        <v>8918</v>
      </c>
      <c r="AL3334" s="1" t="s">
        <v>227</v>
      </c>
      <c r="AM3334" s="1" t="s">
        <v>8859</v>
      </c>
      <c r="AT3334" s="1" t="s">
        <v>5959</v>
      </c>
      <c r="AU3334" s="1" t="s">
        <v>9222</v>
      </c>
      <c r="AV3334" s="1" t="s">
        <v>5614</v>
      </c>
      <c r="AW3334" s="1" t="s">
        <v>9321</v>
      </c>
      <c r="BG3334" s="1" t="s">
        <v>5960</v>
      </c>
      <c r="BH3334" s="1" t="s">
        <v>9995</v>
      </c>
      <c r="BI3334" s="1" t="s">
        <v>5961</v>
      </c>
      <c r="BJ3334" s="1" t="s">
        <v>10071</v>
      </c>
      <c r="BK3334" s="1" t="s">
        <v>112</v>
      </c>
      <c r="BL3334" s="1" t="s">
        <v>6734</v>
      </c>
      <c r="BM3334" s="1" t="s">
        <v>5962</v>
      </c>
      <c r="BN3334" s="1" t="s">
        <v>10496</v>
      </c>
      <c r="BO3334" s="1" t="s">
        <v>5960</v>
      </c>
      <c r="BP3334" s="1" t="s">
        <v>9995</v>
      </c>
      <c r="BQ3334" s="1" t="s">
        <v>5963</v>
      </c>
      <c r="BR3334" s="1" t="s">
        <v>12553</v>
      </c>
      <c r="BS3334" s="1" t="s">
        <v>729</v>
      </c>
      <c r="BT3334" s="1" t="s">
        <v>8886</v>
      </c>
    </row>
    <row r="3335" spans="1:72" ht="13.5" customHeight="1">
      <c r="A3335" s="2" t="str">
        <f t="shared" si="94"/>
        <v>1687_각북면_395</v>
      </c>
      <c r="B3335" s="1">
        <v>1687</v>
      </c>
      <c r="C3335" s="1" t="s">
        <v>11423</v>
      </c>
      <c r="D3335" s="1" t="s">
        <v>11426</v>
      </c>
      <c r="E3335" s="1">
        <v>3334</v>
      </c>
      <c r="F3335" s="1">
        <v>21</v>
      </c>
      <c r="G3335" s="1" t="s">
        <v>5820</v>
      </c>
      <c r="H3335" s="1" t="s">
        <v>6457</v>
      </c>
      <c r="I3335" s="1">
        <v>4</v>
      </c>
      <c r="L3335" s="1">
        <v>2</v>
      </c>
      <c r="M3335" s="1" t="s">
        <v>13488</v>
      </c>
      <c r="N3335" s="1" t="s">
        <v>13489</v>
      </c>
      <c r="S3335" s="1" t="s">
        <v>49</v>
      </c>
      <c r="T3335" s="1" t="s">
        <v>4842</v>
      </c>
      <c r="W3335" s="1" t="s">
        <v>167</v>
      </c>
      <c r="X3335" s="1" t="s">
        <v>8644</v>
      </c>
      <c r="Y3335" s="1" t="s">
        <v>10</v>
      </c>
      <c r="Z3335" s="1" t="s">
        <v>6990</v>
      </c>
      <c r="AC3335" s="1">
        <v>59</v>
      </c>
      <c r="AD3335" s="1" t="s">
        <v>314</v>
      </c>
      <c r="AE3335" s="1" t="s">
        <v>8776</v>
      </c>
      <c r="AJ3335" s="1" t="s">
        <v>341</v>
      </c>
      <c r="AK3335" s="1" t="s">
        <v>8919</v>
      </c>
      <c r="AL3335" s="1" t="s">
        <v>5964</v>
      </c>
      <c r="AM3335" s="1" t="s">
        <v>8946</v>
      </c>
      <c r="AT3335" s="1" t="s">
        <v>5871</v>
      </c>
      <c r="AU3335" s="1" t="s">
        <v>9221</v>
      </c>
      <c r="AV3335" s="1" t="s">
        <v>5965</v>
      </c>
      <c r="AW3335" s="1" t="s">
        <v>9320</v>
      </c>
      <c r="BG3335" s="1" t="s">
        <v>197</v>
      </c>
      <c r="BH3335" s="1" t="s">
        <v>6836</v>
      </c>
      <c r="BI3335" s="1" t="s">
        <v>5966</v>
      </c>
      <c r="BJ3335" s="1" t="s">
        <v>10070</v>
      </c>
      <c r="BK3335" s="1" t="s">
        <v>5967</v>
      </c>
      <c r="BL3335" s="1" t="s">
        <v>10411</v>
      </c>
      <c r="BM3335" s="1" t="s">
        <v>5968</v>
      </c>
      <c r="BN3335" s="1" t="s">
        <v>9015</v>
      </c>
      <c r="BO3335" s="1" t="s">
        <v>1237</v>
      </c>
      <c r="BP3335" s="1" t="s">
        <v>10761</v>
      </c>
      <c r="BQ3335" s="1" t="s">
        <v>5969</v>
      </c>
      <c r="BR3335" s="1" t="s">
        <v>12643</v>
      </c>
      <c r="BS3335" s="1" t="s">
        <v>2597</v>
      </c>
      <c r="BT3335" s="1" t="s">
        <v>11943</v>
      </c>
    </row>
    <row r="3336" spans="1:72" ht="13.5" customHeight="1">
      <c r="A3336" s="2" t="str">
        <f t="shared" si="94"/>
        <v>1687_각북면_395</v>
      </c>
      <c r="B3336" s="1">
        <v>1687</v>
      </c>
      <c r="C3336" s="1" t="s">
        <v>11423</v>
      </c>
      <c r="D3336" s="1" t="s">
        <v>11426</v>
      </c>
      <c r="E3336" s="1">
        <v>3335</v>
      </c>
      <c r="F3336" s="1">
        <v>21</v>
      </c>
      <c r="G3336" s="1" t="s">
        <v>5820</v>
      </c>
      <c r="H3336" s="1" t="s">
        <v>6457</v>
      </c>
      <c r="I3336" s="1">
        <v>4</v>
      </c>
      <c r="L3336" s="1">
        <v>2</v>
      </c>
      <c r="M3336" s="1" t="s">
        <v>13488</v>
      </c>
      <c r="N3336" s="1" t="s">
        <v>13489</v>
      </c>
      <c r="S3336" s="1" t="s">
        <v>67</v>
      </c>
      <c r="T3336" s="1" t="s">
        <v>6597</v>
      </c>
      <c r="U3336" s="1" t="s">
        <v>391</v>
      </c>
      <c r="V3336" s="1" t="s">
        <v>6664</v>
      </c>
      <c r="Y3336" s="1" t="s">
        <v>5970</v>
      </c>
      <c r="Z3336" s="1" t="s">
        <v>7251</v>
      </c>
      <c r="AC3336" s="1">
        <v>47</v>
      </c>
      <c r="AD3336" s="1" t="s">
        <v>89</v>
      </c>
      <c r="AE3336" s="1" t="s">
        <v>8784</v>
      </c>
    </row>
    <row r="3337" spans="1:72" ht="13.5" customHeight="1">
      <c r="A3337" s="2" t="str">
        <f t="shared" si="94"/>
        <v>1687_각북면_395</v>
      </c>
      <c r="B3337" s="1">
        <v>1687</v>
      </c>
      <c r="C3337" s="1" t="s">
        <v>11423</v>
      </c>
      <c r="D3337" s="1" t="s">
        <v>11426</v>
      </c>
      <c r="E3337" s="1">
        <v>3336</v>
      </c>
      <c r="F3337" s="1">
        <v>21</v>
      </c>
      <c r="G3337" s="1" t="s">
        <v>5820</v>
      </c>
      <c r="H3337" s="1" t="s">
        <v>6457</v>
      </c>
      <c r="I3337" s="1">
        <v>4</v>
      </c>
      <c r="L3337" s="1">
        <v>2</v>
      </c>
      <c r="M3337" s="1" t="s">
        <v>13488</v>
      </c>
      <c r="N3337" s="1" t="s">
        <v>13489</v>
      </c>
      <c r="S3337" s="1" t="s">
        <v>329</v>
      </c>
      <c r="T3337" s="1" t="s">
        <v>6594</v>
      </c>
      <c r="W3337" s="1" t="s">
        <v>272</v>
      </c>
      <c r="X3337" s="1" t="s">
        <v>6993</v>
      </c>
      <c r="Y3337" s="1" t="s">
        <v>10</v>
      </c>
      <c r="Z3337" s="1" t="s">
        <v>6990</v>
      </c>
      <c r="AC3337" s="1">
        <v>37</v>
      </c>
      <c r="AD3337" s="1" t="s">
        <v>215</v>
      </c>
      <c r="AE3337" s="1" t="s">
        <v>8786</v>
      </c>
    </row>
    <row r="3338" spans="1:72" ht="13.5" customHeight="1">
      <c r="A3338" s="2" t="str">
        <f t="shared" si="94"/>
        <v>1687_각북면_395</v>
      </c>
      <c r="B3338" s="1">
        <v>1687</v>
      </c>
      <c r="C3338" s="1" t="s">
        <v>11423</v>
      </c>
      <c r="D3338" s="1" t="s">
        <v>11426</v>
      </c>
      <c r="E3338" s="1">
        <v>3337</v>
      </c>
      <c r="F3338" s="1">
        <v>21</v>
      </c>
      <c r="G3338" s="1" t="s">
        <v>5820</v>
      </c>
      <c r="H3338" s="1" t="s">
        <v>6457</v>
      </c>
      <c r="I3338" s="1">
        <v>4</v>
      </c>
      <c r="L3338" s="1">
        <v>2</v>
      </c>
      <c r="M3338" s="1" t="s">
        <v>13488</v>
      </c>
      <c r="N3338" s="1" t="s">
        <v>13489</v>
      </c>
      <c r="S3338" s="1" t="s">
        <v>339</v>
      </c>
      <c r="T3338" s="1" t="s">
        <v>6610</v>
      </c>
      <c r="Y3338" s="1" t="s">
        <v>5971</v>
      </c>
      <c r="Z3338" s="1" t="s">
        <v>7250</v>
      </c>
      <c r="AC3338" s="1">
        <v>15</v>
      </c>
      <c r="AD3338" s="1" t="s">
        <v>210</v>
      </c>
      <c r="AE3338" s="1" t="s">
        <v>7181</v>
      </c>
    </row>
    <row r="3339" spans="1:72" ht="13.5" customHeight="1">
      <c r="A3339" s="2" t="str">
        <f t="shared" si="94"/>
        <v>1687_각북면_395</v>
      </c>
      <c r="B3339" s="1">
        <v>1687</v>
      </c>
      <c r="C3339" s="1" t="s">
        <v>11423</v>
      </c>
      <c r="D3339" s="1" t="s">
        <v>11426</v>
      </c>
      <c r="E3339" s="1">
        <v>3338</v>
      </c>
      <c r="F3339" s="1">
        <v>21</v>
      </c>
      <c r="G3339" s="1" t="s">
        <v>5820</v>
      </c>
      <c r="H3339" s="1" t="s">
        <v>6457</v>
      </c>
      <c r="I3339" s="1">
        <v>4</v>
      </c>
      <c r="L3339" s="1">
        <v>2</v>
      </c>
      <c r="M3339" s="1" t="s">
        <v>13488</v>
      </c>
      <c r="N3339" s="1" t="s">
        <v>13489</v>
      </c>
      <c r="S3339" s="1" t="s">
        <v>339</v>
      </c>
      <c r="T3339" s="1" t="s">
        <v>6610</v>
      </c>
      <c r="Y3339" s="1" t="s">
        <v>5972</v>
      </c>
      <c r="Z3339" s="1" t="s">
        <v>7249</v>
      </c>
      <c r="AC3339" s="1">
        <v>7</v>
      </c>
      <c r="AD3339" s="1" t="s">
        <v>475</v>
      </c>
      <c r="AE3339" s="1" t="s">
        <v>8747</v>
      </c>
      <c r="AF3339" s="1" t="s">
        <v>156</v>
      </c>
      <c r="AG3339" s="1" t="s">
        <v>8798</v>
      </c>
    </row>
    <row r="3340" spans="1:72" ht="13.5" customHeight="1">
      <c r="A3340" s="2" t="str">
        <f t="shared" si="94"/>
        <v>1687_각북면_395</v>
      </c>
      <c r="B3340" s="1">
        <v>1687</v>
      </c>
      <c r="C3340" s="1" t="s">
        <v>11423</v>
      </c>
      <c r="D3340" s="1" t="s">
        <v>11426</v>
      </c>
      <c r="E3340" s="1">
        <v>3339</v>
      </c>
      <c r="F3340" s="1">
        <v>21</v>
      </c>
      <c r="G3340" s="1" t="s">
        <v>5820</v>
      </c>
      <c r="H3340" s="1" t="s">
        <v>6457</v>
      </c>
      <c r="I3340" s="1">
        <v>4</v>
      </c>
      <c r="L3340" s="1">
        <v>2</v>
      </c>
      <c r="M3340" s="1" t="s">
        <v>13488</v>
      </c>
      <c r="N3340" s="1" t="s">
        <v>13489</v>
      </c>
      <c r="T3340" s="1" t="s">
        <v>11563</v>
      </c>
      <c r="U3340" s="1" t="s">
        <v>581</v>
      </c>
      <c r="V3340" s="1" t="s">
        <v>6699</v>
      </c>
      <c r="Y3340" s="1" t="s">
        <v>1927</v>
      </c>
      <c r="Z3340" s="1" t="s">
        <v>7073</v>
      </c>
      <c r="AC3340" s="1">
        <v>30</v>
      </c>
      <c r="AD3340" s="1" t="s">
        <v>606</v>
      </c>
      <c r="AE3340" s="1" t="s">
        <v>7034</v>
      </c>
      <c r="AF3340" s="1" t="s">
        <v>156</v>
      </c>
      <c r="AG3340" s="1" t="s">
        <v>8798</v>
      </c>
      <c r="AT3340" s="1" t="s">
        <v>121</v>
      </c>
      <c r="AU3340" s="1" t="s">
        <v>6667</v>
      </c>
      <c r="AV3340" s="1" t="s">
        <v>1092</v>
      </c>
      <c r="AW3340" s="1" t="s">
        <v>9319</v>
      </c>
      <c r="BB3340" s="1" t="s">
        <v>171</v>
      </c>
      <c r="BC3340" s="1" t="s">
        <v>6676</v>
      </c>
      <c r="BD3340" s="1" t="s">
        <v>673</v>
      </c>
      <c r="BE3340" s="1" t="s">
        <v>8159</v>
      </c>
    </row>
    <row r="3341" spans="1:72" ht="13.5" customHeight="1">
      <c r="A3341" s="2" t="str">
        <f t="shared" si="94"/>
        <v>1687_각북면_395</v>
      </c>
      <c r="B3341" s="1">
        <v>1687</v>
      </c>
      <c r="C3341" s="1" t="s">
        <v>11423</v>
      </c>
      <c r="D3341" s="1" t="s">
        <v>11426</v>
      </c>
      <c r="E3341" s="1">
        <v>3340</v>
      </c>
      <c r="F3341" s="1">
        <v>21</v>
      </c>
      <c r="G3341" s="1" t="s">
        <v>5820</v>
      </c>
      <c r="H3341" s="1" t="s">
        <v>6457</v>
      </c>
      <c r="I3341" s="1">
        <v>4</v>
      </c>
      <c r="L3341" s="1">
        <v>3</v>
      </c>
      <c r="M3341" s="1" t="s">
        <v>682</v>
      </c>
      <c r="N3341" s="1" t="s">
        <v>7248</v>
      </c>
      <c r="T3341" s="1" t="s">
        <v>11527</v>
      </c>
      <c r="U3341" s="1" t="s">
        <v>3555</v>
      </c>
      <c r="V3341" s="1" t="s">
        <v>6669</v>
      </c>
      <c r="Y3341" s="1" t="s">
        <v>682</v>
      </c>
      <c r="Z3341" s="1" t="s">
        <v>7248</v>
      </c>
      <c r="AC3341" s="1">
        <v>46</v>
      </c>
      <c r="AD3341" s="1" t="s">
        <v>550</v>
      </c>
      <c r="AE3341" s="1" t="s">
        <v>8787</v>
      </c>
      <c r="AJ3341" s="1" t="s">
        <v>17</v>
      </c>
      <c r="AK3341" s="1" t="s">
        <v>8918</v>
      </c>
      <c r="AL3341" s="1" t="s">
        <v>227</v>
      </c>
      <c r="AM3341" s="1" t="s">
        <v>8859</v>
      </c>
      <c r="AN3341" s="1" t="s">
        <v>1129</v>
      </c>
      <c r="AO3341" s="1" t="s">
        <v>9002</v>
      </c>
      <c r="AP3341" s="1" t="s">
        <v>119</v>
      </c>
      <c r="AQ3341" s="1" t="s">
        <v>6694</v>
      </c>
      <c r="AR3341" s="1" t="s">
        <v>5973</v>
      </c>
      <c r="AS3341" s="1" t="s">
        <v>9065</v>
      </c>
      <c r="AT3341" s="1" t="s">
        <v>44</v>
      </c>
      <c r="AU3341" s="1" t="s">
        <v>6728</v>
      </c>
      <c r="AV3341" s="1" t="s">
        <v>423</v>
      </c>
      <c r="AW3341" s="1" t="s">
        <v>8470</v>
      </c>
      <c r="BB3341" s="1" t="s">
        <v>171</v>
      </c>
      <c r="BC3341" s="1" t="s">
        <v>6676</v>
      </c>
      <c r="BD3341" s="1" t="s">
        <v>2477</v>
      </c>
      <c r="BE3341" s="1" t="s">
        <v>8394</v>
      </c>
      <c r="BG3341" s="1" t="s">
        <v>47</v>
      </c>
      <c r="BH3341" s="1" t="s">
        <v>9039</v>
      </c>
      <c r="BI3341" s="1" t="s">
        <v>5974</v>
      </c>
      <c r="BJ3341" s="1" t="s">
        <v>10069</v>
      </c>
      <c r="BK3341" s="1" t="s">
        <v>4536</v>
      </c>
      <c r="BL3341" s="1" t="s">
        <v>10426</v>
      </c>
      <c r="BM3341" s="1" t="s">
        <v>11348</v>
      </c>
      <c r="BN3341" s="1" t="s">
        <v>10603</v>
      </c>
      <c r="BO3341" s="1" t="s">
        <v>121</v>
      </c>
      <c r="BP3341" s="1" t="s">
        <v>6667</v>
      </c>
      <c r="BQ3341" s="1" t="s">
        <v>5852</v>
      </c>
      <c r="BR3341" s="1" t="s">
        <v>10832</v>
      </c>
      <c r="BS3341" s="1" t="s">
        <v>239</v>
      </c>
      <c r="BT3341" s="1" t="s">
        <v>8877</v>
      </c>
    </row>
    <row r="3342" spans="1:72" ht="13.5" customHeight="1">
      <c r="A3342" s="2" t="str">
        <f t="shared" si="94"/>
        <v>1687_각북면_395</v>
      </c>
      <c r="B3342" s="1">
        <v>1687</v>
      </c>
      <c r="C3342" s="1" t="s">
        <v>11423</v>
      </c>
      <c r="D3342" s="1" t="s">
        <v>11426</v>
      </c>
      <c r="E3342" s="1">
        <v>3341</v>
      </c>
      <c r="F3342" s="1">
        <v>21</v>
      </c>
      <c r="G3342" s="1" t="s">
        <v>5820</v>
      </c>
      <c r="H3342" s="1" t="s">
        <v>6457</v>
      </c>
      <c r="I3342" s="1">
        <v>4</v>
      </c>
      <c r="L3342" s="1">
        <v>3</v>
      </c>
      <c r="M3342" s="1" t="s">
        <v>682</v>
      </c>
      <c r="N3342" s="1" t="s">
        <v>7248</v>
      </c>
      <c r="S3342" s="1" t="s">
        <v>3035</v>
      </c>
      <c r="T3342" s="1" t="s">
        <v>6616</v>
      </c>
      <c r="U3342" s="1" t="s">
        <v>50</v>
      </c>
      <c r="V3342" s="1" t="s">
        <v>11472</v>
      </c>
      <c r="W3342" s="1" t="s">
        <v>339</v>
      </c>
      <c r="X3342" s="1" t="s">
        <v>6610</v>
      </c>
      <c r="Y3342" s="1" t="s">
        <v>5975</v>
      </c>
      <c r="Z3342" s="1" t="s">
        <v>11795</v>
      </c>
      <c r="AC3342" s="1">
        <v>46</v>
      </c>
      <c r="AD3342" s="1" t="s">
        <v>550</v>
      </c>
      <c r="AE3342" s="1" t="s">
        <v>8787</v>
      </c>
      <c r="AJ3342" s="1" t="s">
        <v>17</v>
      </c>
      <c r="AK3342" s="1" t="s">
        <v>8918</v>
      </c>
      <c r="AL3342" s="1" t="s">
        <v>244</v>
      </c>
      <c r="AM3342" s="1" t="s">
        <v>8945</v>
      </c>
      <c r="AT3342" s="1" t="s">
        <v>1752</v>
      </c>
      <c r="AU3342" s="1" t="s">
        <v>6808</v>
      </c>
      <c r="AV3342" s="1" t="s">
        <v>5976</v>
      </c>
      <c r="AW3342" s="1" t="s">
        <v>9304</v>
      </c>
      <c r="BG3342" s="1" t="s">
        <v>54</v>
      </c>
      <c r="BH3342" s="1" t="s">
        <v>6714</v>
      </c>
      <c r="BI3342" s="1" t="s">
        <v>5977</v>
      </c>
      <c r="BJ3342" s="1" t="s">
        <v>10068</v>
      </c>
      <c r="BK3342" s="1" t="s">
        <v>54</v>
      </c>
      <c r="BL3342" s="1" t="s">
        <v>6714</v>
      </c>
      <c r="BM3342" s="1" t="s">
        <v>1174</v>
      </c>
      <c r="BN3342" s="1" t="s">
        <v>10495</v>
      </c>
      <c r="BO3342" s="1" t="s">
        <v>42</v>
      </c>
      <c r="BP3342" s="1" t="s">
        <v>6735</v>
      </c>
      <c r="BQ3342" s="1" t="s">
        <v>5978</v>
      </c>
      <c r="BR3342" s="1" t="s">
        <v>10831</v>
      </c>
      <c r="BS3342" s="1" t="s">
        <v>87</v>
      </c>
      <c r="BT3342" s="1" t="s">
        <v>8880</v>
      </c>
    </row>
    <row r="3343" spans="1:72" ht="13.5" customHeight="1">
      <c r="A3343" s="2" t="str">
        <f t="shared" ref="A3343:A3389" si="95">HYPERLINK("http://kyu.snu.ac.kr/sdhj/index.jsp?type=hj/GK14817_00IH_0001_0396.jpg","1687_각북면_396")</f>
        <v>1687_각북면_396</v>
      </c>
      <c r="B3343" s="1">
        <v>1687</v>
      </c>
      <c r="C3343" s="1" t="s">
        <v>11423</v>
      </c>
      <c r="D3343" s="1" t="s">
        <v>11426</v>
      </c>
      <c r="E3343" s="1">
        <v>3342</v>
      </c>
      <c r="F3343" s="1">
        <v>21</v>
      </c>
      <c r="G3343" s="1" t="s">
        <v>5820</v>
      </c>
      <c r="H3343" s="1" t="s">
        <v>6457</v>
      </c>
      <c r="I3343" s="1">
        <v>4</v>
      </c>
      <c r="L3343" s="1">
        <v>3</v>
      </c>
      <c r="M3343" s="1" t="s">
        <v>682</v>
      </c>
      <c r="N3343" s="1" t="s">
        <v>7248</v>
      </c>
      <c r="S3343" s="1" t="s">
        <v>67</v>
      </c>
      <c r="T3343" s="1" t="s">
        <v>6597</v>
      </c>
      <c r="Y3343" s="1" t="s">
        <v>5979</v>
      </c>
      <c r="Z3343" s="1" t="s">
        <v>7247</v>
      </c>
      <c r="AF3343" s="1" t="s">
        <v>1501</v>
      </c>
      <c r="AG3343" s="1" t="s">
        <v>8810</v>
      </c>
      <c r="AH3343" s="1" t="s">
        <v>1502</v>
      </c>
      <c r="AI3343" s="1" t="s">
        <v>8858</v>
      </c>
    </row>
    <row r="3344" spans="1:72" ht="13.5" customHeight="1">
      <c r="A3344" s="2" t="str">
        <f t="shared" si="95"/>
        <v>1687_각북면_396</v>
      </c>
      <c r="B3344" s="1">
        <v>1687</v>
      </c>
      <c r="C3344" s="1" t="s">
        <v>11423</v>
      </c>
      <c r="D3344" s="1" t="s">
        <v>11426</v>
      </c>
      <c r="E3344" s="1">
        <v>3343</v>
      </c>
      <c r="F3344" s="1">
        <v>21</v>
      </c>
      <c r="G3344" s="1" t="s">
        <v>5820</v>
      </c>
      <c r="H3344" s="1" t="s">
        <v>6457</v>
      </c>
      <c r="I3344" s="1">
        <v>4</v>
      </c>
      <c r="L3344" s="1">
        <v>3</v>
      </c>
      <c r="M3344" s="1" t="s">
        <v>682</v>
      </c>
      <c r="N3344" s="1" t="s">
        <v>7248</v>
      </c>
      <c r="S3344" s="1" t="s">
        <v>72</v>
      </c>
      <c r="T3344" s="1" t="s">
        <v>6595</v>
      </c>
      <c r="Y3344" s="1" t="s">
        <v>1340</v>
      </c>
      <c r="Z3344" s="1" t="s">
        <v>7246</v>
      </c>
      <c r="AC3344" s="1">
        <v>16</v>
      </c>
      <c r="AD3344" s="1" t="s">
        <v>69</v>
      </c>
      <c r="AE3344" s="1" t="s">
        <v>8755</v>
      </c>
    </row>
    <row r="3345" spans="1:72" ht="13.5" customHeight="1">
      <c r="A3345" s="2" t="str">
        <f t="shared" si="95"/>
        <v>1687_각북면_396</v>
      </c>
      <c r="B3345" s="1">
        <v>1687</v>
      </c>
      <c r="C3345" s="1" t="s">
        <v>11423</v>
      </c>
      <c r="D3345" s="1" t="s">
        <v>11426</v>
      </c>
      <c r="E3345" s="1">
        <v>3344</v>
      </c>
      <c r="F3345" s="1">
        <v>21</v>
      </c>
      <c r="G3345" s="1" t="s">
        <v>5820</v>
      </c>
      <c r="H3345" s="1" t="s">
        <v>6457</v>
      </c>
      <c r="I3345" s="1">
        <v>4</v>
      </c>
      <c r="L3345" s="1">
        <v>3</v>
      </c>
      <c r="M3345" s="1" t="s">
        <v>682</v>
      </c>
      <c r="N3345" s="1" t="s">
        <v>7248</v>
      </c>
      <c r="S3345" s="1" t="s">
        <v>72</v>
      </c>
      <c r="T3345" s="1" t="s">
        <v>6595</v>
      </c>
      <c r="Y3345" s="1" t="s">
        <v>3515</v>
      </c>
      <c r="Z3345" s="1" t="s">
        <v>7245</v>
      </c>
      <c r="AC3345" s="1">
        <v>11</v>
      </c>
      <c r="AD3345" s="1" t="s">
        <v>71</v>
      </c>
      <c r="AE3345" s="1" t="s">
        <v>8756</v>
      </c>
    </row>
    <row r="3346" spans="1:72" ht="13.5" customHeight="1">
      <c r="A3346" s="2" t="str">
        <f t="shared" si="95"/>
        <v>1687_각북면_396</v>
      </c>
      <c r="B3346" s="1">
        <v>1687</v>
      </c>
      <c r="C3346" s="1" t="s">
        <v>11423</v>
      </c>
      <c r="D3346" s="1" t="s">
        <v>11426</v>
      </c>
      <c r="E3346" s="1">
        <v>3345</v>
      </c>
      <c r="F3346" s="1">
        <v>21</v>
      </c>
      <c r="G3346" s="1" t="s">
        <v>5820</v>
      </c>
      <c r="H3346" s="1" t="s">
        <v>6457</v>
      </c>
      <c r="I3346" s="1">
        <v>4</v>
      </c>
      <c r="L3346" s="1">
        <v>3</v>
      </c>
      <c r="M3346" s="1" t="s">
        <v>682</v>
      </c>
      <c r="N3346" s="1" t="s">
        <v>7248</v>
      </c>
      <c r="S3346" s="1" t="s">
        <v>72</v>
      </c>
      <c r="T3346" s="1" t="s">
        <v>6595</v>
      </c>
      <c r="Y3346" s="1" t="s">
        <v>2255</v>
      </c>
      <c r="Z3346" s="1" t="s">
        <v>7244</v>
      </c>
      <c r="AC3346" s="1">
        <v>7</v>
      </c>
      <c r="AD3346" s="1" t="s">
        <v>475</v>
      </c>
      <c r="AE3346" s="1" t="s">
        <v>8747</v>
      </c>
    </row>
    <row r="3347" spans="1:72" ht="13.5" customHeight="1">
      <c r="A3347" s="2" t="str">
        <f t="shared" si="95"/>
        <v>1687_각북면_396</v>
      </c>
      <c r="B3347" s="1">
        <v>1687</v>
      </c>
      <c r="C3347" s="1" t="s">
        <v>11423</v>
      </c>
      <c r="D3347" s="1" t="s">
        <v>11426</v>
      </c>
      <c r="E3347" s="1">
        <v>3346</v>
      </c>
      <c r="F3347" s="1">
        <v>21</v>
      </c>
      <c r="G3347" s="1" t="s">
        <v>5820</v>
      </c>
      <c r="H3347" s="1" t="s">
        <v>6457</v>
      </c>
      <c r="I3347" s="1">
        <v>4</v>
      </c>
      <c r="L3347" s="1">
        <v>4</v>
      </c>
      <c r="M3347" s="1" t="s">
        <v>13490</v>
      </c>
      <c r="N3347" s="1" t="s">
        <v>13491</v>
      </c>
      <c r="T3347" s="1" t="s">
        <v>11527</v>
      </c>
      <c r="U3347" s="1" t="s">
        <v>347</v>
      </c>
      <c r="V3347" s="1" t="s">
        <v>6703</v>
      </c>
      <c r="W3347" s="1" t="s">
        <v>107</v>
      </c>
      <c r="X3347" s="1" t="s">
        <v>6975</v>
      </c>
      <c r="Y3347" s="1" t="s">
        <v>5980</v>
      </c>
      <c r="Z3347" s="1" t="s">
        <v>7243</v>
      </c>
      <c r="AC3347" s="1">
        <v>48</v>
      </c>
      <c r="AD3347" s="1" t="s">
        <v>351</v>
      </c>
      <c r="AE3347" s="1" t="s">
        <v>7146</v>
      </c>
      <c r="AJ3347" s="1" t="s">
        <v>17</v>
      </c>
      <c r="AK3347" s="1" t="s">
        <v>8918</v>
      </c>
      <c r="AL3347" s="1" t="s">
        <v>109</v>
      </c>
      <c r="AM3347" s="1" t="s">
        <v>8937</v>
      </c>
      <c r="AT3347" s="1" t="s">
        <v>4522</v>
      </c>
      <c r="AU3347" s="1" t="s">
        <v>9220</v>
      </c>
      <c r="AV3347" s="1" t="s">
        <v>13683</v>
      </c>
      <c r="AW3347" s="1" t="s">
        <v>12200</v>
      </c>
      <c r="BG3347" s="1" t="s">
        <v>268</v>
      </c>
      <c r="BH3347" s="1" t="s">
        <v>12275</v>
      </c>
      <c r="BI3347" s="1" t="s">
        <v>269</v>
      </c>
      <c r="BJ3347" s="1" t="s">
        <v>7222</v>
      </c>
      <c r="BK3347" s="1" t="s">
        <v>47</v>
      </c>
      <c r="BL3347" s="1" t="s">
        <v>9039</v>
      </c>
      <c r="BM3347" s="1" t="s">
        <v>336</v>
      </c>
      <c r="BN3347" s="1" t="s">
        <v>6991</v>
      </c>
      <c r="BO3347" s="1" t="s">
        <v>47</v>
      </c>
      <c r="BP3347" s="1" t="s">
        <v>9039</v>
      </c>
      <c r="BQ3347" s="1" t="s">
        <v>5981</v>
      </c>
      <c r="BR3347" s="1" t="s">
        <v>10830</v>
      </c>
      <c r="BS3347" s="1" t="s">
        <v>227</v>
      </c>
      <c r="BT3347" s="1" t="s">
        <v>8859</v>
      </c>
    </row>
    <row r="3348" spans="1:72" ht="13.5" customHeight="1">
      <c r="A3348" s="2" t="str">
        <f t="shared" si="95"/>
        <v>1687_각북면_396</v>
      </c>
      <c r="B3348" s="1">
        <v>1687</v>
      </c>
      <c r="C3348" s="1" t="s">
        <v>11423</v>
      </c>
      <c r="D3348" s="1" t="s">
        <v>11426</v>
      </c>
      <c r="E3348" s="1">
        <v>3347</v>
      </c>
      <c r="F3348" s="1">
        <v>21</v>
      </c>
      <c r="G3348" s="1" t="s">
        <v>5820</v>
      </c>
      <c r="H3348" s="1" t="s">
        <v>6457</v>
      </c>
      <c r="I3348" s="1">
        <v>4</v>
      </c>
      <c r="L3348" s="1">
        <v>4</v>
      </c>
      <c r="M3348" s="1" t="s">
        <v>13490</v>
      </c>
      <c r="N3348" s="1" t="s">
        <v>13491</v>
      </c>
      <c r="S3348" s="1" t="s">
        <v>49</v>
      </c>
      <c r="T3348" s="1" t="s">
        <v>4842</v>
      </c>
      <c r="W3348" s="1" t="s">
        <v>107</v>
      </c>
      <c r="X3348" s="1" t="s">
        <v>6975</v>
      </c>
      <c r="Y3348" s="1" t="s">
        <v>10</v>
      </c>
      <c r="Z3348" s="1" t="s">
        <v>6990</v>
      </c>
      <c r="AC3348" s="1">
        <v>38</v>
      </c>
      <c r="AD3348" s="1" t="s">
        <v>294</v>
      </c>
      <c r="AE3348" s="1" t="s">
        <v>8781</v>
      </c>
      <c r="AJ3348" s="1" t="s">
        <v>17</v>
      </c>
      <c r="AK3348" s="1" t="s">
        <v>8918</v>
      </c>
      <c r="AL3348" s="1" t="s">
        <v>646</v>
      </c>
      <c r="AM3348" s="1" t="s">
        <v>8944</v>
      </c>
      <c r="AT3348" s="1" t="s">
        <v>347</v>
      </c>
      <c r="AU3348" s="1" t="s">
        <v>6703</v>
      </c>
      <c r="AV3348" s="1" t="s">
        <v>5392</v>
      </c>
      <c r="AW3348" s="1" t="s">
        <v>7500</v>
      </c>
      <c r="BG3348" s="1" t="s">
        <v>649</v>
      </c>
      <c r="BH3348" s="1" t="s">
        <v>9251</v>
      </c>
      <c r="BI3348" s="1" t="s">
        <v>13684</v>
      </c>
      <c r="BJ3348" s="1" t="s">
        <v>12326</v>
      </c>
      <c r="BK3348" s="1" t="s">
        <v>47</v>
      </c>
      <c r="BL3348" s="1" t="s">
        <v>9039</v>
      </c>
      <c r="BM3348" s="1" t="s">
        <v>5982</v>
      </c>
      <c r="BN3348" s="1" t="s">
        <v>10494</v>
      </c>
      <c r="BO3348" s="1" t="s">
        <v>761</v>
      </c>
      <c r="BP3348" s="1" t="s">
        <v>6938</v>
      </c>
      <c r="BQ3348" s="1" t="s">
        <v>5983</v>
      </c>
      <c r="BR3348" s="1" t="s">
        <v>10829</v>
      </c>
      <c r="BS3348" s="1" t="s">
        <v>239</v>
      </c>
      <c r="BT3348" s="1" t="s">
        <v>8877</v>
      </c>
    </row>
    <row r="3349" spans="1:72" ht="13.5" customHeight="1">
      <c r="A3349" s="2" t="str">
        <f t="shared" si="95"/>
        <v>1687_각북면_396</v>
      </c>
      <c r="B3349" s="1">
        <v>1687</v>
      </c>
      <c r="C3349" s="1" t="s">
        <v>11423</v>
      </c>
      <c r="D3349" s="1" t="s">
        <v>11426</v>
      </c>
      <c r="E3349" s="1">
        <v>3348</v>
      </c>
      <c r="F3349" s="1">
        <v>21</v>
      </c>
      <c r="G3349" s="1" t="s">
        <v>5820</v>
      </c>
      <c r="H3349" s="1" t="s">
        <v>6457</v>
      </c>
      <c r="I3349" s="1">
        <v>4</v>
      </c>
      <c r="L3349" s="1">
        <v>4</v>
      </c>
      <c r="M3349" s="1" t="s">
        <v>13490</v>
      </c>
      <c r="N3349" s="1" t="s">
        <v>13491</v>
      </c>
      <c r="S3349" s="1" t="s">
        <v>5984</v>
      </c>
      <c r="T3349" s="1" t="s">
        <v>6615</v>
      </c>
      <c r="W3349" s="1" t="s">
        <v>107</v>
      </c>
      <c r="X3349" s="1" t="s">
        <v>6975</v>
      </c>
      <c r="Y3349" s="1" t="s">
        <v>273</v>
      </c>
      <c r="Z3349" s="1" t="s">
        <v>7193</v>
      </c>
      <c r="AC3349" s="1">
        <v>51</v>
      </c>
      <c r="AD3349" s="1" t="s">
        <v>117</v>
      </c>
      <c r="AE3349" s="1" t="s">
        <v>8789</v>
      </c>
      <c r="AF3349" s="1" t="s">
        <v>156</v>
      </c>
      <c r="AG3349" s="1" t="s">
        <v>8798</v>
      </c>
    </row>
    <row r="3350" spans="1:72" ht="13.5" customHeight="1">
      <c r="A3350" s="2" t="str">
        <f t="shared" si="95"/>
        <v>1687_각북면_396</v>
      </c>
      <c r="B3350" s="1">
        <v>1687</v>
      </c>
      <c r="C3350" s="1" t="s">
        <v>11423</v>
      </c>
      <c r="D3350" s="1" t="s">
        <v>11426</v>
      </c>
      <c r="E3350" s="1">
        <v>3349</v>
      </c>
      <c r="F3350" s="1">
        <v>21</v>
      </c>
      <c r="G3350" s="1" t="s">
        <v>5820</v>
      </c>
      <c r="H3350" s="1" t="s">
        <v>6457</v>
      </c>
      <c r="I3350" s="1">
        <v>4</v>
      </c>
      <c r="L3350" s="1">
        <v>4</v>
      </c>
      <c r="M3350" s="1" t="s">
        <v>13490</v>
      </c>
      <c r="N3350" s="1" t="s">
        <v>13491</v>
      </c>
      <c r="S3350" s="1" t="s">
        <v>63</v>
      </c>
      <c r="T3350" s="1" t="s">
        <v>6596</v>
      </c>
      <c r="AC3350" s="1">
        <v>20</v>
      </c>
      <c r="AD3350" s="1" t="s">
        <v>96</v>
      </c>
      <c r="AE3350" s="1" t="s">
        <v>8792</v>
      </c>
      <c r="AF3350" s="1" t="s">
        <v>156</v>
      </c>
      <c r="AG3350" s="1" t="s">
        <v>8798</v>
      </c>
    </row>
    <row r="3351" spans="1:72" ht="13.5" customHeight="1">
      <c r="A3351" s="2" t="str">
        <f t="shared" si="95"/>
        <v>1687_각북면_396</v>
      </c>
      <c r="B3351" s="1">
        <v>1687</v>
      </c>
      <c r="C3351" s="1" t="s">
        <v>11423</v>
      </c>
      <c r="D3351" s="1" t="s">
        <v>11426</v>
      </c>
      <c r="E3351" s="1">
        <v>3350</v>
      </c>
      <c r="F3351" s="1">
        <v>21</v>
      </c>
      <c r="G3351" s="1" t="s">
        <v>5820</v>
      </c>
      <c r="H3351" s="1" t="s">
        <v>6457</v>
      </c>
      <c r="I3351" s="1">
        <v>4</v>
      </c>
      <c r="L3351" s="1">
        <v>4</v>
      </c>
      <c r="M3351" s="1" t="s">
        <v>13490</v>
      </c>
      <c r="N3351" s="1" t="s">
        <v>13491</v>
      </c>
      <c r="S3351" s="1" t="s">
        <v>63</v>
      </c>
      <c r="T3351" s="1" t="s">
        <v>6596</v>
      </c>
      <c r="AC3351" s="1">
        <v>15</v>
      </c>
      <c r="AD3351" s="1" t="s">
        <v>69</v>
      </c>
      <c r="AE3351" s="1" t="s">
        <v>8755</v>
      </c>
    </row>
    <row r="3352" spans="1:72" ht="13.5" customHeight="1">
      <c r="A3352" s="2" t="str">
        <f t="shared" si="95"/>
        <v>1687_각북면_396</v>
      </c>
      <c r="B3352" s="1">
        <v>1687</v>
      </c>
      <c r="C3352" s="1" t="s">
        <v>11423</v>
      </c>
      <c r="D3352" s="1" t="s">
        <v>11426</v>
      </c>
      <c r="E3352" s="1">
        <v>3351</v>
      </c>
      <c r="F3352" s="1">
        <v>21</v>
      </c>
      <c r="G3352" s="1" t="s">
        <v>5820</v>
      </c>
      <c r="H3352" s="1" t="s">
        <v>6457</v>
      </c>
      <c r="I3352" s="1">
        <v>4</v>
      </c>
      <c r="L3352" s="1">
        <v>4</v>
      </c>
      <c r="M3352" s="1" t="s">
        <v>13490</v>
      </c>
      <c r="N3352" s="1" t="s">
        <v>13491</v>
      </c>
      <c r="S3352" s="1" t="s">
        <v>63</v>
      </c>
      <c r="T3352" s="1" t="s">
        <v>6596</v>
      </c>
      <c r="AC3352" s="1">
        <v>14</v>
      </c>
      <c r="AD3352" s="1" t="s">
        <v>248</v>
      </c>
      <c r="AE3352" s="1" t="s">
        <v>8745</v>
      </c>
      <c r="AF3352" s="1" t="s">
        <v>156</v>
      </c>
      <c r="AG3352" s="1" t="s">
        <v>8798</v>
      </c>
    </row>
    <row r="3353" spans="1:72" ht="13.5" customHeight="1">
      <c r="A3353" s="2" t="str">
        <f t="shared" si="95"/>
        <v>1687_각북면_396</v>
      </c>
      <c r="B3353" s="1">
        <v>1687</v>
      </c>
      <c r="C3353" s="1" t="s">
        <v>11423</v>
      </c>
      <c r="D3353" s="1" t="s">
        <v>11426</v>
      </c>
      <c r="E3353" s="1">
        <v>3352</v>
      </c>
      <c r="F3353" s="1">
        <v>21</v>
      </c>
      <c r="G3353" s="1" t="s">
        <v>5820</v>
      </c>
      <c r="H3353" s="1" t="s">
        <v>6457</v>
      </c>
      <c r="I3353" s="1">
        <v>4</v>
      </c>
      <c r="L3353" s="1">
        <v>4</v>
      </c>
      <c r="M3353" s="1" t="s">
        <v>13490</v>
      </c>
      <c r="N3353" s="1" t="s">
        <v>13491</v>
      </c>
      <c r="T3353" s="1" t="s">
        <v>11563</v>
      </c>
      <c r="U3353" s="1" t="s">
        <v>278</v>
      </c>
      <c r="V3353" s="1" t="s">
        <v>6692</v>
      </c>
      <c r="Y3353" s="1" t="s">
        <v>1257</v>
      </c>
      <c r="Z3353" s="1" t="s">
        <v>7242</v>
      </c>
      <c r="AC3353" s="1">
        <v>40</v>
      </c>
      <c r="AD3353" s="1" t="s">
        <v>189</v>
      </c>
      <c r="AE3353" s="1" t="s">
        <v>8767</v>
      </c>
      <c r="AG3353" s="1" t="s">
        <v>8798</v>
      </c>
      <c r="AT3353" s="1" t="s">
        <v>285</v>
      </c>
      <c r="AU3353" s="1" t="s">
        <v>9218</v>
      </c>
      <c r="AV3353" s="1" t="s">
        <v>11382</v>
      </c>
      <c r="AW3353" s="1" t="s">
        <v>11757</v>
      </c>
      <c r="BB3353" s="1" t="s">
        <v>171</v>
      </c>
      <c r="BC3353" s="1" t="s">
        <v>6676</v>
      </c>
      <c r="BD3353" s="1" t="s">
        <v>11336</v>
      </c>
      <c r="BE3353" s="1" t="s">
        <v>11745</v>
      </c>
    </row>
    <row r="3354" spans="1:72" ht="13.5" customHeight="1">
      <c r="A3354" s="2" t="str">
        <f t="shared" si="95"/>
        <v>1687_각북면_396</v>
      </c>
      <c r="B3354" s="1">
        <v>1687</v>
      </c>
      <c r="C3354" s="1" t="s">
        <v>11423</v>
      </c>
      <c r="D3354" s="1" t="s">
        <v>11426</v>
      </c>
      <c r="E3354" s="1">
        <v>3353</v>
      </c>
      <c r="F3354" s="1">
        <v>21</v>
      </c>
      <c r="G3354" s="1" t="s">
        <v>5820</v>
      </c>
      <c r="H3354" s="1" t="s">
        <v>6457</v>
      </c>
      <c r="I3354" s="1">
        <v>4</v>
      </c>
      <c r="L3354" s="1">
        <v>4</v>
      </c>
      <c r="M3354" s="1" t="s">
        <v>13490</v>
      </c>
      <c r="N3354" s="1" t="s">
        <v>13491</v>
      </c>
      <c r="T3354" s="1" t="s">
        <v>11563</v>
      </c>
      <c r="U3354" s="1" t="s">
        <v>278</v>
      </c>
      <c r="V3354" s="1" t="s">
        <v>6692</v>
      </c>
      <c r="Y3354" s="1" t="s">
        <v>1039</v>
      </c>
      <c r="Z3354" s="1" t="s">
        <v>7241</v>
      </c>
      <c r="AC3354" s="1">
        <v>18</v>
      </c>
      <c r="AD3354" s="1" t="s">
        <v>302</v>
      </c>
      <c r="AE3354" s="1" t="s">
        <v>8785</v>
      </c>
      <c r="AF3354" s="1" t="s">
        <v>11901</v>
      </c>
      <c r="AG3354" s="1" t="s">
        <v>11906</v>
      </c>
      <c r="AT3354" s="1" t="s">
        <v>285</v>
      </c>
      <c r="AU3354" s="1" t="s">
        <v>9218</v>
      </c>
      <c r="AV3354" s="1" t="s">
        <v>5943</v>
      </c>
      <c r="AW3354" s="1" t="s">
        <v>9318</v>
      </c>
      <c r="BB3354" s="1" t="s">
        <v>171</v>
      </c>
      <c r="BC3354" s="1" t="s">
        <v>6676</v>
      </c>
      <c r="BD3354" s="1" t="s">
        <v>1257</v>
      </c>
      <c r="BE3354" s="1" t="s">
        <v>7242</v>
      </c>
    </row>
    <row r="3355" spans="1:72" ht="13.5" customHeight="1">
      <c r="A3355" s="2" t="str">
        <f t="shared" si="95"/>
        <v>1687_각북면_396</v>
      </c>
      <c r="B3355" s="1">
        <v>1687</v>
      </c>
      <c r="C3355" s="1" t="s">
        <v>11423</v>
      </c>
      <c r="D3355" s="1" t="s">
        <v>11426</v>
      </c>
      <c r="E3355" s="1">
        <v>3354</v>
      </c>
      <c r="F3355" s="1">
        <v>21</v>
      </c>
      <c r="G3355" s="1" t="s">
        <v>5820</v>
      </c>
      <c r="H3355" s="1" t="s">
        <v>6457</v>
      </c>
      <c r="I3355" s="1">
        <v>4</v>
      </c>
      <c r="L3355" s="1">
        <v>5</v>
      </c>
      <c r="M3355" s="1" t="s">
        <v>1779</v>
      </c>
      <c r="N3355" s="1" t="s">
        <v>7240</v>
      </c>
      <c r="T3355" s="1" t="s">
        <v>11527</v>
      </c>
      <c r="U3355" s="1" t="s">
        <v>121</v>
      </c>
      <c r="V3355" s="1" t="s">
        <v>6667</v>
      </c>
      <c r="Y3355" s="1" t="s">
        <v>1779</v>
      </c>
      <c r="Z3355" s="1" t="s">
        <v>7240</v>
      </c>
      <c r="AC3355" s="1">
        <v>74</v>
      </c>
      <c r="AD3355" s="1" t="s">
        <v>248</v>
      </c>
      <c r="AE3355" s="1" t="s">
        <v>8745</v>
      </c>
      <c r="AJ3355" s="1" t="s">
        <v>17</v>
      </c>
      <c r="AK3355" s="1" t="s">
        <v>8918</v>
      </c>
      <c r="AL3355" s="1" t="s">
        <v>41</v>
      </c>
      <c r="AM3355" s="1" t="s">
        <v>11911</v>
      </c>
      <c r="AN3355" s="1" t="s">
        <v>158</v>
      </c>
      <c r="AO3355" s="1" t="s">
        <v>8931</v>
      </c>
      <c r="AR3355" s="1" t="s">
        <v>5985</v>
      </c>
      <c r="AS3355" s="1" t="s">
        <v>9064</v>
      </c>
      <c r="AT3355" s="1" t="s">
        <v>121</v>
      </c>
      <c r="AU3355" s="1" t="s">
        <v>6667</v>
      </c>
      <c r="AV3355" s="1" t="s">
        <v>496</v>
      </c>
      <c r="AW3355" s="1" t="s">
        <v>7088</v>
      </c>
      <c r="BB3355" s="1" t="s">
        <v>50</v>
      </c>
      <c r="BC3355" s="1" t="s">
        <v>11472</v>
      </c>
      <c r="BD3355" s="1" t="s">
        <v>5986</v>
      </c>
      <c r="BE3355" s="1" t="s">
        <v>9828</v>
      </c>
      <c r="BG3355" s="1" t="s">
        <v>121</v>
      </c>
      <c r="BH3355" s="1" t="s">
        <v>6667</v>
      </c>
      <c r="BI3355" s="1" t="s">
        <v>458</v>
      </c>
      <c r="BJ3355" s="1" t="s">
        <v>9468</v>
      </c>
      <c r="BK3355" s="1" t="s">
        <v>121</v>
      </c>
      <c r="BL3355" s="1" t="s">
        <v>6667</v>
      </c>
      <c r="BM3355" s="1" t="s">
        <v>5987</v>
      </c>
      <c r="BN3355" s="1" t="s">
        <v>10493</v>
      </c>
      <c r="BO3355" s="1" t="s">
        <v>44</v>
      </c>
      <c r="BP3355" s="1" t="s">
        <v>6728</v>
      </c>
      <c r="BQ3355" s="1" t="s">
        <v>5988</v>
      </c>
      <c r="BR3355" s="1" t="s">
        <v>10828</v>
      </c>
      <c r="BS3355" s="1" t="s">
        <v>448</v>
      </c>
      <c r="BT3355" s="1" t="s">
        <v>8932</v>
      </c>
    </row>
    <row r="3356" spans="1:72" ht="13.5" customHeight="1">
      <c r="A3356" s="2" t="str">
        <f t="shared" si="95"/>
        <v>1687_각북면_396</v>
      </c>
      <c r="B3356" s="1">
        <v>1687</v>
      </c>
      <c r="C3356" s="1" t="s">
        <v>11423</v>
      </c>
      <c r="D3356" s="1" t="s">
        <v>11426</v>
      </c>
      <c r="E3356" s="1">
        <v>3355</v>
      </c>
      <c r="F3356" s="1">
        <v>21</v>
      </c>
      <c r="G3356" s="1" t="s">
        <v>5820</v>
      </c>
      <c r="H3356" s="1" t="s">
        <v>6457</v>
      </c>
      <c r="I3356" s="1">
        <v>4</v>
      </c>
      <c r="L3356" s="1">
        <v>5</v>
      </c>
      <c r="M3356" s="1" t="s">
        <v>1779</v>
      </c>
      <c r="N3356" s="1" t="s">
        <v>7240</v>
      </c>
      <c r="S3356" s="1" t="s">
        <v>49</v>
      </c>
      <c r="T3356" s="1" t="s">
        <v>4842</v>
      </c>
      <c r="U3356" s="1" t="s">
        <v>50</v>
      </c>
      <c r="V3356" s="1" t="s">
        <v>11472</v>
      </c>
      <c r="W3356" s="1" t="s">
        <v>38</v>
      </c>
      <c r="X3356" s="1" t="s">
        <v>11733</v>
      </c>
      <c r="Y3356" s="1" t="s">
        <v>925</v>
      </c>
      <c r="Z3356" s="1" t="s">
        <v>7095</v>
      </c>
      <c r="AC3356" s="1">
        <v>74</v>
      </c>
      <c r="AD3356" s="1" t="s">
        <v>248</v>
      </c>
      <c r="AE3356" s="1" t="s">
        <v>8745</v>
      </c>
      <c r="AJ3356" s="1" t="s">
        <v>17</v>
      </c>
      <c r="AK3356" s="1" t="s">
        <v>8918</v>
      </c>
      <c r="AL3356" s="1" t="s">
        <v>158</v>
      </c>
      <c r="AM3356" s="1" t="s">
        <v>8931</v>
      </c>
      <c r="AT3356" s="1" t="s">
        <v>144</v>
      </c>
      <c r="AU3356" s="1" t="s">
        <v>6759</v>
      </c>
      <c r="AV3356" s="1" t="s">
        <v>1488</v>
      </c>
      <c r="AW3356" s="1" t="s">
        <v>9317</v>
      </c>
      <c r="BG3356" s="1" t="s">
        <v>44</v>
      </c>
      <c r="BH3356" s="1" t="s">
        <v>6728</v>
      </c>
      <c r="BI3356" s="1" t="s">
        <v>5989</v>
      </c>
      <c r="BJ3356" s="1" t="s">
        <v>10067</v>
      </c>
      <c r="BK3356" s="1" t="s">
        <v>44</v>
      </c>
      <c r="BL3356" s="1" t="s">
        <v>6728</v>
      </c>
      <c r="BM3356" s="1" t="s">
        <v>5990</v>
      </c>
      <c r="BN3356" s="1" t="s">
        <v>12378</v>
      </c>
      <c r="BO3356" s="1" t="s">
        <v>44</v>
      </c>
      <c r="BP3356" s="1" t="s">
        <v>6728</v>
      </c>
      <c r="BQ3356" s="1" t="s">
        <v>5991</v>
      </c>
      <c r="BR3356" s="1" t="s">
        <v>10827</v>
      </c>
      <c r="BS3356" s="1" t="s">
        <v>2075</v>
      </c>
      <c r="BT3356" s="1" t="s">
        <v>8949</v>
      </c>
    </row>
    <row r="3357" spans="1:72" ht="13.5" customHeight="1">
      <c r="A3357" s="2" t="str">
        <f t="shared" si="95"/>
        <v>1687_각북면_396</v>
      </c>
      <c r="B3357" s="1">
        <v>1687</v>
      </c>
      <c r="C3357" s="1" t="s">
        <v>11423</v>
      </c>
      <c r="D3357" s="1" t="s">
        <v>11426</v>
      </c>
      <c r="E3357" s="1">
        <v>3356</v>
      </c>
      <c r="F3357" s="1">
        <v>21</v>
      </c>
      <c r="G3357" s="1" t="s">
        <v>5820</v>
      </c>
      <c r="H3357" s="1" t="s">
        <v>6457</v>
      </c>
      <c r="I3357" s="1">
        <v>4</v>
      </c>
      <c r="L3357" s="1">
        <v>5</v>
      </c>
      <c r="M3357" s="1" t="s">
        <v>1779</v>
      </c>
      <c r="N3357" s="1" t="s">
        <v>7240</v>
      </c>
      <c r="S3357" s="1" t="s">
        <v>67</v>
      </c>
      <c r="T3357" s="1" t="s">
        <v>6597</v>
      </c>
      <c r="U3357" s="1" t="s">
        <v>5992</v>
      </c>
      <c r="V3357" s="1" t="s">
        <v>6702</v>
      </c>
      <c r="W3357" s="1" t="s">
        <v>38</v>
      </c>
      <c r="X3357" s="1" t="s">
        <v>11733</v>
      </c>
      <c r="Y3357" s="1" t="s">
        <v>5993</v>
      </c>
      <c r="Z3357" s="1" t="s">
        <v>7239</v>
      </c>
      <c r="AC3357" s="1">
        <v>19</v>
      </c>
      <c r="AD3357" s="1" t="s">
        <v>331</v>
      </c>
      <c r="AE3357" s="1" t="s">
        <v>8743</v>
      </c>
    </row>
    <row r="3358" spans="1:72" ht="13.5" customHeight="1">
      <c r="A3358" s="2" t="str">
        <f t="shared" si="95"/>
        <v>1687_각북면_396</v>
      </c>
      <c r="B3358" s="1">
        <v>1687</v>
      </c>
      <c r="C3358" s="1" t="s">
        <v>11423</v>
      </c>
      <c r="D3358" s="1" t="s">
        <v>11426</v>
      </c>
      <c r="E3358" s="1">
        <v>3357</v>
      </c>
      <c r="F3358" s="1">
        <v>21</v>
      </c>
      <c r="G3358" s="1" t="s">
        <v>5820</v>
      </c>
      <c r="H3358" s="1" t="s">
        <v>6457</v>
      </c>
      <c r="I3358" s="1">
        <v>4</v>
      </c>
      <c r="L3358" s="1">
        <v>5</v>
      </c>
      <c r="M3358" s="1" t="s">
        <v>1779</v>
      </c>
      <c r="N3358" s="1" t="s">
        <v>7240</v>
      </c>
      <c r="S3358" s="1" t="s">
        <v>72</v>
      </c>
      <c r="T3358" s="1" t="s">
        <v>6595</v>
      </c>
      <c r="Y3358" s="1" t="s">
        <v>5994</v>
      </c>
      <c r="Z3358" s="1" t="s">
        <v>7238</v>
      </c>
      <c r="AF3358" s="1" t="s">
        <v>132</v>
      </c>
      <c r="AG3358" s="1" t="s">
        <v>8809</v>
      </c>
    </row>
    <row r="3359" spans="1:72" ht="13.5" customHeight="1">
      <c r="A3359" s="2" t="str">
        <f t="shared" si="95"/>
        <v>1687_각북면_396</v>
      </c>
      <c r="B3359" s="1">
        <v>1687</v>
      </c>
      <c r="C3359" s="1" t="s">
        <v>11423</v>
      </c>
      <c r="D3359" s="1" t="s">
        <v>11426</v>
      </c>
      <c r="E3359" s="1">
        <v>3358</v>
      </c>
      <c r="F3359" s="1">
        <v>21</v>
      </c>
      <c r="G3359" s="1" t="s">
        <v>5820</v>
      </c>
      <c r="H3359" s="1" t="s">
        <v>6457</v>
      </c>
      <c r="I3359" s="1">
        <v>5</v>
      </c>
      <c r="J3359" s="1" t="s">
        <v>5995</v>
      </c>
      <c r="K3359" s="1" t="s">
        <v>6479</v>
      </c>
      <c r="L3359" s="1">
        <v>1</v>
      </c>
      <c r="M3359" s="1" t="s">
        <v>4762</v>
      </c>
      <c r="N3359" s="1" t="s">
        <v>7237</v>
      </c>
      <c r="T3359" s="1" t="s">
        <v>11527</v>
      </c>
      <c r="U3359" s="1" t="s">
        <v>3613</v>
      </c>
      <c r="V3359" s="1" t="s">
        <v>6701</v>
      </c>
      <c r="Y3359" s="1" t="s">
        <v>4762</v>
      </c>
      <c r="Z3359" s="1" t="s">
        <v>7237</v>
      </c>
      <c r="AC3359" s="1">
        <v>33</v>
      </c>
      <c r="AD3359" s="1" t="s">
        <v>353</v>
      </c>
      <c r="AE3359" s="1" t="s">
        <v>8775</v>
      </c>
      <c r="AJ3359" s="1" t="s">
        <v>17</v>
      </c>
      <c r="AK3359" s="1" t="s">
        <v>8918</v>
      </c>
      <c r="AL3359" s="1" t="s">
        <v>227</v>
      </c>
      <c r="AM3359" s="1" t="s">
        <v>8859</v>
      </c>
      <c r="AN3359" s="1" t="s">
        <v>41</v>
      </c>
      <c r="AO3359" s="1" t="s">
        <v>11912</v>
      </c>
      <c r="AP3359" s="1" t="s">
        <v>119</v>
      </c>
      <c r="AQ3359" s="1" t="s">
        <v>6694</v>
      </c>
      <c r="AR3359" s="1" t="s">
        <v>5996</v>
      </c>
      <c r="AS3359" s="1" t="s">
        <v>9063</v>
      </c>
      <c r="AT3359" s="1" t="s">
        <v>121</v>
      </c>
      <c r="AU3359" s="1" t="s">
        <v>6667</v>
      </c>
      <c r="AV3359" s="1" t="s">
        <v>2786</v>
      </c>
      <c r="AW3359" s="1" t="s">
        <v>7158</v>
      </c>
      <c r="BB3359" s="1" t="s">
        <v>171</v>
      </c>
      <c r="BC3359" s="1" t="s">
        <v>6676</v>
      </c>
      <c r="BD3359" s="1" t="s">
        <v>4680</v>
      </c>
      <c r="BE3359" s="1" t="s">
        <v>7314</v>
      </c>
      <c r="BG3359" s="1" t="s">
        <v>121</v>
      </c>
      <c r="BH3359" s="1" t="s">
        <v>6667</v>
      </c>
      <c r="BI3359" s="1" t="s">
        <v>981</v>
      </c>
      <c r="BJ3359" s="1" t="s">
        <v>7754</v>
      </c>
      <c r="BK3359" s="1" t="s">
        <v>144</v>
      </c>
      <c r="BL3359" s="1" t="s">
        <v>6759</v>
      </c>
      <c r="BM3359" s="1" t="s">
        <v>3750</v>
      </c>
      <c r="BN3359" s="1" t="s">
        <v>10231</v>
      </c>
      <c r="BO3359" s="1" t="s">
        <v>121</v>
      </c>
      <c r="BP3359" s="1" t="s">
        <v>6667</v>
      </c>
      <c r="BQ3359" s="1" t="s">
        <v>3513</v>
      </c>
      <c r="BR3359" s="1" t="s">
        <v>9408</v>
      </c>
      <c r="BS3359" s="1" t="s">
        <v>227</v>
      </c>
      <c r="BT3359" s="1" t="s">
        <v>8859</v>
      </c>
    </row>
    <row r="3360" spans="1:72" ht="13.5" customHeight="1">
      <c r="A3360" s="2" t="str">
        <f t="shared" si="95"/>
        <v>1687_각북면_396</v>
      </c>
      <c r="B3360" s="1">
        <v>1687</v>
      </c>
      <c r="C3360" s="1" t="s">
        <v>11423</v>
      </c>
      <c r="D3360" s="1" t="s">
        <v>11426</v>
      </c>
      <c r="E3360" s="1">
        <v>3359</v>
      </c>
      <c r="F3360" s="1">
        <v>21</v>
      </c>
      <c r="G3360" s="1" t="s">
        <v>5820</v>
      </c>
      <c r="H3360" s="1" t="s">
        <v>6457</v>
      </c>
      <c r="I3360" s="1">
        <v>5</v>
      </c>
      <c r="L3360" s="1">
        <v>1</v>
      </c>
      <c r="M3360" s="1" t="s">
        <v>4762</v>
      </c>
      <c r="N3360" s="1" t="s">
        <v>7237</v>
      </c>
      <c r="S3360" s="1" t="s">
        <v>49</v>
      </c>
      <c r="T3360" s="1" t="s">
        <v>4842</v>
      </c>
      <c r="U3360" s="1" t="s">
        <v>115</v>
      </c>
      <c r="V3360" s="1" t="s">
        <v>6665</v>
      </c>
      <c r="Y3360" s="1" t="s">
        <v>1499</v>
      </c>
      <c r="Z3360" s="1" t="s">
        <v>7236</v>
      </c>
      <c r="AC3360" s="1">
        <v>39</v>
      </c>
      <c r="AD3360" s="1" t="s">
        <v>387</v>
      </c>
      <c r="AE3360" s="1" t="s">
        <v>8746</v>
      </c>
      <c r="AJ3360" s="1" t="s">
        <v>17</v>
      </c>
      <c r="AK3360" s="1" t="s">
        <v>8918</v>
      </c>
      <c r="AL3360" s="1" t="s">
        <v>544</v>
      </c>
      <c r="AM3360" s="1" t="s">
        <v>11026</v>
      </c>
      <c r="AN3360" s="1" t="s">
        <v>239</v>
      </c>
      <c r="AO3360" s="1" t="s">
        <v>8877</v>
      </c>
      <c r="AP3360" s="1" t="s">
        <v>119</v>
      </c>
      <c r="AQ3360" s="1" t="s">
        <v>6694</v>
      </c>
      <c r="AR3360" s="1" t="s">
        <v>5997</v>
      </c>
      <c r="AS3360" s="1" t="s">
        <v>12011</v>
      </c>
      <c r="AT3360" s="1" t="s">
        <v>121</v>
      </c>
      <c r="AU3360" s="1" t="s">
        <v>6667</v>
      </c>
      <c r="AV3360" s="1" t="s">
        <v>1358</v>
      </c>
      <c r="AW3360" s="1" t="s">
        <v>7235</v>
      </c>
      <c r="BB3360" s="1" t="s">
        <v>171</v>
      </c>
      <c r="BC3360" s="1" t="s">
        <v>6676</v>
      </c>
      <c r="BD3360" s="1" t="s">
        <v>4296</v>
      </c>
      <c r="BE3360" s="1" t="s">
        <v>7234</v>
      </c>
      <c r="BG3360" s="1" t="s">
        <v>121</v>
      </c>
      <c r="BH3360" s="1" t="s">
        <v>6667</v>
      </c>
      <c r="BI3360" s="1" t="s">
        <v>751</v>
      </c>
      <c r="BJ3360" s="1" t="s">
        <v>7403</v>
      </c>
      <c r="BK3360" s="1" t="s">
        <v>121</v>
      </c>
      <c r="BL3360" s="1" t="s">
        <v>6667</v>
      </c>
      <c r="BM3360" s="1" t="s">
        <v>11336</v>
      </c>
      <c r="BN3360" s="1" t="s">
        <v>11745</v>
      </c>
      <c r="BO3360" s="1" t="s">
        <v>121</v>
      </c>
      <c r="BP3360" s="1" t="s">
        <v>6667</v>
      </c>
      <c r="BQ3360" s="1" t="s">
        <v>786</v>
      </c>
      <c r="BR3360" s="1" t="s">
        <v>8369</v>
      </c>
      <c r="BS3360" s="1" t="s">
        <v>544</v>
      </c>
      <c r="BT3360" s="1" t="s">
        <v>11026</v>
      </c>
    </row>
    <row r="3361" spans="1:73" ht="13.5" customHeight="1">
      <c r="A3361" s="2" t="str">
        <f t="shared" si="95"/>
        <v>1687_각북면_396</v>
      </c>
      <c r="B3361" s="1">
        <v>1687</v>
      </c>
      <c r="C3361" s="1" t="s">
        <v>11423</v>
      </c>
      <c r="D3361" s="1" t="s">
        <v>11426</v>
      </c>
      <c r="E3361" s="1">
        <v>3360</v>
      </c>
      <c r="F3361" s="1">
        <v>21</v>
      </c>
      <c r="G3361" s="1" t="s">
        <v>5820</v>
      </c>
      <c r="H3361" s="1" t="s">
        <v>6457</v>
      </c>
      <c r="I3361" s="1">
        <v>5</v>
      </c>
      <c r="L3361" s="1">
        <v>1</v>
      </c>
      <c r="M3361" s="1" t="s">
        <v>4762</v>
      </c>
      <c r="N3361" s="1" t="s">
        <v>7237</v>
      </c>
      <c r="S3361" s="1" t="s">
        <v>2189</v>
      </c>
      <c r="T3361" s="1" t="s">
        <v>6614</v>
      </c>
      <c r="U3361" s="1" t="s">
        <v>186</v>
      </c>
      <c r="V3361" s="1" t="s">
        <v>11656</v>
      </c>
      <c r="Y3361" s="1" t="s">
        <v>1358</v>
      </c>
      <c r="Z3361" s="1" t="s">
        <v>7235</v>
      </c>
      <c r="AC3361" s="1">
        <v>68</v>
      </c>
      <c r="AD3361" s="1" t="s">
        <v>503</v>
      </c>
      <c r="AE3361" s="1" t="s">
        <v>8136</v>
      </c>
    </row>
    <row r="3362" spans="1:73" ht="13.5" customHeight="1">
      <c r="A3362" s="2" t="str">
        <f t="shared" si="95"/>
        <v>1687_각북면_396</v>
      </c>
      <c r="B3362" s="1">
        <v>1687</v>
      </c>
      <c r="C3362" s="1" t="s">
        <v>11423</v>
      </c>
      <c r="D3362" s="1" t="s">
        <v>11426</v>
      </c>
      <c r="E3362" s="1">
        <v>3361</v>
      </c>
      <c r="F3362" s="1">
        <v>21</v>
      </c>
      <c r="G3362" s="1" t="s">
        <v>5820</v>
      </c>
      <c r="H3362" s="1" t="s">
        <v>6457</v>
      </c>
      <c r="I3362" s="1">
        <v>5</v>
      </c>
      <c r="L3362" s="1">
        <v>1</v>
      </c>
      <c r="M3362" s="1" t="s">
        <v>4762</v>
      </c>
      <c r="N3362" s="1" t="s">
        <v>7237</v>
      </c>
      <c r="S3362" s="1" t="s">
        <v>2096</v>
      </c>
      <c r="T3362" s="1" t="s">
        <v>6613</v>
      </c>
      <c r="U3362" s="1" t="s">
        <v>115</v>
      </c>
      <c r="V3362" s="1" t="s">
        <v>6665</v>
      </c>
      <c r="Y3362" s="1" t="s">
        <v>4296</v>
      </c>
      <c r="Z3362" s="1" t="s">
        <v>7234</v>
      </c>
      <c r="AC3362" s="1">
        <v>60</v>
      </c>
      <c r="AD3362" s="1" t="s">
        <v>220</v>
      </c>
      <c r="AE3362" s="1" t="s">
        <v>8764</v>
      </c>
    </row>
    <row r="3363" spans="1:73" ht="13.5" customHeight="1">
      <c r="A3363" s="2" t="str">
        <f t="shared" si="95"/>
        <v>1687_각북면_396</v>
      </c>
      <c r="B3363" s="1">
        <v>1687</v>
      </c>
      <c r="C3363" s="1" t="s">
        <v>11423</v>
      </c>
      <c r="D3363" s="1" t="s">
        <v>11426</v>
      </c>
      <c r="E3363" s="1">
        <v>3362</v>
      </c>
      <c r="F3363" s="1">
        <v>21</v>
      </c>
      <c r="G3363" s="1" t="s">
        <v>5820</v>
      </c>
      <c r="H3363" s="1" t="s">
        <v>6457</v>
      </c>
      <c r="I3363" s="1">
        <v>5</v>
      </c>
      <c r="L3363" s="1">
        <v>1</v>
      </c>
      <c r="M3363" s="1" t="s">
        <v>4762</v>
      </c>
      <c r="N3363" s="1" t="s">
        <v>7237</v>
      </c>
      <c r="S3363" s="1" t="s">
        <v>63</v>
      </c>
      <c r="T3363" s="1" t="s">
        <v>6596</v>
      </c>
      <c r="Y3363" s="1" t="s">
        <v>4468</v>
      </c>
      <c r="Z3363" s="1" t="s">
        <v>7233</v>
      </c>
      <c r="AC3363" s="1">
        <v>5</v>
      </c>
      <c r="AD3363" s="1" t="s">
        <v>76</v>
      </c>
      <c r="AE3363" s="1" t="s">
        <v>8744</v>
      </c>
    </row>
    <row r="3364" spans="1:73" ht="13.5" customHeight="1">
      <c r="A3364" s="2" t="str">
        <f t="shared" si="95"/>
        <v>1687_각북면_396</v>
      </c>
      <c r="B3364" s="1">
        <v>1687</v>
      </c>
      <c r="C3364" s="1" t="s">
        <v>11423</v>
      </c>
      <c r="D3364" s="1" t="s">
        <v>11426</v>
      </c>
      <c r="E3364" s="1">
        <v>3363</v>
      </c>
      <c r="F3364" s="1">
        <v>21</v>
      </c>
      <c r="G3364" s="1" t="s">
        <v>5820</v>
      </c>
      <c r="H3364" s="1" t="s">
        <v>6457</v>
      </c>
      <c r="I3364" s="1">
        <v>5</v>
      </c>
      <c r="L3364" s="1">
        <v>2</v>
      </c>
      <c r="M3364" s="1" t="s">
        <v>13492</v>
      </c>
      <c r="N3364" s="1" t="s">
        <v>13493</v>
      </c>
      <c r="T3364" s="1" t="s">
        <v>11527</v>
      </c>
      <c r="U3364" s="1" t="s">
        <v>2939</v>
      </c>
      <c r="V3364" s="1" t="s">
        <v>6698</v>
      </c>
      <c r="W3364" s="1" t="s">
        <v>1244</v>
      </c>
      <c r="X3364" s="1" t="s">
        <v>6992</v>
      </c>
      <c r="Y3364" s="1" t="s">
        <v>273</v>
      </c>
      <c r="Z3364" s="1" t="s">
        <v>7193</v>
      </c>
      <c r="AC3364" s="1">
        <v>66</v>
      </c>
      <c r="AD3364" s="1" t="s">
        <v>217</v>
      </c>
      <c r="AE3364" s="1" t="s">
        <v>8765</v>
      </c>
      <c r="AJ3364" s="1" t="s">
        <v>341</v>
      </c>
      <c r="AK3364" s="1" t="s">
        <v>8919</v>
      </c>
      <c r="AL3364" s="1" t="s">
        <v>796</v>
      </c>
      <c r="AM3364" s="1" t="s">
        <v>11941</v>
      </c>
      <c r="AT3364" s="1" t="s">
        <v>472</v>
      </c>
      <c r="AU3364" s="1" t="s">
        <v>9219</v>
      </c>
      <c r="AV3364" s="1" t="s">
        <v>5998</v>
      </c>
      <c r="AW3364" s="1" t="s">
        <v>7046</v>
      </c>
      <c r="BG3364" s="1" t="s">
        <v>47</v>
      </c>
      <c r="BH3364" s="1" t="s">
        <v>9039</v>
      </c>
      <c r="BI3364" s="1" t="s">
        <v>5999</v>
      </c>
      <c r="BJ3364" s="1" t="s">
        <v>6989</v>
      </c>
      <c r="BK3364" s="1" t="s">
        <v>47</v>
      </c>
      <c r="BL3364" s="1" t="s">
        <v>9039</v>
      </c>
      <c r="BM3364" s="1" t="s">
        <v>6000</v>
      </c>
      <c r="BN3364" s="1" t="s">
        <v>10492</v>
      </c>
      <c r="BO3364" s="1" t="s">
        <v>6001</v>
      </c>
      <c r="BP3364" s="1" t="s">
        <v>10760</v>
      </c>
      <c r="BQ3364" s="1" t="s">
        <v>6002</v>
      </c>
      <c r="BR3364" s="1" t="s">
        <v>10826</v>
      </c>
      <c r="BS3364" s="1" t="s">
        <v>6003</v>
      </c>
      <c r="BT3364" s="1" t="s">
        <v>8940</v>
      </c>
    </row>
    <row r="3365" spans="1:73" ht="13.5" customHeight="1">
      <c r="A3365" s="2" t="str">
        <f t="shared" si="95"/>
        <v>1687_각북면_396</v>
      </c>
      <c r="B3365" s="1">
        <v>1687</v>
      </c>
      <c r="C3365" s="1" t="s">
        <v>11423</v>
      </c>
      <c r="D3365" s="1" t="s">
        <v>11426</v>
      </c>
      <c r="E3365" s="1">
        <v>3364</v>
      </c>
      <c r="F3365" s="1">
        <v>21</v>
      </c>
      <c r="G3365" s="1" t="s">
        <v>5820</v>
      </c>
      <c r="H3365" s="1" t="s">
        <v>6457</v>
      </c>
      <c r="I3365" s="1">
        <v>5</v>
      </c>
      <c r="L3365" s="1">
        <v>2</v>
      </c>
      <c r="M3365" s="1" t="s">
        <v>13492</v>
      </c>
      <c r="N3365" s="1" t="s">
        <v>13493</v>
      </c>
      <c r="T3365" s="1" t="s">
        <v>11563</v>
      </c>
      <c r="U3365" s="1" t="s">
        <v>1051</v>
      </c>
      <c r="V3365" s="1" t="s">
        <v>6700</v>
      </c>
      <c r="Y3365" s="1" t="s">
        <v>2500</v>
      </c>
      <c r="Z3365" s="1" t="s">
        <v>7232</v>
      </c>
      <c r="AC3365" s="1">
        <v>63</v>
      </c>
      <c r="AD3365" s="1" t="s">
        <v>138</v>
      </c>
      <c r="AE3365" s="1" t="s">
        <v>8754</v>
      </c>
      <c r="AG3365" s="1" t="s">
        <v>12765</v>
      </c>
      <c r="AT3365" s="1" t="s">
        <v>121</v>
      </c>
      <c r="AU3365" s="1" t="s">
        <v>6667</v>
      </c>
      <c r="AV3365" s="1" t="s">
        <v>1207</v>
      </c>
      <c r="AW3365" s="1" t="s">
        <v>7941</v>
      </c>
      <c r="BB3365" s="1" t="s">
        <v>115</v>
      </c>
      <c r="BC3365" s="1" t="s">
        <v>6665</v>
      </c>
      <c r="BD3365" s="1" t="s">
        <v>751</v>
      </c>
      <c r="BE3365" s="1" t="s">
        <v>7403</v>
      </c>
    </row>
    <row r="3366" spans="1:73" ht="13.5" customHeight="1">
      <c r="A3366" s="2" t="str">
        <f t="shared" si="95"/>
        <v>1687_각북면_396</v>
      </c>
      <c r="B3366" s="1">
        <v>1687</v>
      </c>
      <c r="C3366" s="1" t="s">
        <v>11423</v>
      </c>
      <c r="D3366" s="1" t="s">
        <v>11426</v>
      </c>
      <c r="E3366" s="1">
        <v>3365</v>
      </c>
      <c r="F3366" s="1">
        <v>21</v>
      </c>
      <c r="G3366" s="1" t="s">
        <v>5820</v>
      </c>
      <c r="H3366" s="1" t="s">
        <v>6457</v>
      </c>
      <c r="I3366" s="1">
        <v>5</v>
      </c>
      <c r="L3366" s="1">
        <v>2</v>
      </c>
      <c r="M3366" s="1" t="s">
        <v>13492</v>
      </c>
      <c r="N3366" s="1" t="s">
        <v>13493</v>
      </c>
      <c r="T3366" s="1" t="s">
        <v>11563</v>
      </c>
      <c r="U3366" s="1" t="s">
        <v>278</v>
      </c>
      <c r="V3366" s="1" t="s">
        <v>6692</v>
      </c>
      <c r="Y3366" s="1" t="s">
        <v>6004</v>
      </c>
      <c r="Z3366" s="1" t="s">
        <v>7231</v>
      </c>
      <c r="AC3366" s="1">
        <v>8</v>
      </c>
      <c r="AD3366" s="1" t="s">
        <v>503</v>
      </c>
      <c r="AE3366" s="1" t="s">
        <v>8136</v>
      </c>
      <c r="AG3366" s="1" t="s">
        <v>12765</v>
      </c>
      <c r="AT3366" s="1" t="s">
        <v>285</v>
      </c>
      <c r="AU3366" s="1" t="s">
        <v>9218</v>
      </c>
      <c r="AV3366" s="1" t="s">
        <v>2500</v>
      </c>
      <c r="AW3366" s="1" t="s">
        <v>7232</v>
      </c>
      <c r="BB3366" s="1" t="s">
        <v>171</v>
      </c>
      <c r="BC3366" s="1" t="s">
        <v>6676</v>
      </c>
      <c r="BD3366" s="1" t="s">
        <v>1465</v>
      </c>
      <c r="BE3366" s="1" t="s">
        <v>7031</v>
      </c>
    </row>
    <row r="3367" spans="1:73" ht="13.5" customHeight="1">
      <c r="A3367" s="2" t="str">
        <f t="shared" si="95"/>
        <v>1687_각북면_396</v>
      </c>
      <c r="B3367" s="1">
        <v>1687</v>
      </c>
      <c r="C3367" s="1" t="s">
        <v>11423</v>
      </c>
      <c r="D3367" s="1" t="s">
        <v>11426</v>
      </c>
      <c r="E3367" s="1">
        <v>3366</v>
      </c>
      <c r="F3367" s="1">
        <v>21</v>
      </c>
      <c r="G3367" s="1" t="s">
        <v>5820</v>
      </c>
      <c r="H3367" s="1" t="s">
        <v>6457</v>
      </c>
      <c r="I3367" s="1">
        <v>5</v>
      </c>
      <c r="L3367" s="1">
        <v>2</v>
      </c>
      <c r="M3367" s="1" t="s">
        <v>13492</v>
      </c>
      <c r="N3367" s="1" t="s">
        <v>13493</v>
      </c>
      <c r="T3367" s="1" t="s">
        <v>11563</v>
      </c>
      <c r="U3367" s="1" t="s">
        <v>278</v>
      </c>
      <c r="V3367" s="1" t="s">
        <v>6692</v>
      </c>
      <c r="Y3367" s="1" t="s">
        <v>6005</v>
      </c>
      <c r="Z3367" s="1" t="s">
        <v>7230</v>
      </c>
      <c r="AC3367" s="1">
        <v>6</v>
      </c>
      <c r="AD3367" s="1" t="s">
        <v>217</v>
      </c>
      <c r="AE3367" s="1" t="s">
        <v>8765</v>
      </c>
      <c r="AG3367" s="1" t="s">
        <v>12765</v>
      </c>
      <c r="AT3367" s="1" t="s">
        <v>285</v>
      </c>
      <c r="AU3367" s="1" t="s">
        <v>9218</v>
      </c>
      <c r="AV3367" s="1" t="s">
        <v>2500</v>
      </c>
      <c r="AW3367" s="1" t="s">
        <v>7232</v>
      </c>
      <c r="BB3367" s="1" t="s">
        <v>171</v>
      </c>
      <c r="BC3367" s="1" t="s">
        <v>6676</v>
      </c>
      <c r="BD3367" s="1" t="s">
        <v>1465</v>
      </c>
      <c r="BE3367" s="1" t="s">
        <v>7031</v>
      </c>
      <c r="BU3367" s="1" t="s">
        <v>303</v>
      </c>
    </row>
    <row r="3368" spans="1:73" ht="13.5" customHeight="1">
      <c r="A3368" s="2" t="str">
        <f t="shared" si="95"/>
        <v>1687_각북면_396</v>
      </c>
      <c r="B3368" s="1">
        <v>1687</v>
      </c>
      <c r="C3368" s="1" t="s">
        <v>11423</v>
      </c>
      <c r="D3368" s="1" t="s">
        <v>11426</v>
      </c>
      <c r="E3368" s="1">
        <v>3367</v>
      </c>
      <c r="F3368" s="1">
        <v>21</v>
      </c>
      <c r="G3368" s="1" t="s">
        <v>5820</v>
      </c>
      <c r="H3368" s="1" t="s">
        <v>6457</v>
      </c>
      <c r="I3368" s="1">
        <v>5</v>
      </c>
      <c r="L3368" s="1">
        <v>2</v>
      </c>
      <c r="M3368" s="1" t="s">
        <v>13492</v>
      </c>
      <c r="N3368" s="1" t="s">
        <v>13493</v>
      </c>
      <c r="T3368" s="1" t="s">
        <v>11563</v>
      </c>
      <c r="U3368" s="1" t="s">
        <v>278</v>
      </c>
      <c r="V3368" s="1" t="s">
        <v>6692</v>
      </c>
      <c r="Y3368" s="1" t="s">
        <v>754</v>
      </c>
      <c r="Z3368" s="1" t="s">
        <v>7229</v>
      </c>
      <c r="AC3368" s="1">
        <v>40</v>
      </c>
      <c r="AD3368" s="1" t="s">
        <v>189</v>
      </c>
      <c r="AE3368" s="1" t="s">
        <v>8767</v>
      </c>
      <c r="AG3368" s="1" t="s">
        <v>12765</v>
      </c>
      <c r="AV3368" s="1" t="s">
        <v>164</v>
      </c>
      <c r="AW3368" s="1" t="s">
        <v>10510</v>
      </c>
      <c r="BB3368" s="1" t="s">
        <v>171</v>
      </c>
      <c r="BC3368" s="1" t="s">
        <v>6676</v>
      </c>
      <c r="BD3368" s="1" t="s">
        <v>6006</v>
      </c>
      <c r="BE3368" s="1" t="s">
        <v>9827</v>
      </c>
    </row>
    <row r="3369" spans="1:73" ht="13.5" customHeight="1">
      <c r="A3369" s="2" t="str">
        <f t="shared" si="95"/>
        <v>1687_각북면_396</v>
      </c>
      <c r="B3369" s="1">
        <v>1687</v>
      </c>
      <c r="C3369" s="1" t="s">
        <v>11423</v>
      </c>
      <c r="D3369" s="1" t="s">
        <v>11426</v>
      </c>
      <c r="E3369" s="1">
        <v>3368</v>
      </c>
      <c r="F3369" s="1">
        <v>21</v>
      </c>
      <c r="G3369" s="1" t="s">
        <v>5820</v>
      </c>
      <c r="H3369" s="1" t="s">
        <v>6457</v>
      </c>
      <c r="I3369" s="1">
        <v>5</v>
      </c>
      <c r="L3369" s="1">
        <v>2</v>
      </c>
      <c r="M3369" s="1" t="s">
        <v>13492</v>
      </c>
      <c r="N3369" s="1" t="s">
        <v>13493</v>
      </c>
      <c r="T3369" s="1" t="s">
        <v>11563</v>
      </c>
      <c r="U3369" s="1" t="s">
        <v>275</v>
      </c>
      <c r="V3369" s="1" t="s">
        <v>6693</v>
      </c>
      <c r="Y3369" s="1" t="s">
        <v>6007</v>
      </c>
      <c r="Z3369" s="1" t="s">
        <v>7228</v>
      </c>
      <c r="AC3369" s="1">
        <v>6</v>
      </c>
      <c r="AD3369" s="1" t="s">
        <v>217</v>
      </c>
      <c r="AE3369" s="1" t="s">
        <v>8765</v>
      </c>
      <c r="AF3369" s="1" t="s">
        <v>11900</v>
      </c>
      <c r="AG3369" s="1" t="s">
        <v>11899</v>
      </c>
      <c r="AT3369" s="1" t="s">
        <v>285</v>
      </c>
      <c r="AU3369" s="1" t="s">
        <v>9218</v>
      </c>
      <c r="AV3369" s="1" t="s">
        <v>6008</v>
      </c>
      <c r="AW3369" s="1" t="s">
        <v>8363</v>
      </c>
      <c r="BB3369" s="1" t="s">
        <v>171</v>
      </c>
      <c r="BC3369" s="1" t="s">
        <v>6676</v>
      </c>
      <c r="BD3369" s="1" t="s">
        <v>754</v>
      </c>
      <c r="BE3369" s="1" t="s">
        <v>7229</v>
      </c>
    </row>
    <row r="3370" spans="1:73" ht="13.5" customHeight="1">
      <c r="A3370" s="2" t="str">
        <f t="shared" si="95"/>
        <v>1687_각북면_396</v>
      </c>
      <c r="B3370" s="1">
        <v>1687</v>
      </c>
      <c r="C3370" s="1" t="s">
        <v>11423</v>
      </c>
      <c r="D3370" s="1" t="s">
        <v>11426</v>
      </c>
      <c r="E3370" s="1">
        <v>3369</v>
      </c>
      <c r="F3370" s="1">
        <v>21</v>
      </c>
      <c r="G3370" s="1" t="s">
        <v>5820</v>
      </c>
      <c r="H3370" s="1" t="s">
        <v>6457</v>
      </c>
      <c r="I3370" s="1">
        <v>5</v>
      </c>
      <c r="L3370" s="1">
        <v>2</v>
      </c>
      <c r="M3370" s="1" t="s">
        <v>13492</v>
      </c>
      <c r="N3370" s="1" t="s">
        <v>13493</v>
      </c>
      <c r="T3370" s="1" t="s">
        <v>11563</v>
      </c>
      <c r="U3370" s="1" t="s">
        <v>278</v>
      </c>
      <c r="V3370" s="1" t="s">
        <v>6692</v>
      </c>
      <c r="Y3370" s="1" t="s">
        <v>6009</v>
      </c>
      <c r="Z3370" s="1" t="s">
        <v>7227</v>
      </c>
      <c r="AC3370" s="1">
        <v>16</v>
      </c>
      <c r="AD3370" s="1" t="s">
        <v>69</v>
      </c>
      <c r="AE3370" s="1" t="s">
        <v>8755</v>
      </c>
      <c r="AT3370" s="1" t="s">
        <v>316</v>
      </c>
      <c r="AU3370" s="1" t="s">
        <v>6840</v>
      </c>
      <c r="AV3370" s="1" t="s">
        <v>6010</v>
      </c>
      <c r="AW3370" s="1" t="s">
        <v>9316</v>
      </c>
      <c r="BB3370" s="1" t="s">
        <v>171</v>
      </c>
      <c r="BC3370" s="1" t="s">
        <v>6676</v>
      </c>
      <c r="BD3370" s="1" t="s">
        <v>1013</v>
      </c>
      <c r="BE3370" s="1" t="s">
        <v>7422</v>
      </c>
    </row>
    <row r="3371" spans="1:73" ht="13.5" customHeight="1">
      <c r="A3371" s="2" t="str">
        <f t="shared" si="95"/>
        <v>1687_각북면_396</v>
      </c>
      <c r="B3371" s="1">
        <v>1687</v>
      </c>
      <c r="C3371" s="1" t="s">
        <v>11423</v>
      </c>
      <c r="D3371" s="1" t="s">
        <v>11426</v>
      </c>
      <c r="E3371" s="1">
        <v>3370</v>
      </c>
      <c r="F3371" s="1">
        <v>21</v>
      </c>
      <c r="G3371" s="1" t="s">
        <v>5820</v>
      </c>
      <c r="H3371" s="1" t="s">
        <v>6457</v>
      </c>
      <c r="I3371" s="1">
        <v>5</v>
      </c>
      <c r="L3371" s="1">
        <v>3</v>
      </c>
      <c r="M3371" s="1" t="s">
        <v>13494</v>
      </c>
      <c r="N3371" s="1" t="s">
        <v>13495</v>
      </c>
      <c r="O3371" s="1" t="s">
        <v>6</v>
      </c>
      <c r="P3371" s="1" t="s">
        <v>6577</v>
      </c>
      <c r="T3371" s="1" t="s">
        <v>11527</v>
      </c>
      <c r="U3371" s="1" t="s">
        <v>119</v>
      </c>
      <c r="V3371" s="1" t="s">
        <v>6694</v>
      </c>
      <c r="W3371" s="1" t="s">
        <v>4003</v>
      </c>
      <c r="X3371" s="1" t="s">
        <v>6989</v>
      </c>
      <c r="Y3371" s="1" t="s">
        <v>6011</v>
      </c>
      <c r="Z3371" s="1" t="s">
        <v>7226</v>
      </c>
      <c r="AC3371" s="1">
        <v>44</v>
      </c>
      <c r="AD3371" s="1" t="s">
        <v>401</v>
      </c>
      <c r="AE3371" s="1" t="s">
        <v>8782</v>
      </c>
      <c r="AJ3371" s="1" t="s">
        <v>17</v>
      </c>
      <c r="AK3371" s="1" t="s">
        <v>8918</v>
      </c>
      <c r="AL3371" s="1" t="s">
        <v>729</v>
      </c>
      <c r="AM3371" s="1" t="s">
        <v>8886</v>
      </c>
      <c r="AT3371" s="1" t="s">
        <v>119</v>
      </c>
      <c r="AU3371" s="1" t="s">
        <v>6694</v>
      </c>
      <c r="AV3371" s="1" t="s">
        <v>5867</v>
      </c>
      <c r="AW3371" s="1" t="s">
        <v>7304</v>
      </c>
      <c r="BG3371" s="1" t="s">
        <v>47</v>
      </c>
      <c r="BH3371" s="1" t="s">
        <v>9039</v>
      </c>
      <c r="BI3371" s="1" t="s">
        <v>5868</v>
      </c>
      <c r="BJ3371" s="1" t="s">
        <v>9336</v>
      </c>
      <c r="BK3371" s="1" t="s">
        <v>2978</v>
      </c>
      <c r="BL3371" s="1" t="s">
        <v>9260</v>
      </c>
      <c r="BM3371" s="1" t="s">
        <v>5869</v>
      </c>
      <c r="BN3371" s="1" t="s">
        <v>10077</v>
      </c>
      <c r="BO3371" s="1" t="s">
        <v>647</v>
      </c>
      <c r="BP3371" s="1" t="s">
        <v>11628</v>
      </c>
      <c r="BQ3371" s="1" t="s">
        <v>6012</v>
      </c>
      <c r="BR3371" s="1" t="s">
        <v>12491</v>
      </c>
      <c r="BS3371" s="1" t="s">
        <v>41</v>
      </c>
      <c r="BT3371" s="1" t="s">
        <v>11911</v>
      </c>
    </row>
    <row r="3372" spans="1:73" ht="13.5" customHeight="1">
      <c r="A3372" s="2" t="str">
        <f t="shared" si="95"/>
        <v>1687_각북면_396</v>
      </c>
      <c r="B3372" s="1">
        <v>1687</v>
      </c>
      <c r="C3372" s="1" t="s">
        <v>11423</v>
      </c>
      <c r="D3372" s="1" t="s">
        <v>11426</v>
      </c>
      <c r="E3372" s="1">
        <v>3371</v>
      </c>
      <c r="F3372" s="1">
        <v>21</v>
      </c>
      <c r="G3372" s="1" t="s">
        <v>5820</v>
      </c>
      <c r="H3372" s="1" t="s">
        <v>6457</v>
      </c>
      <c r="I3372" s="1">
        <v>5</v>
      </c>
      <c r="L3372" s="1">
        <v>3</v>
      </c>
      <c r="M3372" s="1" t="s">
        <v>13494</v>
      </c>
      <c r="N3372" s="1" t="s">
        <v>13495</v>
      </c>
      <c r="S3372" s="1" t="s">
        <v>49</v>
      </c>
      <c r="T3372" s="1" t="s">
        <v>4842</v>
      </c>
      <c r="W3372" s="1" t="s">
        <v>38</v>
      </c>
      <c r="X3372" s="1" t="s">
        <v>11733</v>
      </c>
      <c r="Y3372" s="1" t="s">
        <v>273</v>
      </c>
      <c r="Z3372" s="1" t="s">
        <v>7193</v>
      </c>
      <c r="AC3372" s="1">
        <v>37</v>
      </c>
      <c r="AD3372" s="1" t="s">
        <v>215</v>
      </c>
      <c r="AE3372" s="1" t="s">
        <v>8786</v>
      </c>
      <c r="AJ3372" s="1" t="s">
        <v>341</v>
      </c>
      <c r="AK3372" s="1" t="s">
        <v>8919</v>
      </c>
      <c r="AL3372" s="1" t="s">
        <v>711</v>
      </c>
      <c r="AM3372" s="1" t="s">
        <v>8943</v>
      </c>
      <c r="AT3372" s="1" t="s">
        <v>47</v>
      </c>
      <c r="AU3372" s="1" t="s">
        <v>9039</v>
      </c>
      <c r="AV3372" s="1" t="s">
        <v>6013</v>
      </c>
      <c r="AW3372" s="1" t="s">
        <v>8098</v>
      </c>
      <c r="BG3372" s="1" t="s">
        <v>47</v>
      </c>
      <c r="BH3372" s="1" t="s">
        <v>9039</v>
      </c>
      <c r="BI3372" s="1" t="s">
        <v>6014</v>
      </c>
      <c r="BJ3372" s="1" t="s">
        <v>10066</v>
      </c>
      <c r="BK3372" s="1" t="s">
        <v>761</v>
      </c>
      <c r="BL3372" s="1" t="s">
        <v>6938</v>
      </c>
      <c r="BM3372" s="1" t="s">
        <v>6015</v>
      </c>
      <c r="BN3372" s="1" t="s">
        <v>10491</v>
      </c>
      <c r="BO3372" s="1" t="s">
        <v>47</v>
      </c>
      <c r="BP3372" s="1" t="s">
        <v>9039</v>
      </c>
      <c r="BQ3372" s="1" t="s">
        <v>6016</v>
      </c>
      <c r="BR3372" s="1" t="s">
        <v>10825</v>
      </c>
      <c r="BS3372" s="1" t="s">
        <v>3027</v>
      </c>
      <c r="BT3372" s="1" t="s">
        <v>8978</v>
      </c>
    </row>
    <row r="3373" spans="1:73" ht="13.5" customHeight="1">
      <c r="A3373" s="2" t="str">
        <f t="shared" si="95"/>
        <v>1687_각북면_396</v>
      </c>
      <c r="B3373" s="1">
        <v>1687</v>
      </c>
      <c r="C3373" s="1" t="s">
        <v>11423</v>
      </c>
      <c r="D3373" s="1" t="s">
        <v>11426</v>
      </c>
      <c r="E3373" s="1">
        <v>3372</v>
      </c>
      <c r="F3373" s="1">
        <v>21</v>
      </c>
      <c r="G3373" s="1" t="s">
        <v>5820</v>
      </c>
      <c r="H3373" s="1" t="s">
        <v>6457</v>
      </c>
      <c r="I3373" s="1">
        <v>5</v>
      </c>
      <c r="L3373" s="1">
        <v>3</v>
      </c>
      <c r="M3373" s="1" t="s">
        <v>13494</v>
      </c>
      <c r="N3373" s="1" t="s">
        <v>13495</v>
      </c>
      <c r="T3373" s="1" t="s">
        <v>11563</v>
      </c>
      <c r="U3373" s="1" t="s">
        <v>581</v>
      </c>
      <c r="V3373" s="1" t="s">
        <v>6699</v>
      </c>
      <c r="Y3373" s="1" t="s">
        <v>1666</v>
      </c>
      <c r="Z3373" s="1" t="s">
        <v>7108</v>
      </c>
      <c r="AC3373" s="1">
        <v>27</v>
      </c>
      <c r="AD3373" s="1" t="s">
        <v>379</v>
      </c>
      <c r="AE3373" s="1" t="s">
        <v>8768</v>
      </c>
      <c r="AT3373" s="1" t="s">
        <v>121</v>
      </c>
      <c r="AU3373" s="1" t="s">
        <v>6667</v>
      </c>
      <c r="AV3373" s="1" t="s">
        <v>2591</v>
      </c>
      <c r="AW3373" s="1" t="s">
        <v>7683</v>
      </c>
      <c r="BB3373" s="1" t="s">
        <v>171</v>
      </c>
      <c r="BC3373" s="1" t="s">
        <v>6676</v>
      </c>
      <c r="BD3373" s="1" t="s">
        <v>5878</v>
      </c>
      <c r="BE3373" s="1" t="s">
        <v>7301</v>
      </c>
    </row>
    <row r="3374" spans="1:73" ht="13.5" customHeight="1">
      <c r="A3374" s="2" t="str">
        <f t="shared" si="95"/>
        <v>1687_각북면_396</v>
      </c>
      <c r="B3374" s="1">
        <v>1687</v>
      </c>
      <c r="C3374" s="1" t="s">
        <v>11423</v>
      </c>
      <c r="D3374" s="1" t="s">
        <v>11426</v>
      </c>
      <c r="E3374" s="1">
        <v>3373</v>
      </c>
      <c r="F3374" s="1">
        <v>21</v>
      </c>
      <c r="G3374" s="1" t="s">
        <v>5820</v>
      </c>
      <c r="H3374" s="1" t="s">
        <v>6457</v>
      </c>
      <c r="I3374" s="1">
        <v>5</v>
      </c>
      <c r="L3374" s="1">
        <v>3</v>
      </c>
      <c r="M3374" s="1" t="s">
        <v>13494</v>
      </c>
      <c r="N3374" s="1" t="s">
        <v>13495</v>
      </c>
      <c r="T3374" s="1" t="s">
        <v>11563</v>
      </c>
      <c r="U3374" s="1" t="s">
        <v>275</v>
      </c>
      <c r="V3374" s="1" t="s">
        <v>6693</v>
      </c>
      <c r="Y3374" s="1" t="s">
        <v>6017</v>
      </c>
      <c r="Z3374" s="1" t="s">
        <v>7225</v>
      </c>
      <c r="AC3374" s="1">
        <v>13</v>
      </c>
      <c r="AD3374" s="1" t="s">
        <v>149</v>
      </c>
      <c r="AE3374" s="1" t="s">
        <v>8757</v>
      </c>
      <c r="AT3374" s="1" t="s">
        <v>121</v>
      </c>
      <c r="AU3374" s="1" t="s">
        <v>6667</v>
      </c>
      <c r="AV3374" s="1" t="s">
        <v>2591</v>
      </c>
      <c r="AW3374" s="1" t="s">
        <v>7683</v>
      </c>
      <c r="BB3374" s="1" t="s">
        <v>171</v>
      </c>
      <c r="BC3374" s="1" t="s">
        <v>6676</v>
      </c>
      <c r="BD3374" s="1" t="s">
        <v>5878</v>
      </c>
      <c r="BE3374" s="1" t="s">
        <v>7301</v>
      </c>
      <c r="BU3374" s="1" t="s">
        <v>303</v>
      </c>
    </row>
    <row r="3375" spans="1:73" ht="13.5" customHeight="1">
      <c r="A3375" s="2" t="str">
        <f t="shared" si="95"/>
        <v>1687_각북면_396</v>
      </c>
      <c r="B3375" s="1">
        <v>1687</v>
      </c>
      <c r="C3375" s="1" t="s">
        <v>11423</v>
      </c>
      <c r="D3375" s="1" t="s">
        <v>11426</v>
      </c>
      <c r="E3375" s="1">
        <v>3374</v>
      </c>
      <c r="F3375" s="1">
        <v>21</v>
      </c>
      <c r="G3375" s="1" t="s">
        <v>5820</v>
      </c>
      <c r="H3375" s="1" t="s">
        <v>6457</v>
      </c>
      <c r="I3375" s="1">
        <v>5</v>
      </c>
      <c r="L3375" s="1">
        <v>3</v>
      </c>
      <c r="M3375" s="1" t="s">
        <v>13494</v>
      </c>
      <c r="N3375" s="1" t="s">
        <v>13495</v>
      </c>
      <c r="T3375" s="1" t="s">
        <v>11563</v>
      </c>
      <c r="U3375" s="1" t="s">
        <v>278</v>
      </c>
      <c r="V3375" s="1" t="s">
        <v>6692</v>
      </c>
      <c r="Y3375" s="1" t="s">
        <v>6018</v>
      </c>
      <c r="Z3375" s="1" t="s">
        <v>7224</v>
      </c>
      <c r="AC3375" s="1">
        <v>11</v>
      </c>
      <c r="AD3375" s="1" t="s">
        <v>71</v>
      </c>
      <c r="AE3375" s="1" t="s">
        <v>8756</v>
      </c>
      <c r="AT3375" s="1" t="s">
        <v>285</v>
      </c>
      <c r="AU3375" s="1" t="s">
        <v>9218</v>
      </c>
      <c r="AV3375" s="1" t="s">
        <v>184</v>
      </c>
      <c r="AW3375" s="1" t="s">
        <v>7296</v>
      </c>
      <c r="BB3375" s="1" t="s">
        <v>171</v>
      </c>
      <c r="BC3375" s="1" t="s">
        <v>6676</v>
      </c>
      <c r="BD3375" s="1" t="s">
        <v>6445</v>
      </c>
      <c r="BE3375" s="1" t="s">
        <v>7300</v>
      </c>
    </row>
    <row r="3376" spans="1:73" ht="13.5" customHeight="1">
      <c r="A3376" s="2" t="str">
        <f t="shared" si="95"/>
        <v>1687_각북면_396</v>
      </c>
      <c r="B3376" s="1">
        <v>1687</v>
      </c>
      <c r="C3376" s="1" t="s">
        <v>11423</v>
      </c>
      <c r="D3376" s="1" t="s">
        <v>11426</v>
      </c>
      <c r="E3376" s="1">
        <v>3375</v>
      </c>
      <c r="F3376" s="1">
        <v>21</v>
      </c>
      <c r="G3376" s="1" t="s">
        <v>5820</v>
      </c>
      <c r="H3376" s="1" t="s">
        <v>6457</v>
      </c>
      <c r="I3376" s="1">
        <v>5</v>
      </c>
      <c r="L3376" s="1">
        <v>3</v>
      </c>
      <c r="M3376" s="1" t="s">
        <v>13494</v>
      </c>
      <c r="N3376" s="1" t="s">
        <v>13495</v>
      </c>
      <c r="T3376" s="1" t="s">
        <v>11563</v>
      </c>
      <c r="U3376" s="1" t="s">
        <v>278</v>
      </c>
      <c r="V3376" s="1" t="s">
        <v>6692</v>
      </c>
      <c r="Y3376" s="1" t="s">
        <v>6019</v>
      </c>
      <c r="Z3376" s="1" t="s">
        <v>7223</v>
      </c>
      <c r="AC3376" s="1">
        <v>9</v>
      </c>
      <c r="AD3376" s="1" t="s">
        <v>253</v>
      </c>
      <c r="AE3376" s="1" t="s">
        <v>8793</v>
      </c>
      <c r="AT3376" s="1" t="s">
        <v>285</v>
      </c>
      <c r="AU3376" s="1" t="s">
        <v>9218</v>
      </c>
      <c r="AV3376" s="1" t="s">
        <v>184</v>
      </c>
      <c r="AW3376" s="1" t="s">
        <v>7296</v>
      </c>
      <c r="BB3376" s="1" t="s">
        <v>171</v>
      </c>
      <c r="BC3376" s="1" t="s">
        <v>6676</v>
      </c>
      <c r="BD3376" s="1" t="s">
        <v>6445</v>
      </c>
      <c r="BE3376" s="1" t="s">
        <v>7300</v>
      </c>
      <c r="BU3376" s="1" t="s">
        <v>303</v>
      </c>
    </row>
    <row r="3377" spans="1:73" ht="13.5" customHeight="1">
      <c r="A3377" s="2" t="str">
        <f t="shared" si="95"/>
        <v>1687_각북면_396</v>
      </c>
      <c r="B3377" s="1">
        <v>1687</v>
      </c>
      <c r="C3377" s="1" t="s">
        <v>11423</v>
      </c>
      <c r="D3377" s="1" t="s">
        <v>11426</v>
      </c>
      <c r="E3377" s="1">
        <v>3376</v>
      </c>
      <c r="F3377" s="1">
        <v>21</v>
      </c>
      <c r="G3377" s="1" t="s">
        <v>5820</v>
      </c>
      <c r="H3377" s="1" t="s">
        <v>6457</v>
      </c>
      <c r="I3377" s="1">
        <v>5</v>
      </c>
      <c r="L3377" s="1">
        <v>3</v>
      </c>
      <c r="M3377" s="1" t="s">
        <v>13494</v>
      </c>
      <c r="N3377" s="1" t="s">
        <v>13495</v>
      </c>
      <c r="T3377" s="1" t="s">
        <v>11563</v>
      </c>
      <c r="U3377" s="1" t="s">
        <v>275</v>
      </c>
      <c r="V3377" s="1" t="s">
        <v>6693</v>
      </c>
      <c r="Y3377" s="1" t="s">
        <v>594</v>
      </c>
      <c r="Z3377" s="1" t="s">
        <v>7222</v>
      </c>
      <c r="AC3377" s="1">
        <v>11</v>
      </c>
      <c r="AD3377" s="1" t="s">
        <v>71</v>
      </c>
      <c r="AE3377" s="1" t="s">
        <v>8756</v>
      </c>
      <c r="AT3377" s="1" t="s">
        <v>285</v>
      </c>
      <c r="AU3377" s="1" t="s">
        <v>9218</v>
      </c>
      <c r="AV3377" s="1" t="s">
        <v>5882</v>
      </c>
      <c r="AW3377" s="1" t="s">
        <v>9315</v>
      </c>
      <c r="BB3377" s="1" t="s">
        <v>171</v>
      </c>
      <c r="BC3377" s="1" t="s">
        <v>6676</v>
      </c>
      <c r="BD3377" s="1" t="s">
        <v>2220</v>
      </c>
      <c r="BE3377" s="1" t="s">
        <v>7415</v>
      </c>
    </row>
    <row r="3378" spans="1:73" ht="13.5" customHeight="1">
      <c r="A3378" s="2" t="str">
        <f t="shared" si="95"/>
        <v>1687_각북면_396</v>
      </c>
      <c r="B3378" s="1">
        <v>1687</v>
      </c>
      <c r="C3378" s="1" t="s">
        <v>11423</v>
      </c>
      <c r="D3378" s="1" t="s">
        <v>11426</v>
      </c>
      <c r="E3378" s="1">
        <v>3377</v>
      </c>
      <c r="F3378" s="1">
        <v>21</v>
      </c>
      <c r="G3378" s="1" t="s">
        <v>5820</v>
      </c>
      <c r="H3378" s="1" t="s">
        <v>6457</v>
      </c>
      <c r="I3378" s="1">
        <v>5</v>
      </c>
      <c r="L3378" s="1">
        <v>4</v>
      </c>
      <c r="M3378" s="1" t="s">
        <v>13496</v>
      </c>
      <c r="N3378" s="1" t="s">
        <v>13497</v>
      </c>
      <c r="O3378" s="1" t="s">
        <v>6</v>
      </c>
      <c r="P3378" s="1" t="s">
        <v>6577</v>
      </c>
      <c r="T3378" s="1" t="s">
        <v>11527</v>
      </c>
      <c r="U3378" s="1" t="s">
        <v>2939</v>
      </c>
      <c r="V3378" s="1" t="s">
        <v>6698</v>
      </c>
      <c r="W3378" s="1" t="s">
        <v>167</v>
      </c>
      <c r="X3378" s="1" t="s">
        <v>8644</v>
      </c>
      <c r="Y3378" s="1" t="s">
        <v>273</v>
      </c>
      <c r="Z3378" s="1" t="s">
        <v>7193</v>
      </c>
      <c r="AC3378" s="1">
        <v>57</v>
      </c>
      <c r="AD3378" s="1" t="s">
        <v>935</v>
      </c>
      <c r="AE3378" s="1" t="s">
        <v>8763</v>
      </c>
      <c r="AJ3378" s="1" t="s">
        <v>341</v>
      </c>
      <c r="AK3378" s="1" t="s">
        <v>8919</v>
      </c>
      <c r="AL3378" s="1" t="s">
        <v>1936</v>
      </c>
      <c r="AM3378" s="1" t="s">
        <v>8942</v>
      </c>
      <c r="AT3378" s="1" t="s">
        <v>6020</v>
      </c>
      <c r="AU3378" s="1" t="s">
        <v>11627</v>
      </c>
      <c r="AV3378" s="1" t="s">
        <v>6021</v>
      </c>
      <c r="AW3378" s="1" t="s">
        <v>8078</v>
      </c>
      <c r="BG3378" s="1" t="s">
        <v>47</v>
      </c>
      <c r="BH3378" s="1" t="s">
        <v>9039</v>
      </c>
      <c r="BI3378" s="1" t="s">
        <v>6022</v>
      </c>
      <c r="BJ3378" s="1" t="s">
        <v>10065</v>
      </c>
      <c r="BK3378" s="1" t="s">
        <v>397</v>
      </c>
      <c r="BL3378" s="1" t="s">
        <v>10018</v>
      </c>
      <c r="BM3378" s="1" t="s">
        <v>1061</v>
      </c>
      <c r="BN3378" s="1" t="s">
        <v>6981</v>
      </c>
      <c r="BO3378" s="1" t="s">
        <v>47</v>
      </c>
      <c r="BP3378" s="1" t="s">
        <v>9039</v>
      </c>
      <c r="BQ3378" s="1" t="s">
        <v>6023</v>
      </c>
      <c r="BR3378" s="1" t="s">
        <v>12522</v>
      </c>
      <c r="BS3378" s="1" t="s">
        <v>41</v>
      </c>
      <c r="BT3378" s="1" t="s">
        <v>11911</v>
      </c>
    </row>
    <row r="3379" spans="1:73" ht="13.5" customHeight="1">
      <c r="A3379" s="2" t="str">
        <f t="shared" si="95"/>
        <v>1687_각북면_396</v>
      </c>
      <c r="B3379" s="1">
        <v>1687</v>
      </c>
      <c r="C3379" s="1" t="s">
        <v>11423</v>
      </c>
      <c r="D3379" s="1" t="s">
        <v>11426</v>
      </c>
      <c r="E3379" s="1">
        <v>3378</v>
      </c>
      <c r="F3379" s="1">
        <v>21</v>
      </c>
      <c r="G3379" s="1" t="s">
        <v>5820</v>
      </c>
      <c r="H3379" s="1" t="s">
        <v>6457</v>
      </c>
      <c r="I3379" s="1">
        <v>5</v>
      </c>
      <c r="L3379" s="1">
        <v>4</v>
      </c>
      <c r="M3379" s="1" t="s">
        <v>13496</v>
      </c>
      <c r="N3379" s="1" t="s">
        <v>13497</v>
      </c>
      <c r="S3379" s="1" t="s">
        <v>67</v>
      </c>
      <c r="T3379" s="1" t="s">
        <v>6597</v>
      </c>
      <c r="U3379" s="1" t="s">
        <v>5743</v>
      </c>
      <c r="V3379" s="1" t="s">
        <v>6697</v>
      </c>
      <c r="W3379" s="1" t="s">
        <v>167</v>
      </c>
      <c r="X3379" s="1" t="s">
        <v>8644</v>
      </c>
      <c r="Y3379" s="1" t="s">
        <v>5903</v>
      </c>
      <c r="Z3379" s="1" t="s">
        <v>7221</v>
      </c>
      <c r="AC3379" s="1">
        <v>32</v>
      </c>
      <c r="AD3379" s="1" t="s">
        <v>660</v>
      </c>
      <c r="AE3379" s="1" t="s">
        <v>8752</v>
      </c>
    </row>
    <row r="3380" spans="1:73" ht="13.5" customHeight="1">
      <c r="A3380" s="2" t="str">
        <f t="shared" si="95"/>
        <v>1687_각북면_396</v>
      </c>
      <c r="B3380" s="1">
        <v>1687</v>
      </c>
      <c r="C3380" s="1" t="s">
        <v>11423</v>
      </c>
      <c r="D3380" s="1" t="s">
        <v>11426</v>
      </c>
      <c r="E3380" s="1">
        <v>3379</v>
      </c>
      <c r="F3380" s="1">
        <v>21</v>
      </c>
      <c r="G3380" s="1" t="s">
        <v>5820</v>
      </c>
      <c r="H3380" s="1" t="s">
        <v>6457</v>
      </c>
      <c r="I3380" s="1">
        <v>5</v>
      </c>
      <c r="L3380" s="1">
        <v>4</v>
      </c>
      <c r="M3380" s="1" t="s">
        <v>13496</v>
      </c>
      <c r="N3380" s="1" t="s">
        <v>13497</v>
      </c>
      <c r="S3380" s="1" t="s">
        <v>72</v>
      </c>
      <c r="T3380" s="1" t="s">
        <v>6595</v>
      </c>
      <c r="U3380" s="1" t="s">
        <v>6024</v>
      </c>
      <c r="V3380" s="1" t="s">
        <v>6696</v>
      </c>
      <c r="W3380" s="1" t="s">
        <v>167</v>
      </c>
      <c r="X3380" s="1" t="s">
        <v>8644</v>
      </c>
      <c r="Y3380" s="1" t="s">
        <v>6025</v>
      </c>
      <c r="Z3380" s="1" t="s">
        <v>7220</v>
      </c>
      <c r="AC3380" s="1">
        <v>35</v>
      </c>
      <c r="AD3380" s="1" t="s">
        <v>340</v>
      </c>
      <c r="AE3380" s="1" t="s">
        <v>8753</v>
      </c>
    </row>
    <row r="3381" spans="1:73" ht="13.5" customHeight="1">
      <c r="A3381" s="2" t="str">
        <f t="shared" si="95"/>
        <v>1687_각북면_396</v>
      </c>
      <c r="B3381" s="1">
        <v>1687</v>
      </c>
      <c r="C3381" s="1" t="s">
        <v>11423</v>
      </c>
      <c r="D3381" s="1" t="s">
        <v>11426</v>
      </c>
      <c r="E3381" s="1">
        <v>3380</v>
      </c>
      <c r="F3381" s="1">
        <v>21</v>
      </c>
      <c r="G3381" s="1" t="s">
        <v>5820</v>
      </c>
      <c r="H3381" s="1" t="s">
        <v>6457</v>
      </c>
      <c r="I3381" s="1">
        <v>5</v>
      </c>
      <c r="L3381" s="1">
        <v>4</v>
      </c>
      <c r="M3381" s="1" t="s">
        <v>13496</v>
      </c>
      <c r="N3381" s="1" t="s">
        <v>13497</v>
      </c>
      <c r="T3381" s="1" t="s">
        <v>11563</v>
      </c>
      <c r="U3381" s="1" t="s">
        <v>278</v>
      </c>
      <c r="V3381" s="1" t="s">
        <v>6692</v>
      </c>
      <c r="Y3381" s="1" t="s">
        <v>5905</v>
      </c>
      <c r="Z3381" s="1" t="s">
        <v>7092</v>
      </c>
      <c r="AC3381" s="1">
        <v>56</v>
      </c>
      <c r="AD3381" s="1" t="s">
        <v>483</v>
      </c>
      <c r="AE3381" s="1" t="s">
        <v>8794</v>
      </c>
      <c r="AT3381" s="1" t="s">
        <v>285</v>
      </c>
      <c r="AU3381" s="1" t="s">
        <v>9218</v>
      </c>
      <c r="AV3381" s="1" t="s">
        <v>2244</v>
      </c>
      <c r="AW3381" s="1" t="s">
        <v>7830</v>
      </c>
      <c r="BB3381" s="1" t="s">
        <v>171</v>
      </c>
      <c r="BC3381" s="1" t="s">
        <v>6676</v>
      </c>
      <c r="BD3381" s="1" t="s">
        <v>3361</v>
      </c>
      <c r="BE3381" s="1" t="s">
        <v>7460</v>
      </c>
    </row>
    <row r="3382" spans="1:73" ht="13.5" customHeight="1">
      <c r="A3382" s="2" t="str">
        <f t="shared" si="95"/>
        <v>1687_각북면_396</v>
      </c>
      <c r="B3382" s="1">
        <v>1687</v>
      </c>
      <c r="C3382" s="1" t="s">
        <v>11423</v>
      </c>
      <c r="D3382" s="1" t="s">
        <v>11426</v>
      </c>
      <c r="E3382" s="1">
        <v>3381</v>
      </c>
      <c r="F3382" s="1">
        <v>21</v>
      </c>
      <c r="G3382" s="1" t="s">
        <v>5820</v>
      </c>
      <c r="H3382" s="1" t="s">
        <v>6457</v>
      </c>
      <c r="I3382" s="1">
        <v>5</v>
      </c>
      <c r="L3382" s="1">
        <v>4</v>
      </c>
      <c r="M3382" s="1" t="s">
        <v>13496</v>
      </c>
      <c r="N3382" s="1" t="s">
        <v>13497</v>
      </c>
      <c r="T3382" s="1" t="s">
        <v>11563</v>
      </c>
      <c r="U3382" s="1" t="s">
        <v>278</v>
      </c>
      <c r="V3382" s="1" t="s">
        <v>6692</v>
      </c>
      <c r="Y3382" s="1" t="s">
        <v>966</v>
      </c>
      <c r="Z3382" s="1" t="s">
        <v>7219</v>
      </c>
      <c r="AC3382" s="1">
        <v>38</v>
      </c>
      <c r="AD3382" s="1" t="s">
        <v>294</v>
      </c>
      <c r="AE3382" s="1" t="s">
        <v>8781</v>
      </c>
      <c r="AT3382" s="1" t="s">
        <v>180</v>
      </c>
      <c r="AU3382" s="1" t="s">
        <v>11467</v>
      </c>
      <c r="AV3382" s="1" t="s">
        <v>6026</v>
      </c>
      <c r="AW3382" s="1" t="s">
        <v>12140</v>
      </c>
      <c r="BB3382" s="1" t="s">
        <v>171</v>
      </c>
      <c r="BC3382" s="1" t="s">
        <v>6676</v>
      </c>
      <c r="BD3382" s="1" t="s">
        <v>5905</v>
      </c>
      <c r="BE3382" s="1" t="s">
        <v>7092</v>
      </c>
    </row>
    <row r="3383" spans="1:73" ht="13.5" customHeight="1">
      <c r="A3383" s="2" t="str">
        <f t="shared" si="95"/>
        <v>1687_각북면_396</v>
      </c>
      <c r="B3383" s="1">
        <v>1687</v>
      </c>
      <c r="C3383" s="1" t="s">
        <v>11423</v>
      </c>
      <c r="D3383" s="1" t="s">
        <v>11426</v>
      </c>
      <c r="E3383" s="1">
        <v>3382</v>
      </c>
      <c r="F3383" s="1">
        <v>21</v>
      </c>
      <c r="G3383" s="1" t="s">
        <v>5820</v>
      </c>
      <c r="H3383" s="1" t="s">
        <v>6457</v>
      </c>
      <c r="I3383" s="1">
        <v>5</v>
      </c>
      <c r="L3383" s="1">
        <v>4</v>
      </c>
      <c r="M3383" s="1" t="s">
        <v>13496</v>
      </c>
      <c r="N3383" s="1" t="s">
        <v>13497</v>
      </c>
      <c r="T3383" s="1" t="s">
        <v>11563</v>
      </c>
      <c r="U3383" s="1" t="s">
        <v>275</v>
      </c>
      <c r="V3383" s="1" t="s">
        <v>6693</v>
      </c>
      <c r="Y3383" s="1" t="s">
        <v>6027</v>
      </c>
      <c r="Z3383" s="1" t="s">
        <v>11856</v>
      </c>
      <c r="AC3383" s="1">
        <v>5</v>
      </c>
      <c r="AD3383" s="1" t="s">
        <v>76</v>
      </c>
      <c r="AE3383" s="1" t="s">
        <v>8744</v>
      </c>
      <c r="AT3383" s="1" t="s">
        <v>121</v>
      </c>
      <c r="AU3383" s="1" t="s">
        <v>6667</v>
      </c>
      <c r="AV3383" s="1" t="s">
        <v>2535</v>
      </c>
      <c r="AW3383" s="1" t="s">
        <v>7218</v>
      </c>
      <c r="BB3383" s="1" t="s">
        <v>171</v>
      </c>
      <c r="BC3383" s="1" t="s">
        <v>6676</v>
      </c>
      <c r="BD3383" s="1" t="s">
        <v>966</v>
      </c>
      <c r="BE3383" s="1" t="s">
        <v>7219</v>
      </c>
    </row>
    <row r="3384" spans="1:73" ht="13.5" customHeight="1">
      <c r="A3384" s="2" t="str">
        <f t="shared" si="95"/>
        <v>1687_각북면_396</v>
      </c>
      <c r="B3384" s="1">
        <v>1687</v>
      </c>
      <c r="C3384" s="1" t="s">
        <v>11423</v>
      </c>
      <c r="D3384" s="1" t="s">
        <v>11426</v>
      </c>
      <c r="E3384" s="1">
        <v>3383</v>
      </c>
      <c r="F3384" s="1">
        <v>21</v>
      </c>
      <c r="G3384" s="1" t="s">
        <v>5820</v>
      </c>
      <c r="H3384" s="1" t="s">
        <v>6457</v>
      </c>
      <c r="I3384" s="1">
        <v>5</v>
      </c>
      <c r="L3384" s="1">
        <v>4</v>
      </c>
      <c r="M3384" s="1" t="s">
        <v>13496</v>
      </c>
      <c r="N3384" s="1" t="s">
        <v>13497</v>
      </c>
      <c r="S3384" s="1" t="s">
        <v>151</v>
      </c>
      <c r="T3384" s="1" t="s">
        <v>6601</v>
      </c>
      <c r="U3384" s="1" t="s">
        <v>121</v>
      </c>
      <c r="V3384" s="1" t="s">
        <v>6667</v>
      </c>
      <c r="Y3384" s="1" t="s">
        <v>2535</v>
      </c>
      <c r="Z3384" s="1" t="s">
        <v>7218</v>
      </c>
      <c r="AC3384" s="1">
        <v>51</v>
      </c>
      <c r="AD3384" s="1" t="s">
        <v>117</v>
      </c>
      <c r="AE3384" s="1" t="s">
        <v>8789</v>
      </c>
    </row>
    <row r="3385" spans="1:73" ht="13.5" customHeight="1">
      <c r="A3385" s="2" t="str">
        <f t="shared" si="95"/>
        <v>1687_각북면_396</v>
      </c>
      <c r="B3385" s="1">
        <v>1687</v>
      </c>
      <c r="C3385" s="1" t="s">
        <v>11423</v>
      </c>
      <c r="D3385" s="1" t="s">
        <v>11426</v>
      </c>
      <c r="E3385" s="1">
        <v>3384</v>
      </c>
      <c r="F3385" s="1">
        <v>21</v>
      </c>
      <c r="G3385" s="1" t="s">
        <v>5820</v>
      </c>
      <c r="H3385" s="1" t="s">
        <v>6457</v>
      </c>
      <c r="I3385" s="1">
        <v>5</v>
      </c>
      <c r="L3385" s="1">
        <v>5</v>
      </c>
      <c r="M3385" s="1" t="s">
        <v>6028</v>
      </c>
      <c r="N3385" s="1" t="s">
        <v>7217</v>
      </c>
      <c r="T3385" s="1" t="s">
        <v>11527</v>
      </c>
      <c r="U3385" s="1" t="s">
        <v>481</v>
      </c>
      <c r="V3385" s="1" t="s">
        <v>6695</v>
      </c>
      <c r="Y3385" s="1" t="s">
        <v>6028</v>
      </c>
      <c r="Z3385" s="1" t="s">
        <v>7217</v>
      </c>
      <c r="AC3385" s="1">
        <v>69</v>
      </c>
      <c r="AD3385" s="1" t="s">
        <v>253</v>
      </c>
      <c r="AE3385" s="1" t="s">
        <v>8793</v>
      </c>
      <c r="AJ3385" s="1" t="s">
        <v>17</v>
      </c>
      <c r="AK3385" s="1" t="s">
        <v>8918</v>
      </c>
      <c r="AL3385" s="1" t="s">
        <v>2380</v>
      </c>
      <c r="AM3385" s="1" t="s">
        <v>8941</v>
      </c>
      <c r="AR3385" s="1" t="s">
        <v>2797</v>
      </c>
      <c r="AS3385" s="1" t="s">
        <v>12014</v>
      </c>
      <c r="AT3385" s="1" t="s">
        <v>121</v>
      </c>
      <c r="AU3385" s="1" t="s">
        <v>6667</v>
      </c>
      <c r="AV3385" s="1" t="s">
        <v>2798</v>
      </c>
      <c r="AW3385" s="1" t="s">
        <v>7122</v>
      </c>
      <c r="BB3385" s="1" t="s">
        <v>171</v>
      </c>
      <c r="BC3385" s="1" t="s">
        <v>6676</v>
      </c>
      <c r="BD3385" s="1" t="s">
        <v>2404</v>
      </c>
      <c r="BE3385" s="1" t="s">
        <v>7400</v>
      </c>
      <c r="BG3385" s="1" t="s">
        <v>121</v>
      </c>
      <c r="BH3385" s="1" t="s">
        <v>6667</v>
      </c>
      <c r="BI3385" s="1" t="s">
        <v>546</v>
      </c>
      <c r="BJ3385" s="1" t="s">
        <v>9789</v>
      </c>
      <c r="BK3385" s="1" t="s">
        <v>121</v>
      </c>
      <c r="BL3385" s="1" t="s">
        <v>6667</v>
      </c>
      <c r="BM3385" s="1" t="s">
        <v>1090</v>
      </c>
      <c r="BN3385" s="1" t="s">
        <v>9461</v>
      </c>
      <c r="BO3385" s="1" t="s">
        <v>121</v>
      </c>
      <c r="BP3385" s="1" t="s">
        <v>6667</v>
      </c>
      <c r="BQ3385" s="1" t="s">
        <v>1981</v>
      </c>
      <c r="BR3385" s="1" t="s">
        <v>7014</v>
      </c>
      <c r="BS3385" s="1" t="s">
        <v>2380</v>
      </c>
      <c r="BT3385" s="1" t="s">
        <v>8941</v>
      </c>
    </row>
    <row r="3386" spans="1:73" ht="13.5" customHeight="1">
      <c r="A3386" s="2" t="str">
        <f t="shared" si="95"/>
        <v>1687_각북면_396</v>
      </c>
      <c r="B3386" s="1">
        <v>1687</v>
      </c>
      <c r="C3386" s="1" t="s">
        <v>11423</v>
      </c>
      <c r="D3386" s="1" t="s">
        <v>11426</v>
      </c>
      <c r="E3386" s="1">
        <v>3385</v>
      </c>
      <c r="F3386" s="1">
        <v>21</v>
      </c>
      <c r="G3386" s="1" t="s">
        <v>5820</v>
      </c>
      <c r="H3386" s="1" t="s">
        <v>6457</v>
      </c>
      <c r="I3386" s="1">
        <v>5</v>
      </c>
      <c r="L3386" s="1">
        <v>5</v>
      </c>
      <c r="M3386" s="1" t="s">
        <v>6028</v>
      </c>
      <c r="N3386" s="1" t="s">
        <v>7217</v>
      </c>
      <c r="S3386" s="1" t="s">
        <v>49</v>
      </c>
      <c r="T3386" s="1" t="s">
        <v>4842</v>
      </c>
      <c r="U3386" s="1" t="s">
        <v>115</v>
      </c>
      <c r="V3386" s="1" t="s">
        <v>6665</v>
      </c>
      <c r="Y3386" s="1" t="s">
        <v>1010</v>
      </c>
      <c r="Z3386" s="1" t="s">
        <v>7102</v>
      </c>
      <c r="AC3386" s="1">
        <v>58</v>
      </c>
      <c r="AD3386" s="1" t="s">
        <v>440</v>
      </c>
      <c r="AE3386" s="1" t="s">
        <v>8791</v>
      </c>
      <c r="AJ3386" s="1" t="s">
        <v>17</v>
      </c>
      <c r="AK3386" s="1" t="s">
        <v>8918</v>
      </c>
      <c r="AL3386" s="1" t="s">
        <v>1001</v>
      </c>
      <c r="AM3386" s="1" t="s">
        <v>8923</v>
      </c>
      <c r="AN3386" s="1" t="s">
        <v>489</v>
      </c>
      <c r="AO3386" s="1" t="s">
        <v>8991</v>
      </c>
      <c r="AP3386" s="1" t="s">
        <v>1077</v>
      </c>
      <c r="AQ3386" s="1" t="s">
        <v>6708</v>
      </c>
      <c r="AR3386" s="1" t="s">
        <v>6029</v>
      </c>
      <c r="AS3386" s="1" t="s">
        <v>9062</v>
      </c>
      <c r="AT3386" s="1" t="s">
        <v>121</v>
      </c>
      <c r="AU3386" s="1" t="s">
        <v>6667</v>
      </c>
      <c r="AV3386" s="1" t="s">
        <v>6030</v>
      </c>
      <c r="AW3386" s="1" t="s">
        <v>9314</v>
      </c>
      <c r="BB3386" s="1" t="s">
        <v>171</v>
      </c>
      <c r="BC3386" s="1" t="s">
        <v>6676</v>
      </c>
      <c r="BD3386" s="1" t="s">
        <v>6031</v>
      </c>
      <c r="BE3386" s="1" t="s">
        <v>9811</v>
      </c>
      <c r="BG3386" s="1" t="s">
        <v>121</v>
      </c>
      <c r="BH3386" s="1" t="s">
        <v>6667</v>
      </c>
      <c r="BI3386" s="1" t="s">
        <v>2516</v>
      </c>
      <c r="BJ3386" s="1" t="s">
        <v>8387</v>
      </c>
      <c r="BM3386" s="1" t="s">
        <v>164</v>
      </c>
      <c r="BN3386" s="1" t="s">
        <v>10510</v>
      </c>
      <c r="BQ3386" s="1" t="s">
        <v>164</v>
      </c>
      <c r="BR3386" s="1" t="s">
        <v>10510</v>
      </c>
      <c r="BU3386" s="1" t="s">
        <v>174</v>
      </c>
    </row>
    <row r="3387" spans="1:73" ht="13.5" customHeight="1">
      <c r="A3387" s="2" t="str">
        <f t="shared" si="95"/>
        <v>1687_각북면_396</v>
      </c>
      <c r="B3387" s="1">
        <v>1687</v>
      </c>
      <c r="C3387" s="1" t="s">
        <v>11423</v>
      </c>
      <c r="D3387" s="1" t="s">
        <v>11426</v>
      </c>
      <c r="E3387" s="1">
        <v>3386</v>
      </c>
      <c r="F3387" s="1">
        <v>21</v>
      </c>
      <c r="G3387" s="1" t="s">
        <v>5820</v>
      </c>
      <c r="H3387" s="1" t="s">
        <v>6457</v>
      </c>
      <c r="I3387" s="1">
        <v>5</v>
      </c>
      <c r="L3387" s="1">
        <v>5</v>
      </c>
      <c r="M3387" s="1" t="s">
        <v>6028</v>
      </c>
      <c r="N3387" s="1" t="s">
        <v>7217</v>
      </c>
      <c r="S3387" s="1" t="s">
        <v>134</v>
      </c>
      <c r="T3387" s="1" t="s">
        <v>6598</v>
      </c>
      <c r="Y3387" s="1" t="s">
        <v>153</v>
      </c>
      <c r="Z3387" s="1" t="s">
        <v>7044</v>
      </c>
      <c r="AC3387" s="1">
        <v>20</v>
      </c>
      <c r="AD3387" s="1" t="s">
        <v>96</v>
      </c>
      <c r="AE3387" s="1" t="s">
        <v>8792</v>
      </c>
      <c r="AF3387" s="1" t="s">
        <v>156</v>
      </c>
      <c r="AG3387" s="1" t="s">
        <v>8798</v>
      </c>
    </row>
    <row r="3388" spans="1:73" ht="13.5" customHeight="1">
      <c r="A3388" s="2" t="str">
        <f t="shared" si="95"/>
        <v>1687_각북면_396</v>
      </c>
      <c r="B3388" s="1">
        <v>1687</v>
      </c>
      <c r="C3388" s="1" t="s">
        <v>11423</v>
      </c>
      <c r="D3388" s="1" t="s">
        <v>11426</v>
      </c>
      <c r="E3388" s="1">
        <v>3387</v>
      </c>
      <c r="F3388" s="1">
        <v>21</v>
      </c>
      <c r="G3388" s="1" t="s">
        <v>5820</v>
      </c>
      <c r="H3388" s="1" t="s">
        <v>6457</v>
      </c>
      <c r="I3388" s="1">
        <v>6</v>
      </c>
      <c r="J3388" s="1" t="s">
        <v>6032</v>
      </c>
      <c r="K3388" s="1" t="s">
        <v>6478</v>
      </c>
      <c r="L3388" s="1">
        <v>1</v>
      </c>
      <c r="M3388" s="1" t="s">
        <v>13498</v>
      </c>
      <c r="N3388" s="1" t="s">
        <v>13499</v>
      </c>
      <c r="T3388" s="1" t="s">
        <v>11527</v>
      </c>
      <c r="U3388" s="1" t="s">
        <v>2147</v>
      </c>
      <c r="V3388" s="1" t="s">
        <v>6673</v>
      </c>
      <c r="W3388" s="1" t="s">
        <v>1250</v>
      </c>
      <c r="X3388" s="1" t="s">
        <v>6991</v>
      </c>
      <c r="Y3388" s="1" t="s">
        <v>2666</v>
      </c>
      <c r="Z3388" s="1" t="s">
        <v>7216</v>
      </c>
      <c r="AC3388" s="1">
        <v>32</v>
      </c>
      <c r="AD3388" s="1" t="s">
        <v>660</v>
      </c>
      <c r="AE3388" s="1" t="s">
        <v>8752</v>
      </c>
      <c r="AJ3388" s="1" t="s">
        <v>17</v>
      </c>
      <c r="AK3388" s="1" t="s">
        <v>8918</v>
      </c>
      <c r="AL3388" s="1" t="s">
        <v>6033</v>
      </c>
      <c r="AM3388" s="1" t="s">
        <v>11945</v>
      </c>
      <c r="AT3388" s="1" t="s">
        <v>180</v>
      </c>
      <c r="AU3388" s="1" t="s">
        <v>11467</v>
      </c>
      <c r="AV3388" s="1" t="s">
        <v>2491</v>
      </c>
      <c r="AW3388" s="1" t="s">
        <v>7214</v>
      </c>
      <c r="BG3388" s="1" t="s">
        <v>44</v>
      </c>
      <c r="BH3388" s="1" t="s">
        <v>6728</v>
      </c>
      <c r="BI3388" s="1" t="s">
        <v>161</v>
      </c>
      <c r="BJ3388" s="1" t="s">
        <v>7052</v>
      </c>
      <c r="BK3388" s="1" t="s">
        <v>44</v>
      </c>
      <c r="BL3388" s="1" t="s">
        <v>6728</v>
      </c>
      <c r="BM3388" s="1" t="s">
        <v>2677</v>
      </c>
      <c r="BN3388" s="1" t="s">
        <v>9506</v>
      </c>
      <c r="BO3388" s="1" t="s">
        <v>44</v>
      </c>
      <c r="BP3388" s="1" t="s">
        <v>6728</v>
      </c>
      <c r="BQ3388" s="1" t="s">
        <v>5823</v>
      </c>
      <c r="BR3388" s="1" t="s">
        <v>12127</v>
      </c>
      <c r="BS3388" s="1" t="s">
        <v>41</v>
      </c>
      <c r="BT3388" s="1" t="s">
        <v>11911</v>
      </c>
    </row>
    <row r="3389" spans="1:73" ht="13.5" customHeight="1">
      <c r="A3389" s="2" t="str">
        <f t="shared" si="95"/>
        <v>1687_각북면_396</v>
      </c>
      <c r="B3389" s="1">
        <v>1687</v>
      </c>
      <c r="C3389" s="1" t="s">
        <v>11423</v>
      </c>
      <c r="D3389" s="1" t="s">
        <v>11426</v>
      </c>
      <c r="E3389" s="1">
        <v>3388</v>
      </c>
      <c r="F3389" s="1">
        <v>21</v>
      </c>
      <c r="G3389" s="1" t="s">
        <v>5820</v>
      </c>
      <c r="H3389" s="1" t="s">
        <v>6457</v>
      </c>
      <c r="I3389" s="1">
        <v>6</v>
      </c>
      <c r="L3389" s="1">
        <v>1</v>
      </c>
      <c r="M3389" s="1" t="s">
        <v>13498</v>
      </c>
      <c r="N3389" s="1" t="s">
        <v>13499</v>
      </c>
      <c r="S3389" s="1" t="s">
        <v>49</v>
      </c>
      <c r="T3389" s="1" t="s">
        <v>4842</v>
      </c>
      <c r="U3389" s="1" t="s">
        <v>50</v>
      </c>
      <c r="V3389" s="1" t="s">
        <v>11472</v>
      </c>
      <c r="W3389" s="1" t="s">
        <v>1585</v>
      </c>
      <c r="X3389" s="1" t="s">
        <v>6606</v>
      </c>
      <c r="Y3389" s="1" t="s">
        <v>1479</v>
      </c>
      <c r="Z3389" s="1" t="s">
        <v>7215</v>
      </c>
      <c r="AC3389" s="1">
        <v>38</v>
      </c>
      <c r="AV3389" s="1" t="s">
        <v>594</v>
      </c>
      <c r="AW3389" s="1" t="s">
        <v>7222</v>
      </c>
      <c r="BG3389" s="1" t="s">
        <v>44</v>
      </c>
      <c r="BH3389" s="1" t="s">
        <v>6728</v>
      </c>
      <c r="BI3389" s="1" t="s">
        <v>366</v>
      </c>
      <c r="BJ3389" s="1" t="s">
        <v>7502</v>
      </c>
      <c r="BK3389" s="1" t="s">
        <v>44</v>
      </c>
      <c r="BL3389" s="1" t="s">
        <v>6728</v>
      </c>
      <c r="BM3389" s="1" t="s">
        <v>305</v>
      </c>
      <c r="BN3389" s="1" t="s">
        <v>7466</v>
      </c>
      <c r="BO3389" s="1" t="s">
        <v>44</v>
      </c>
      <c r="BP3389" s="1" t="s">
        <v>6728</v>
      </c>
      <c r="BQ3389" s="1" t="s">
        <v>5370</v>
      </c>
      <c r="BR3389" s="1" t="s">
        <v>10824</v>
      </c>
      <c r="BS3389" s="1" t="s">
        <v>5371</v>
      </c>
      <c r="BT3389" s="1" t="s">
        <v>11239</v>
      </c>
      <c r="BU3389" s="1" t="s">
        <v>11567</v>
      </c>
    </row>
    <row r="3390" spans="1:73" ht="13.5" customHeight="1">
      <c r="A3390" s="2" t="str">
        <f t="shared" ref="A3390:A3436" si="96">HYPERLINK("http://kyu.snu.ac.kr/sdhj/index.jsp?type=hj/GK14817_00IH_0001_0397.jpg","1687_각북면_397")</f>
        <v>1687_각북면_397</v>
      </c>
      <c r="B3390" s="1">
        <v>1687</v>
      </c>
      <c r="C3390" s="1" t="s">
        <v>11423</v>
      </c>
      <c r="D3390" s="1" t="s">
        <v>11426</v>
      </c>
      <c r="E3390" s="1">
        <v>3389</v>
      </c>
      <c r="F3390" s="1">
        <v>21</v>
      </c>
      <c r="G3390" s="1" t="s">
        <v>5820</v>
      </c>
      <c r="H3390" s="1" t="s">
        <v>6457</v>
      </c>
      <c r="I3390" s="1">
        <v>6</v>
      </c>
      <c r="L3390" s="1">
        <v>1</v>
      </c>
      <c r="M3390" s="1" t="s">
        <v>13498</v>
      </c>
      <c r="N3390" s="1" t="s">
        <v>13499</v>
      </c>
      <c r="S3390" s="1" t="s">
        <v>200</v>
      </c>
      <c r="T3390" s="1" t="s">
        <v>11584</v>
      </c>
      <c r="U3390" s="1" t="s">
        <v>180</v>
      </c>
      <c r="V3390" s="1" t="s">
        <v>11467</v>
      </c>
      <c r="Y3390" s="1" t="s">
        <v>2491</v>
      </c>
      <c r="Z3390" s="1" t="s">
        <v>7214</v>
      </c>
      <c r="AC3390" s="1">
        <v>70</v>
      </c>
      <c r="AD3390" s="1" t="s">
        <v>212</v>
      </c>
      <c r="AE3390" s="1" t="s">
        <v>8778</v>
      </c>
    </row>
    <row r="3391" spans="1:73" ht="13.5" customHeight="1">
      <c r="A3391" s="2" t="str">
        <f t="shared" si="96"/>
        <v>1687_각북면_397</v>
      </c>
      <c r="B3391" s="1">
        <v>1687</v>
      </c>
      <c r="C3391" s="1" t="s">
        <v>11423</v>
      </c>
      <c r="D3391" s="1" t="s">
        <v>11426</v>
      </c>
      <c r="E3391" s="1">
        <v>3390</v>
      </c>
      <c r="F3391" s="1">
        <v>21</v>
      </c>
      <c r="G3391" s="1" t="s">
        <v>5820</v>
      </c>
      <c r="H3391" s="1" t="s">
        <v>6457</v>
      </c>
      <c r="I3391" s="1">
        <v>6</v>
      </c>
      <c r="L3391" s="1">
        <v>1</v>
      </c>
      <c r="M3391" s="1" t="s">
        <v>13498</v>
      </c>
      <c r="N3391" s="1" t="s">
        <v>13499</v>
      </c>
      <c r="S3391" s="1" t="s">
        <v>60</v>
      </c>
      <c r="T3391" s="1" t="s">
        <v>6604</v>
      </c>
      <c r="U3391" s="1" t="s">
        <v>50</v>
      </c>
      <c r="V3391" s="1" t="s">
        <v>11472</v>
      </c>
      <c r="W3391" s="1" t="s">
        <v>38</v>
      </c>
      <c r="X3391" s="1" t="s">
        <v>11733</v>
      </c>
      <c r="Y3391" s="1" t="s">
        <v>6386</v>
      </c>
      <c r="Z3391" s="1" t="s">
        <v>7213</v>
      </c>
      <c r="AC3391" s="1">
        <v>61</v>
      </c>
      <c r="AD3391" s="1" t="s">
        <v>274</v>
      </c>
      <c r="AE3391" s="1" t="s">
        <v>8770</v>
      </c>
    </row>
    <row r="3392" spans="1:73" ht="13.5" customHeight="1">
      <c r="A3392" s="2" t="str">
        <f t="shared" si="96"/>
        <v>1687_각북면_397</v>
      </c>
      <c r="B3392" s="1">
        <v>1687</v>
      </c>
      <c r="C3392" s="1" t="s">
        <v>11423</v>
      </c>
      <c r="D3392" s="1" t="s">
        <v>11426</v>
      </c>
      <c r="E3392" s="1">
        <v>3391</v>
      </c>
      <c r="F3392" s="1">
        <v>21</v>
      </c>
      <c r="G3392" s="1" t="s">
        <v>5820</v>
      </c>
      <c r="H3392" s="1" t="s">
        <v>6457</v>
      </c>
      <c r="I3392" s="1">
        <v>6</v>
      </c>
      <c r="L3392" s="1">
        <v>1</v>
      </c>
      <c r="M3392" s="1" t="s">
        <v>13498</v>
      </c>
      <c r="N3392" s="1" t="s">
        <v>13499</v>
      </c>
      <c r="S3392" s="1" t="s">
        <v>63</v>
      </c>
      <c r="T3392" s="1" t="s">
        <v>6596</v>
      </c>
      <c r="Y3392" s="1" t="s">
        <v>6034</v>
      </c>
      <c r="Z3392" s="1" t="s">
        <v>7212</v>
      </c>
      <c r="AC3392" s="1">
        <v>7</v>
      </c>
      <c r="AD3392" s="1" t="s">
        <v>475</v>
      </c>
      <c r="AE3392" s="1" t="s">
        <v>8747</v>
      </c>
    </row>
    <row r="3393" spans="1:73" ht="13.5" customHeight="1">
      <c r="A3393" s="2" t="str">
        <f t="shared" si="96"/>
        <v>1687_각북면_397</v>
      </c>
      <c r="B3393" s="1">
        <v>1687</v>
      </c>
      <c r="C3393" s="1" t="s">
        <v>11423</v>
      </c>
      <c r="D3393" s="1" t="s">
        <v>11426</v>
      </c>
      <c r="E3393" s="1">
        <v>3392</v>
      </c>
      <c r="F3393" s="1">
        <v>21</v>
      </c>
      <c r="G3393" s="1" t="s">
        <v>5820</v>
      </c>
      <c r="H3393" s="1" t="s">
        <v>6457</v>
      </c>
      <c r="I3393" s="1">
        <v>6</v>
      </c>
      <c r="L3393" s="1">
        <v>1</v>
      </c>
      <c r="M3393" s="1" t="s">
        <v>13498</v>
      </c>
      <c r="N3393" s="1" t="s">
        <v>13499</v>
      </c>
      <c r="S3393" s="1" t="s">
        <v>63</v>
      </c>
      <c r="T3393" s="1" t="s">
        <v>6596</v>
      </c>
      <c r="BU3393" s="1" t="s">
        <v>11574</v>
      </c>
    </row>
    <row r="3394" spans="1:73" ht="13.5" customHeight="1">
      <c r="A3394" s="2" t="str">
        <f t="shared" si="96"/>
        <v>1687_각북면_397</v>
      </c>
      <c r="B3394" s="1">
        <v>1687</v>
      </c>
      <c r="C3394" s="1" t="s">
        <v>11423</v>
      </c>
      <c r="D3394" s="1" t="s">
        <v>11426</v>
      </c>
      <c r="E3394" s="1">
        <v>3393</v>
      </c>
      <c r="F3394" s="1">
        <v>21</v>
      </c>
      <c r="G3394" s="1" t="s">
        <v>5820</v>
      </c>
      <c r="H3394" s="1" t="s">
        <v>6457</v>
      </c>
      <c r="I3394" s="1">
        <v>6</v>
      </c>
      <c r="L3394" s="1">
        <v>2</v>
      </c>
      <c r="M3394" s="1" t="s">
        <v>13500</v>
      </c>
      <c r="N3394" s="1" t="s">
        <v>13501</v>
      </c>
      <c r="O3394" s="1" t="s">
        <v>6</v>
      </c>
      <c r="P3394" s="1" t="s">
        <v>6577</v>
      </c>
      <c r="T3394" s="1" t="s">
        <v>11527</v>
      </c>
      <c r="U3394" s="1" t="s">
        <v>119</v>
      </c>
      <c r="V3394" s="1" t="s">
        <v>6694</v>
      </c>
      <c r="W3394" s="1" t="s">
        <v>815</v>
      </c>
      <c r="X3394" s="1" t="s">
        <v>6990</v>
      </c>
      <c r="Y3394" s="1" t="s">
        <v>6035</v>
      </c>
      <c r="Z3394" s="1" t="s">
        <v>7211</v>
      </c>
      <c r="AC3394" s="1">
        <v>52</v>
      </c>
      <c r="AD3394" s="1" t="s">
        <v>230</v>
      </c>
      <c r="AE3394" s="1" t="s">
        <v>8790</v>
      </c>
      <c r="AJ3394" s="1" t="s">
        <v>17</v>
      </c>
      <c r="AK3394" s="1" t="s">
        <v>8918</v>
      </c>
      <c r="AL3394" s="1" t="s">
        <v>87</v>
      </c>
      <c r="AM3394" s="1" t="s">
        <v>8880</v>
      </c>
      <c r="AT3394" s="1" t="s">
        <v>13685</v>
      </c>
      <c r="AU3394" s="1" t="s">
        <v>12110</v>
      </c>
      <c r="AV3394" s="1" t="s">
        <v>13686</v>
      </c>
      <c r="AW3394" s="1" t="s">
        <v>12109</v>
      </c>
      <c r="AX3394" s="1" t="s">
        <v>2409</v>
      </c>
      <c r="AY3394" s="1" t="s">
        <v>12108</v>
      </c>
      <c r="AZ3394" s="1" t="s">
        <v>13687</v>
      </c>
      <c r="BA3394" s="1" t="s">
        <v>12107</v>
      </c>
      <c r="BG3394" s="1" t="s">
        <v>5859</v>
      </c>
      <c r="BH3394" s="1" t="s">
        <v>9226</v>
      </c>
      <c r="BI3394" s="1" t="s">
        <v>13676</v>
      </c>
      <c r="BJ3394" s="1" t="s">
        <v>9338</v>
      </c>
      <c r="BK3394" s="1" t="s">
        <v>47</v>
      </c>
      <c r="BL3394" s="1" t="s">
        <v>9039</v>
      </c>
      <c r="BM3394" s="1" t="s">
        <v>5860</v>
      </c>
      <c r="BN3394" s="1" t="s">
        <v>10078</v>
      </c>
      <c r="BO3394" s="1" t="s">
        <v>13544</v>
      </c>
      <c r="BP3394" s="1" t="s">
        <v>13545</v>
      </c>
      <c r="BQ3394" s="1" t="s">
        <v>13688</v>
      </c>
      <c r="BR3394" s="1" t="s">
        <v>12704</v>
      </c>
      <c r="BS3394" s="1" t="s">
        <v>6003</v>
      </c>
      <c r="BT3394" s="1" t="s">
        <v>8940</v>
      </c>
    </row>
    <row r="3395" spans="1:73" ht="13.5" customHeight="1">
      <c r="A3395" s="2" t="str">
        <f t="shared" si="96"/>
        <v>1687_각북면_397</v>
      </c>
      <c r="B3395" s="1">
        <v>1687</v>
      </c>
      <c r="C3395" s="1" t="s">
        <v>11423</v>
      </c>
      <c r="D3395" s="1" t="s">
        <v>11426</v>
      </c>
      <c r="E3395" s="1">
        <v>3394</v>
      </c>
      <c r="F3395" s="1">
        <v>21</v>
      </c>
      <c r="G3395" s="1" t="s">
        <v>5820</v>
      </c>
      <c r="H3395" s="1" t="s">
        <v>6457</v>
      </c>
      <c r="I3395" s="1">
        <v>6</v>
      </c>
      <c r="L3395" s="1">
        <v>2</v>
      </c>
      <c r="M3395" s="1" t="s">
        <v>13500</v>
      </c>
      <c r="N3395" s="1" t="s">
        <v>13501</v>
      </c>
      <c r="S3395" s="1" t="s">
        <v>49</v>
      </c>
      <c r="T3395" s="1" t="s">
        <v>4842</v>
      </c>
      <c r="W3395" s="1" t="s">
        <v>167</v>
      </c>
      <c r="X3395" s="1" t="s">
        <v>8644</v>
      </c>
      <c r="Y3395" s="1" t="s">
        <v>273</v>
      </c>
      <c r="Z3395" s="1" t="s">
        <v>7193</v>
      </c>
      <c r="AC3395" s="1">
        <v>50</v>
      </c>
      <c r="AD3395" s="1" t="s">
        <v>536</v>
      </c>
      <c r="AE3395" s="1" t="s">
        <v>8446</v>
      </c>
      <c r="AJ3395" s="1" t="s">
        <v>341</v>
      </c>
      <c r="AK3395" s="1" t="s">
        <v>8919</v>
      </c>
      <c r="AL3395" s="1" t="s">
        <v>729</v>
      </c>
      <c r="AM3395" s="1" t="s">
        <v>8886</v>
      </c>
      <c r="AT3395" s="1" t="s">
        <v>47</v>
      </c>
      <c r="AU3395" s="1" t="s">
        <v>9039</v>
      </c>
      <c r="AV3395" s="1" t="s">
        <v>6036</v>
      </c>
      <c r="AW3395" s="1" t="s">
        <v>9312</v>
      </c>
      <c r="BG3395" s="1" t="s">
        <v>2409</v>
      </c>
      <c r="BH3395" s="1" t="s">
        <v>9994</v>
      </c>
      <c r="BI3395" s="1" t="s">
        <v>6037</v>
      </c>
      <c r="BJ3395" s="1" t="s">
        <v>10064</v>
      </c>
      <c r="BK3395" s="1" t="s">
        <v>3029</v>
      </c>
      <c r="BL3395" s="1" t="s">
        <v>9246</v>
      </c>
      <c r="BM3395" s="1" t="s">
        <v>6038</v>
      </c>
      <c r="BN3395" s="1" t="s">
        <v>10490</v>
      </c>
      <c r="BO3395" s="1" t="s">
        <v>270</v>
      </c>
      <c r="BP3395" s="1" t="s">
        <v>9036</v>
      </c>
      <c r="BQ3395" s="1" t="s">
        <v>6039</v>
      </c>
      <c r="BR3395" s="1" t="s">
        <v>10823</v>
      </c>
      <c r="BS3395" s="1" t="s">
        <v>1936</v>
      </c>
      <c r="BT3395" s="1" t="s">
        <v>8942</v>
      </c>
    </row>
    <row r="3396" spans="1:73" ht="13.5" customHeight="1">
      <c r="A3396" s="2" t="str">
        <f t="shared" si="96"/>
        <v>1687_각북면_397</v>
      </c>
      <c r="B3396" s="1">
        <v>1687</v>
      </c>
      <c r="C3396" s="1" t="s">
        <v>11423</v>
      </c>
      <c r="D3396" s="1" t="s">
        <v>11426</v>
      </c>
      <c r="E3396" s="1">
        <v>3395</v>
      </c>
      <c r="F3396" s="1">
        <v>21</v>
      </c>
      <c r="G3396" s="1" t="s">
        <v>5820</v>
      </c>
      <c r="H3396" s="1" t="s">
        <v>6457</v>
      </c>
      <c r="I3396" s="1">
        <v>6</v>
      </c>
      <c r="L3396" s="1">
        <v>2</v>
      </c>
      <c r="M3396" s="1" t="s">
        <v>13500</v>
      </c>
      <c r="N3396" s="1" t="s">
        <v>13501</v>
      </c>
      <c r="S3396" s="1" t="s">
        <v>6040</v>
      </c>
      <c r="T3396" s="1" t="s">
        <v>6612</v>
      </c>
      <c r="W3396" s="1" t="s">
        <v>107</v>
      </c>
      <c r="X3396" s="1" t="s">
        <v>6975</v>
      </c>
      <c r="Y3396" s="1" t="s">
        <v>273</v>
      </c>
      <c r="Z3396" s="1" t="s">
        <v>7193</v>
      </c>
      <c r="AC3396" s="1">
        <v>69</v>
      </c>
      <c r="AD3396" s="1" t="s">
        <v>253</v>
      </c>
      <c r="AE3396" s="1" t="s">
        <v>8793</v>
      </c>
      <c r="AJ3396" s="1" t="s">
        <v>341</v>
      </c>
      <c r="AK3396" s="1" t="s">
        <v>8919</v>
      </c>
      <c r="AL3396" s="1" t="s">
        <v>109</v>
      </c>
      <c r="AM3396" s="1" t="s">
        <v>8937</v>
      </c>
    </row>
    <row r="3397" spans="1:73" ht="13.5" customHeight="1">
      <c r="A3397" s="2" t="str">
        <f t="shared" si="96"/>
        <v>1687_각북면_397</v>
      </c>
      <c r="B3397" s="1">
        <v>1687</v>
      </c>
      <c r="C3397" s="1" t="s">
        <v>11423</v>
      </c>
      <c r="D3397" s="1" t="s">
        <v>11426</v>
      </c>
      <c r="E3397" s="1">
        <v>3396</v>
      </c>
      <c r="F3397" s="1">
        <v>21</v>
      </c>
      <c r="G3397" s="1" t="s">
        <v>5820</v>
      </c>
      <c r="H3397" s="1" t="s">
        <v>6457</v>
      </c>
      <c r="I3397" s="1">
        <v>6</v>
      </c>
      <c r="L3397" s="1">
        <v>2</v>
      </c>
      <c r="M3397" s="1" t="s">
        <v>13500</v>
      </c>
      <c r="N3397" s="1" t="s">
        <v>13501</v>
      </c>
      <c r="S3397" s="1" t="s">
        <v>67</v>
      </c>
      <c r="T3397" s="1" t="s">
        <v>6597</v>
      </c>
      <c r="Y3397" s="1" t="s">
        <v>6041</v>
      </c>
      <c r="Z3397" s="1" t="s">
        <v>7210</v>
      </c>
      <c r="AC3397" s="1">
        <v>30</v>
      </c>
      <c r="AD3397" s="1" t="s">
        <v>606</v>
      </c>
      <c r="AE3397" s="1" t="s">
        <v>7034</v>
      </c>
    </row>
    <row r="3398" spans="1:73" ht="13.5" customHeight="1">
      <c r="A3398" s="2" t="str">
        <f t="shared" si="96"/>
        <v>1687_각북면_397</v>
      </c>
      <c r="B3398" s="1">
        <v>1687</v>
      </c>
      <c r="C3398" s="1" t="s">
        <v>11423</v>
      </c>
      <c r="D3398" s="1" t="s">
        <v>11426</v>
      </c>
      <c r="E3398" s="1">
        <v>3397</v>
      </c>
      <c r="F3398" s="1">
        <v>21</v>
      </c>
      <c r="G3398" s="1" t="s">
        <v>5820</v>
      </c>
      <c r="H3398" s="1" t="s">
        <v>6457</v>
      </c>
      <c r="I3398" s="1">
        <v>6</v>
      </c>
      <c r="L3398" s="1">
        <v>2</v>
      </c>
      <c r="M3398" s="1" t="s">
        <v>13500</v>
      </c>
      <c r="N3398" s="1" t="s">
        <v>13501</v>
      </c>
      <c r="S3398" s="1" t="s">
        <v>329</v>
      </c>
      <c r="T3398" s="1" t="s">
        <v>6594</v>
      </c>
      <c r="W3398" s="1" t="s">
        <v>167</v>
      </c>
      <c r="X3398" s="1" t="s">
        <v>8644</v>
      </c>
      <c r="Y3398" s="1" t="s">
        <v>273</v>
      </c>
      <c r="Z3398" s="1" t="s">
        <v>7193</v>
      </c>
      <c r="AC3398" s="1">
        <v>24</v>
      </c>
      <c r="AD3398" s="1" t="s">
        <v>297</v>
      </c>
      <c r="AE3398" s="1" t="s">
        <v>8761</v>
      </c>
      <c r="AJ3398" s="1" t="s">
        <v>341</v>
      </c>
      <c r="AK3398" s="1" t="s">
        <v>8919</v>
      </c>
      <c r="AL3398" s="1" t="s">
        <v>729</v>
      </c>
      <c r="AM3398" s="1" t="s">
        <v>8886</v>
      </c>
      <c r="AT3398" s="1" t="s">
        <v>47</v>
      </c>
      <c r="AU3398" s="1" t="s">
        <v>9039</v>
      </c>
      <c r="AV3398" s="1" t="s">
        <v>6042</v>
      </c>
      <c r="AW3398" s="1" t="s">
        <v>9311</v>
      </c>
      <c r="BG3398" s="1" t="s">
        <v>47</v>
      </c>
      <c r="BH3398" s="1" t="s">
        <v>9039</v>
      </c>
      <c r="BI3398" s="1" t="s">
        <v>6043</v>
      </c>
      <c r="BJ3398" s="1" t="s">
        <v>7166</v>
      </c>
      <c r="BK3398" s="1" t="s">
        <v>47</v>
      </c>
      <c r="BL3398" s="1" t="s">
        <v>9039</v>
      </c>
      <c r="BM3398" s="1" t="s">
        <v>6044</v>
      </c>
      <c r="BN3398" s="1" t="s">
        <v>12391</v>
      </c>
      <c r="BO3398" s="1" t="s">
        <v>6045</v>
      </c>
      <c r="BP3398" s="1" t="s">
        <v>12106</v>
      </c>
      <c r="BQ3398" s="1" t="s">
        <v>6046</v>
      </c>
      <c r="BR3398" s="1" t="s">
        <v>10822</v>
      </c>
      <c r="BS3398" s="1" t="s">
        <v>2938</v>
      </c>
      <c r="BT3398" s="1" t="s">
        <v>8950</v>
      </c>
    </row>
    <row r="3399" spans="1:73" ht="13.5" customHeight="1">
      <c r="A3399" s="2" t="str">
        <f t="shared" si="96"/>
        <v>1687_각북면_397</v>
      </c>
      <c r="B3399" s="1">
        <v>1687</v>
      </c>
      <c r="C3399" s="1" t="s">
        <v>11423</v>
      </c>
      <c r="D3399" s="1" t="s">
        <v>11426</v>
      </c>
      <c r="E3399" s="1">
        <v>3398</v>
      </c>
      <c r="F3399" s="1">
        <v>21</v>
      </c>
      <c r="G3399" s="1" t="s">
        <v>5820</v>
      </c>
      <c r="H3399" s="1" t="s">
        <v>6457</v>
      </c>
      <c r="I3399" s="1">
        <v>6</v>
      </c>
      <c r="L3399" s="1">
        <v>2</v>
      </c>
      <c r="M3399" s="1" t="s">
        <v>13500</v>
      </c>
      <c r="N3399" s="1" t="s">
        <v>13501</v>
      </c>
      <c r="S3399" s="1" t="s">
        <v>67</v>
      </c>
      <c r="T3399" s="1" t="s">
        <v>6597</v>
      </c>
      <c r="Y3399" s="1" t="s">
        <v>6047</v>
      </c>
      <c r="Z3399" s="1" t="s">
        <v>7209</v>
      </c>
      <c r="AC3399" s="1">
        <v>14</v>
      </c>
      <c r="AD3399" s="1" t="s">
        <v>248</v>
      </c>
      <c r="AE3399" s="1" t="s">
        <v>8745</v>
      </c>
    </row>
    <row r="3400" spans="1:73" ht="13.5" customHeight="1">
      <c r="A3400" s="2" t="str">
        <f t="shared" si="96"/>
        <v>1687_각북면_397</v>
      </c>
      <c r="B3400" s="1">
        <v>1687</v>
      </c>
      <c r="C3400" s="1" t="s">
        <v>11423</v>
      </c>
      <c r="D3400" s="1" t="s">
        <v>11426</v>
      </c>
      <c r="E3400" s="1">
        <v>3399</v>
      </c>
      <c r="F3400" s="1">
        <v>21</v>
      </c>
      <c r="G3400" s="1" t="s">
        <v>5820</v>
      </c>
      <c r="H3400" s="1" t="s">
        <v>6457</v>
      </c>
      <c r="I3400" s="1">
        <v>6</v>
      </c>
      <c r="L3400" s="1">
        <v>2</v>
      </c>
      <c r="M3400" s="1" t="s">
        <v>13500</v>
      </c>
      <c r="N3400" s="1" t="s">
        <v>13501</v>
      </c>
      <c r="T3400" s="1" t="s">
        <v>11563</v>
      </c>
      <c r="U3400" s="1" t="s">
        <v>278</v>
      </c>
      <c r="V3400" s="1" t="s">
        <v>6692</v>
      </c>
      <c r="Y3400" s="1" t="s">
        <v>6048</v>
      </c>
      <c r="Z3400" s="1" t="s">
        <v>7208</v>
      </c>
      <c r="AC3400" s="1">
        <v>51</v>
      </c>
      <c r="AD3400" s="1" t="s">
        <v>117</v>
      </c>
      <c r="AE3400" s="1" t="s">
        <v>8789</v>
      </c>
      <c r="AT3400" s="1" t="s">
        <v>121</v>
      </c>
      <c r="AU3400" s="1" t="s">
        <v>6667</v>
      </c>
      <c r="AV3400" s="1" t="s">
        <v>6049</v>
      </c>
      <c r="AW3400" s="1" t="s">
        <v>9310</v>
      </c>
      <c r="BB3400" s="1" t="s">
        <v>171</v>
      </c>
      <c r="BC3400" s="1" t="s">
        <v>6676</v>
      </c>
      <c r="BD3400" s="1" t="s">
        <v>4226</v>
      </c>
      <c r="BE3400" s="1" t="s">
        <v>7955</v>
      </c>
    </row>
    <row r="3401" spans="1:73" ht="13.5" customHeight="1">
      <c r="A3401" s="2" t="str">
        <f t="shared" si="96"/>
        <v>1687_각북면_397</v>
      </c>
      <c r="B3401" s="1">
        <v>1687</v>
      </c>
      <c r="C3401" s="1" t="s">
        <v>11423</v>
      </c>
      <c r="D3401" s="1" t="s">
        <v>11426</v>
      </c>
      <c r="E3401" s="1">
        <v>3400</v>
      </c>
      <c r="F3401" s="1">
        <v>21</v>
      </c>
      <c r="G3401" s="1" t="s">
        <v>5820</v>
      </c>
      <c r="H3401" s="1" t="s">
        <v>6457</v>
      </c>
      <c r="I3401" s="1">
        <v>6</v>
      </c>
      <c r="L3401" s="1">
        <v>2</v>
      </c>
      <c r="M3401" s="1" t="s">
        <v>13500</v>
      </c>
      <c r="N3401" s="1" t="s">
        <v>13501</v>
      </c>
      <c r="T3401" s="1" t="s">
        <v>11563</v>
      </c>
      <c r="U3401" s="1" t="s">
        <v>278</v>
      </c>
      <c r="V3401" s="1" t="s">
        <v>6692</v>
      </c>
      <c r="Y3401" s="1" t="s">
        <v>942</v>
      </c>
      <c r="Z3401" s="1" t="s">
        <v>7163</v>
      </c>
      <c r="AC3401" s="1">
        <v>31</v>
      </c>
      <c r="AD3401" s="1" t="s">
        <v>130</v>
      </c>
      <c r="AE3401" s="1" t="s">
        <v>8774</v>
      </c>
      <c r="AT3401" s="1" t="s">
        <v>121</v>
      </c>
      <c r="AU3401" s="1" t="s">
        <v>6667</v>
      </c>
      <c r="AV3401" s="1" t="s">
        <v>2461</v>
      </c>
      <c r="AW3401" s="1" t="s">
        <v>9309</v>
      </c>
      <c r="BB3401" s="1" t="s">
        <v>171</v>
      </c>
      <c r="BC3401" s="1" t="s">
        <v>6676</v>
      </c>
      <c r="BD3401" s="1" t="s">
        <v>6048</v>
      </c>
      <c r="BE3401" s="1" t="s">
        <v>7208</v>
      </c>
    </row>
    <row r="3402" spans="1:73" ht="13.5" customHeight="1">
      <c r="A3402" s="2" t="str">
        <f t="shared" si="96"/>
        <v>1687_각북면_397</v>
      </c>
      <c r="B3402" s="1">
        <v>1687</v>
      </c>
      <c r="C3402" s="1" t="s">
        <v>11423</v>
      </c>
      <c r="D3402" s="1" t="s">
        <v>11426</v>
      </c>
      <c r="E3402" s="1">
        <v>3401</v>
      </c>
      <c r="F3402" s="1">
        <v>21</v>
      </c>
      <c r="G3402" s="1" t="s">
        <v>5820</v>
      </c>
      <c r="H3402" s="1" t="s">
        <v>6457</v>
      </c>
      <c r="I3402" s="1">
        <v>6</v>
      </c>
      <c r="L3402" s="1">
        <v>2</v>
      </c>
      <c r="M3402" s="1" t="s">
        <v>13500</v>
      </c>
      <c r="N3402" s="1" t="s">
        <v>13501</v>
      </c>
      <c r="T3402" s="1" t="s">
        <v>11563</v>
      </c>
      <c r="U3402" s="1" t="s">
        <v>278</v>
      </c>
      <c r="V3402" s="1" t="s">
        <v>6692</v>
      </c>
      <c r="Y3402" s="1" t="s">
        <v>2154</v>
      </c>
      <c r="Z3402" s="1" t="s">
        <v>7207</v>
      </c>
      <c r="AC3402" s="1">
        <v>37</v>
      </c>
      <c r="AD3402" s="1" t="s">
        <v>215</v>
      </c>
      <c r="AE3402" s="1" t="s">
        <v>8786</v>
      </c>
      <c r="AT3402" s="1" t="s">
        <v>121</v>
      </c>
      <c r="AU3402" s="1" t="s">
        <v>6667</v>
      </c>
      <c r="AV3402" s="1" t="s">
        <v>1590</v>
      </c>
      <c r="AW3402" s="1" t="s">
        <v>9308</v>
      </c>
      <c r="BB3402" s="1" t="s">
        <v>171</v>
      </c>
      <c r="BC3402" s="1" t="s">
        <v>6676</v>
      </c>
      <c r="BD3402" s="1" t="s">
        <v>6050</v>
      </c>
      <c r="BE3402" s="1" t="s">
        <v>9826</v>
      </c>
    </row>
    <row r="3403" spans="1:73" ht="13.5" customHeight="1">
      <c r="A3403" s="2" t="str">
        <f t="shared" si="96"/>
        <v>1687_각북면_397</v>
      </c>
      <c r="B3403" s="1">
        <v>1687</v>
      </c>
      <c r="C3403" s="1" t="s">
        <v>11423</v>
      </c>
      <c r="D3403" s="1" t="s">
        <v>11426</v>
      </c>
      <c r="E3403" s="1">
        <v>3402</v>
      </c>
      <c r="F3403" s="1">
        <v>21</v>
      </c>
      <c r="G3403" s="1" t="s">
        <v>5820</v>
      </c>
      <c r="H3403" s="1" t="s">
        <v>6457</v>
      </c>
      <c r="I3403" s="1">
        <v>6</v>
      </c>
      <c r="L3403" s="1">
        <v>2</v>
      </c>
      <c r="M3403" s="1" t="s">
        <v>13500</v>
      </c>
      <c r="N3403" s="1" t="s">
        <v>13501</v>
      </c>
      <c r="T3403" s="1" t="s">
        <v>11563</v>
      </c>
      <c r="U3403" s="1" t="s">
        <v>275</v>
      </c>
      <c r="V3403" s="1" t="s">
        <v>6693</v>
      </c>
      <c r="Y3403" s="1" t="s">
        <v>4733</v>
      </c>
      <c r="Z3403" s="1" t="s">
        <v>7206</v>
      </c>
      <c r="AC3403" s="1">
        <v>7</v>
      </c>
      <c r="AD3403" s="1" t="s">
        <v>475</v>
      </c>
      <c r="AE3403" s="1" t="s">
        <v>8747</v>
      </c>
      <c r="AT3403" s="1" t="s">
        <v>121</v>
      </c>
      <c r="AU3403" s="1" t="s">
        <v>6667</v>
      </c>
      <c r="AV3403" s="1" t="s">
        <v>635</v>
      </c>
      <c r="AW3403" s="1" t="s">
        <v>7639</v>
      </c>
      <c r="BB3403" s="1" t="s">
        <v>171</v>
      </c>
      <c r="BC3403" s="1" t="s">
        <v>6676</v>
      </c>
      <c r="BD3403" s="1" t="s">
        <v>942</v>
      </c>
      <c r="BE3403" s="1" t="s">
        <v>7163</v>
      </c>
    </row>
    <row r="3404" spans="1:73" ht="13.5" customHeight="1">
      <c r="A3404" s="2" t="str">
        <f t="shared" si="96"/>
        <v>1687_각북면_397</v>
      </c>
      <c r="B3404" s="1">
        <v>1687</v>
      </c>
      <c r="C3404" s="1" t="s">
        <v>11423</v>
      </c>
      <c r="D3404" s="1" t="s">
        <v>11426</v>
      </c>
      <c r="E3404" s="1">
        <v>3403</v>
      </c>
      <c r="F3404" s="1">
        <v>21</v>
      </c>
      <c r="G3404" s="1" t="s">
        <v>5820</v>
      </c>
      <c r="H3404" s="1" t="s">
        <v>6457</v>
      </c>
      <c r="I3404" s="1">
        <v>6</v>
      </c>
      <c r="L3404" s="1">
        <v>2</v>
      </c>
      <c r="M3404" s="1" t="s">
        <v>13500</v>
      </c>
      <c r="N3404" s="1" t="s">
        <v>13501</v>
      </c>
      <c r="T3404" s="1" t="s">
        <v>11563</v>
      </c>
      <c r="U3404" s="1" t="s">
        <v>275</v>
      </c>
      <c r="V3404" s="1" t="s">
        <v>6693</v>
      </c>
      <c r="Y3404" s="1" t="s">
        <v>2045</v>
      </c>
      <c r="Z3404" s="1" t="s">
        <v>7205</v>
      </c>
      <c r="AC3404" s="1">
        <v>24</v>
      </c>
      <c r="AD3404" s="1" t="s">
        <v>297</v>
      </c>
      <c r="AE3404" s="1" t="s">
        <v>8761</v>
      </c>
      <c r="AT3404" s="1" t="s">
        <v>121</v>
      </c>
      <c r="AU3404" s="1" t="s">
        <v>6667</v>
      </c>
      <c r="AV3404" s="1" t="s">
        <v>1054</v>
      </c>
      <c r="AW3404" s="1" t="s">
        <v>9279</v>
      </c>
      <c r="BB3404" s="1" t="s">
        <v>171</v>
      </c>
      <c r="BC3404" s="1" t="s">
        <v>6676</v>
      </c>
      <c r="BD3404" s="1" t="s">
        <v>6048</v>
      </c>
      <c r="BE3404" s="1" t="s">
        <v>7208</v>
      </c>
    </row>
    <row r="3405" spans="1:73" ht="13.5" customHeight="1">
      <c r="A3405" s="2" t="str">
        <f t="shared" si="96"/>
        <v>1687_각북면_397</v>
      </c>
      <c r="B3405" s="1">
        <v>1687</v>
      </c>
      <c r="C3405" s="1" t="s">
        <v>11423</v>
      </c>
      <c r="D3405" s="1" t="s">
        <v>11426</v>
      </c>
      <c r="E3405" s="1">
        <v>3404</v>
      </c>
      <c r="F3405" s="1">
        <v>21</v>
      </c>
      <c r="G3405" s="1" t="s">
        <v>5820</v>
      </c>
      <c r="H3405" s="1" t="s">
        <v>6457</v>
      </c>
      <c r="I3405" s="1">
        <v>6</v>
      </c>
      <c r="L3405" s="1">
        <v>2</v>
      </c>
      <c r="M3405" s="1" t="s">
        <v>13500</v>
      </c>
      <c r="N3405" s="1" t="s">
        <v>13501</v>
      </c>
      <c r="T3405" s="1" t="s">
        <v>11563</v>
      </c>
      <c r="U3405" s="1" t="s">
        <v>278</v>
      </c>
      <c r="V3405" s="1" t="s">
        <v>6692</v>
      </c>
      <c r="Y3405" s="1" t="s">
        <v>2583</v>
      </c>
      <c r="Z3405" s="1" t="s">
        <v>7204</v>
      </c>
      <c r="AC3405" s="1">
        <v>2</v>
      </c>
      <c r="AD3405" s="1" t="s">
        <v>168</v>
      </c>
      <c r="AE3405" s="1" t="s">
        <v>6664</v>
      </c>
      <c r="AT3405" s="1" t="s">
        <v>121</v>
      </c>
      <c r="AU3405" s="1" t="s">
        <v>6667</v>
      </c>
      <c r="AV3405" s="1" t="s">
        <v>3272</v>
      </c>
      <c r="AW3405" s="1" t="s">
        <v>11801</v>
      </c>
      <c r="BB3405" s="1" t="s">
        <v>171</v>
      </c>
      <c r="BC3405" s="1" t="s">
        <v>6676</v>
      </c>
      <c r="BD3405" s="1" t="s">
        <v>2154</v>
      </c>
      <c r="BE3405" s="1" t="s">
        <v>7207</v>
      </c>
    </row>
    <row r="3406" spans="1:73" ht="13.5" customHeight="1">
      <c r="A3406" s="2" t="str">
        <f t="shared" si="96"/>
        <v>1687_각북면_397</v>
      </c>
      <c r="B3406" s="1">
        <v>1687</v>
      </c>
      <c r="C3406" s="1" t="s">
        <v>11423</v>
      </c>
      <c r="D3406" s="1" t="s">
        <v>11426</v>
      </c>
      <c r="E3406" s="1">
        <v>3405</v>
      </c>
      <c r="F3406" s="1">
        <v>21</v>
      </c>
      <c r="G3406" s="1" t="s">
        <v>5820</v>
      </c>
      <c r="H3406" s="1" t="s">
        <v>6457</v>
      </c>
      <c r="I3406" s="1">
        <v>6</v>
      </c>
      <c r="L3406" s="1">
        <v>2</v>
      </c>
      <c r="M3406" s="1" t="s">
        <v>13500</v>
      </c>
      <c r="N3406" s="1" t="s">
        <v>13501</v>
      </c>
      <c r="T3406" s="1" t="s">
        <v>11563</v>
      </c>
      <c r="U3406" s="1" t="s">
        <v>275</v>
      </c>
      <c r="V3406" s="1" t="s">
        <v>6693</v>
      </c>
      <c r="Y3406" s="1" t="s">
        <v>5749</v>
      </c>
      <c r="Z3406" s="1" t="s">
        <v>7203</v>
      </c>
      <c r="AC3406" s="1">
        <v>38</v>
      </c>
      <c r="AD3406" s="1" t="s">
        <v>294</v>
      </c>
      <c r="AE3406" s="1" t="s">
        <v>8781</v>
      </c>
      <c r="AF3406" s="1" t="s">
        <v>4955</v>
      </c>
      <c r="AG3406" s="1" t="s">
        <v>8808</v>
      </c>
    </row>
    <row r="3407" spans="1:73" ht="13.5" customHeight="1">
      <c r="A3407" s="2" t="str">
        <f t="shared" si="96"/>
        <v>1687_각북면_397</v>
      </c>
      <c r="B3407" s="1">
        <v>1687</v>
      </c>
      <c r="C3407" s="1" t="s">
        <v>11423</v>
      </c>
      <c r="D3407" s="1" t="s">
        <v>11426</v>
      </c>
      <c r="E3407" s="1">
        <v>3406</v>
      </c>
      <c r="F3407" s="1">
        <v>21</v>
      </c>
      <c r="G3407" s="1" t="s">
        <v>5820</v>
      </c>
      <c r="H3407" s="1" t="s">
        <v>6457</v>
      </c>
      <c r="I3407" s="1">
        <v>6</v>
      </c>
      <c r="L3407" s="1">
        <v>2</v>
      </c>
      <c r="M3407" s="1" t="s">
        <v>13500</v>
      </c>
      <c r="N3407" s="1" t="s">
        <v>13501</v>
      </c>
      <c r="T3407" s="1" t="s">
        <v>11563</v>
      </c>
      <c r="U3407" s="1" t="s">
        <v>275</v>
      </c>
      <c r="V3407" s="1" t="s">
        <v>6693</v>
      </c>
      <c r="Y3407" s="1" t="s">
        <v>6450</v>
      </c>
      <c r="Z3407" s="1" t="s">
        <v>7202</v>
      </c>
      <c r="AC3407" s="1">
        <v>38</v>
      </c>
      <c r="AD3407" s="1" t="s">
        <v>294</v>
      </c>
      <c r="AE3407" s="1" t="s">
        <v>8781</v>
      </c>
      <c r="AT3407" s="1" t="s">
        <v>285</v>
      </c>
      <c r="AU3407" s="1" t="s">
        <v>9218</v>
      </c>
      <c r="AV3407" s="1" t="s">
        <v>6051</v>
      </c>
      <c r="AW3407" s="1" t="s">
        <v>9307</v>
      </c>
      <c r="BB3407" s="1" t="s">
        <v>50</v>
      </c>
      <c r="BC3407" s="1" t="s">
        <v>11472</v>
      </c>
      <c r="BD3407" s="1" t="s">
        <v>6052</v>
      </c>
      <c r="BE3407" s="1" t="s">
        <v>9825</v>
      </c>
    </row>
    <row r="3408" spans="1:73" ht="13.5" customHeight="1">
      <c r="A3408" s="2" t="str">
        <f t="shared" si="96"/>
        <v>1687_각북면_397</v>
      </c>
      <c r="B3408" s="1">
        <v>1687</v>
      </c>
      <c r="C3408" s="1" t="s">
        <v>11423</v>
      </c>
      <c r="D3408" s="1" t="s">
        <v>11426</v>
      </c>
      <c r="E3408" s="1">
        <v>3407</v>
      </c>
      <c r="F3408" s="1">
        <v>21</v>
      </c>
      <c r="G3408" s="1" t="s">
        <v>5820</v>
      </c>
      <c r="H3408" s="1" t="s">
        <v>6457</v>
      </c>
      <c r="I3408" s="1">
        <v>6</v>
      </c>
      <c r="L3408" s="1">
        <v>2</v>
      </c>
      <c r="M3408" s="1" t="s">
        <v>13500</v>
      </c>
      <c r="N3408" s="1" t="s">
        <v>13501</v>
      </c>
      <c r="T3408" s="1" t="s">
        <v>11563</v>
      </c>
      <c r="U3408" s="1" t="s">
        <v>275</v>
      </c>
      <c r="V3408" s="1" t="s">
        <v>6693</v>
      </c>
      <c r="Y3408" s="1" t="s">
        <v>698</v>
      </c>
      <c r="Z3408" s="1" t="s">
        <v>7201</v>
      </c>
      <c r="AC3408" s="1">
        <v>31</v>
      </c>
      <c r="AD3408" s="1" t="s">
        <v>130</v>
      </c>
      <c r="AE3408" s="1" t="s">
        <v>8774</v>
      </c>
      <c r="AT3408" s="1" t="s">
        <v>285</v>
      </c>
      <c r="AU3408" s="1" t="s">
        <v>9218</v>
      </c>
      <c r="AV3408" s="1" t="s">
        <v>6051</v>
      </c>
      <c r="AW3408" s="1" t="s">
        <v>9307</v>
      </c>
      <c r="BB3408" s="1" t="s">
        <v>50</v>
      </c>
      <c r="BC3408" s="1" t="s">
        <v>11472</v>
      </c>
      <c r="BD3408" s="1" t="s">
        <v>6052</v>
      </c>
      <c r="BE3408" s="1" t="s">
        <v>9825</v>
      </c>
      <c r="BU3408" s="1" t="s">
        <v>303</v>
      </c>
    </row>
    <row r="3409" spans="1:73" ht="13.5" customHeight="1">
      <c r="A3409" s="2" t="str">
        <f t="shared" si="96"/>
        <v>1687_각북면_397</v>
      </c>
      <c r="B3409" s="1">
        <v>1687</v>
      </c>
      <c r="C3409" s="1" t="s">
        <v>11423</v>
      </c>
      <c r="D3409" s="1" t="s">
        <v>11426</v>
      </c>
      <c r="E3409" s="1">
        <v>3408</v>
      </c>
      <c r="F3409" s="1">
        <v>21</v>
      </c>
      <c r="G3409" s="1" t="s">
        <v>5820</v>
      </c>
      <c r="H3409" s="1" t="s">
        <v>6457</v>
      </c>
      <c r="I3409" s="1">
        <v>6</v>
      </c>
      <c r="L3409" s="1">
        <v>2</v>
      </c>
      <c r="M3409" s="1" t="s">
        <v>13500</v>
      </c>
      <c r="N3409" s="1" t="s">
        <v>13501</v>
      </c>
      <c r="T3409" s="1" t="s">
        <v>11563</v>
      </c>
      <c r="U3409" s="1" t="s">
        <v>275</v>
      </c>
      <c r="V3409" s="1" t="s">
        <v>6693</v>
      </c>
      <c r="Y3409" s="1" t="s">
        <v>6053</v>
      </c>
      <c r="Z3409" s="1" t="s">
        <v>7200</v>
      </c>
      <c r="AC3409" s="1">
        <v>29</v>
      </c>
      <c r="AD3409" s="1" t="s">
        <v>238</v>
      </c>
      <c r="AE3409" s="1" t="s">
        <v>8751</v>
      </c>
      <c r="AT3409" s="1" t="s">
        <v>285</v>
      </c>
      <c r="AU3409" s="1" t="s">
        <v>9218</v>
      </c>
      <c r="AV3409" s="1" t="s">
        <v>6051</v>
      </c>
      <c r="AW3409" s="1" t="s">
        <v>9307</v>
      </c>
      <c r="BB3409" s="1" t="s">
        <v>50</v>
      </c>
      <c r="BC3409" s="1" t="s">
        <v>11472</v>
      </c>
      <c r="BD3409" s="1" t="s">
        <v>6052</v>
      </c>
      <c r="BE3409" s="1" t="s">
        <v>9825</v>
      </c>
      <c r="BU3409" s="1" t="s">
        <v>303</v>
      </c>
    </row>
    <row r="3410" spans="1:73" ht="13.5" customHeight="1">
      <c r="A3410" s="2" t="str">
        <f t="shared" si="96"/>
        <v>1687_각북면_397</v>
      </c>
      <c r="B3410" s="1">
        <v>1687</v>
      </c>
      <c r="C3410" s="1" t="s">
        <v>11423</v>
      </c>
      <c r="D3410" s="1" t="s">
        <v>11426</v>
      </c>
      <c r="E3410" s="1">
        <v>3409</v>
      </c>
      <c r="F3410" s="1">
        <v>21</v>
      </c>
      <c r="G3410" s="1" t="s">
        <v>5820</v>
      </c>
      <c r="H3410" s="1" t="s">
        <v>6457</v>
      </c>
      <c r="I3410" s="1">
        <v>6</v>
      </c>
      <c r="L3410" s="1">
        <v>2</v>
      </c>
      <c r="M3410" s="1" t="s">
        <v>13500</v>
      </c>
      <c r="N3410" s="1" t="s">
        <v>13501</v>
      </c>
      <c r="T3410" s="1" t="s">
        <v>11563</v>
      </c>
      <c r="U3410" s="1" t="s">
        <v>275</v>
      </c>
      <c r="V3410" s="1" t="s">
        <v>6693</v>
      </c>
      <c r="Y3410" s="1" t="s">
        <v>1143</v>
      </c>
      <c r="Z3410" s="1" t="s">
        <v>7199</v>
      </c>
      <c r="AC3410" s="1">
        <v>26</v>
      </c>
      <c r="AD3410" s="1" t="s">
        <v>552</v>
      </c>
      <c r="AE3410" s="1" t="s">
        <v>8104</v>
      </c>
      <c r="AT3410" s="1" t="s">
        <v>285</v>
      </c>
      <c r="AU3410" s="1" t="s">
        <v>9218</v>
      </c>
      <c r="AV3410" s="1" t="s">
        <v>6051</v>
      </c>
      <c r="AW3410" s="1" t="s">
        <v>9307</v>
      </c>
      <c r="BB3410" s="1" t="s">
        <v>50</v>
      </c>
      <c r="BC3410" s="1" t="s">
        <v>11472</v>
      </c>
      <c r="BD3410" s="1" t="s">
        <v>6052</v>
      </c>
      <c r="BE3410" s="1" t="s">
        <v>9825</v>
      </c>
      <c r="BU3410" s="1" t="s">
        <v>303</v>
      </c>
    </row>
    <row r="3411" spans="1:73" ht="13.5" customHeight="1">
      <c r="A3411" s="2" t="str">
        <f t="shared" si="96"/>
        <v>1687_각북면_397</v>
      </c>
      <c r="B3411" s="1">
        <v>1687</v>
      </c>
      <c r="C3411" s="1" t="s">
        <v>11423</v>
      </c>
      <c r="D3411" s="1" t="s">
        <v>11426</v>
      </c>
      <c r="E3411" s="1">
        <v>3410</v>
      </c>
      <c r="F3411" s="1">
        <v>21</v>
      </c>
      <c r="G3411" s="1" t="s">
        <v>5820</v>
      </c>
      <c r="H3411" s="1" t="s">
        <v>6457</v>
      </c>
      <c r="I3411" s="1">
        <v>6</v>
      </c>
      <c r="L3411" s="1">
        <v>2</v>
      </c>
      <c r="M3411" s="1" t="s">
        <v>13500</v>
      </c>
      <c r="N3411" s="1" t="s">
        <v>13501</v>
      </c>
      <c r="T3411" s="1" t="s">
        <v>11563</v>
      </c>
      <c r="U3411" s="1" t="s">
        <v>278</v>
      </c>
      <c r="V3411" s="1" t="s">
        <v>6692</v>
      </c>
      <c r="Y3411" s="1" t="s">
        <v>6354</v>
      </c>
      <c r="Z3411" s="1" t="s">
        <v>7198</v>
      </c>
      <c r="AC3411" s="1">
        <v>23</v>
      </c>
      <c r="AD3411" s="1" t="s">
        <v>251</v>
      </c>
      <c r="AE3411" s="1" t="s">
        <v>8777</v>
      </c>
      <c r="AT3411" s="1" t="s">
        <v>285</v>
      </c>
      <c r="AU3411" s="1" t="s">
        <v>9218</v>
      </c>
      <c r="AV3411" s="1" t="s">
        <v>6051</v>
      </c>
      <c r="AW3411" s="1" t="s">
        <v>9307</v>
      </c>
      <c r="BB3411" s="1" t="s">
        <v>50</v>
      </c>
      <c r="BC3411" s="1" t="s">
        <v>11472</v>
      </c>
      <c r="BD3411" s="1" t="s">
        <v>6052</v>
      </c>
      <c r="BE3411" s="1" t="s">
        <v>9825</v>
      </c>
      <c r="BU3411" s="1" t="s">
        <v>303</v>
      </c>
    </row>
    <row r="3412" spans="1:73" ht="13.5" customHeight="1">
      <c r="A3412" s="2" t="str">
        <f t="shared" si="96"/>
        <v>1687_각북면_397</v>
      </c>
      <c r="B3412" s="1">
        <v>1687</v>
      </c>
      <c r="C3412" s="1" t="s">
        <v>11423</v>
      </c>
      <c r="D3412" s="1" t="s">
        <v>11426</v>
      </c>
      <c r="E3412" s="1">
        <v>3411</v>
      </c>
      <c r="F3412" s="1">
        <v>21</v>
      </c>
      <c r="G3412" s="1" t="s">
        <v>5820</v>
      </c>
      <c r="H3412" s="1" t="s">
        <v>6457</v>
      </c>
      <c r="I3412" s="1">
        <v>6</v>
      </c>
      <c r="L3412" s="1">
        <v>2</v>
      </c>
      <c r="M3412" s="1" t="s">
        <v>13500</v>
      </c>
      <c r="N3412" s="1" t="s">
        <v>13501</v>
      </c>
      <c r="T3412" s="1" t="s">
        <v>11563</v>
      </c>
      <c r="U3412" s="1" t="s">
        <v>278</v>
      </c>
      <c r="V3412" s="1" t="s">
        <v>6692</v>
      </c>
      <c r="Y3412" s="1" t="s">
        <v>1497</v>
      </c>
      <c r="Z3412" s="1" t="s">
        <v>11789</v>
      </c>
      <c r="AC3412" s="1">
        <v>19</v>
      </c>
      <c r="AD3412" s="1" t="s">
        <v>331</v>
      </c>
      <c r="AE3412" s="1" t="s">
        <v>8743</v>
      </c>
      <c r="AF3412" s="1" t="s">
        <v>6054</v>
      </c>
      <c r="AG3412" s="1" t="s">
        <v>8807</v>
      </c>
      <c r="AV3412" s="1" t="s">
        <v>164</v>
      </c>
      <c r="AW3412" s="1" t="s">
        <v>10510</v>
      </c>
      <c r="BB3412" s="1" t="s">
        <v>171</v>
      </c>
      <c r="BC3412" s="1" t="s">
        <v>6676</v>
      </c>
      <c r="BD3412" s="1" t="s">
        <v>2889</v>
      </c>
      <c r="BE3412" s="1" t="s">
        <v>7077</v>
      </c>
    </row>
    <row r="3413" spans="1:73" ht="13.5" customHeight="1">
      <c r="A3413" s="2" t="str">
        <f t="shared" si="96"/>
        <v>1687_각북면_397</v>
      </c>
      <c r="B3413" s="1">
        <v>1687</v>
      </c>
      <c r="C3413" s="1" t="s">
        <v>11423</v>
      </c>
      <c r="D3413" s="1" t="s">
        <v>11426</v>
      </c>
      <c r="E3413" s="1">
        <v>3412</v>
      </c>
      <c r="F3413" s="1">
        <v>21</v>
      </c>
      <c r="G3413" s="1" t="s">
        <v>5820</v>
      </c>
      <c r="H3413" s="1" t="s">
        <v>6457</v>
      </c>
      <c r="I3413" s="1">
        <v>6</v>
      </c>
      <c r="L3413" s="1">
        <v>3</v>
      </c>
      <c r="M3413" s="1" t="s">
        <v>13502</v>
      </c>
      <c r="N3413" s="1" t="s">
        <v>13503</v>
      </c>
      <c r="T3413" s="1" t="s">
        <v>11527</v>
      </c>
      <c r="U3413" s="1" t="s">
        <v>2147</v>
      </c>
      <c r="V3413" s="1" t="s">
        <v>6673</v>
      </c>
      <c r="W3413" s="1" t="s">
        <v>38</v>
      </c>
      <c r="X3413" s="1" t="s">
        <v>11733</v>
      </c>
      <c r="Y3413" s="1" t="s">
        <v>6055</v>
      </c>
      <c r="Z3413" s="1" t="s">
        <v>7197</v>
      </c>
      <c r="AC3413" s="1">
        <v>36</v>
      </c>
      <c r="AD3413" s="1" t="s">
        <v>52</v>
      </c>
      <c r="AE3413" s="1" t="s">
        <v>8766</v>
      </c>
      <c r="AJ3413" s="1" t="s">
        <v>17</v>
      </c>
      <c r="AK3413" s="1" t="s">
        <v>8918</v>
      </c>
      <c r="AL3413" s="1" t="s">
        <v>41</v>
      </c>
      <c r="AM3413" s="1" t="s">
        <v>11911</v>
      </c>
      <c r="AT3413" s="1" t="s">
        <v>44</v>
      </c>
      <c r="AU3413" s="1" t="s">
        <v>6728</v>
      </c>
      <c r="AV3413" s="1" t="s">
        <v>291</v>
      </c>
      <c r="AW3413" s="1" t="s">
        <v>7866</v>
      </c>
      <c r="BG3413" s="1" t="s">
        <v>44</v>
      </c>
      <c r="BH3413" s="1" t="s">
        <v>6728</v>
      </c>
      <c r="BI3413" s="1" t="s">
        <v>3528</v>
      </c>
      <c r="BJ3413" s="1" t="s">
        <v>8148</v>
      </c>
      <c r="BK3413" s="1" t="s">
        <v>44</v>
      </c>
      <c r="BL3413" s="1" t="s">
        <v>6728</v>
      </c>
      <c r="BM3413" s="1" t="s">
        <v>1162</v>
      </c>
      <c r="BN3413" s="1" t="s">
        <v>10370</v>
      </c>
      <c r="BO3413" s="1" t="s">
        <v>47</v>
      </c>
      <c r="BP3413" s="1" t="s">
        <v>9039</v>
      </c>
      <c r="BQ3413" s="1" t="s">
        <v>5974</v>
      </c>
      <c r="BR3413" s="1" t="s">
        <v>10069</v>
      </c>
      <c r="BS3413" s="1" t="s">
        <v>227</v>
      </c>
      <c r="BT3413" s="1" t="s">
        <v>8859</v>
      </c>
    </row>
    <row r="3414" spans="1:73" ht="13.5" customHeight="1">
      <c r="A3414" s="2" t="str">
        <f t="shared" si="96"/>
        <v>1687_각북면_397</v>
      </c>
      <c r="B3414" s="1">
        <v>1687</v>
      </c>
      <c r="C3414" s="1" t="s">
        <v>11423</v>
      </c>
      <c r="D3414" s="1" t="s">
        <v>11426</v>
      </c>
      <c r="E3414" s="1">
        <v>3413</v>
      </c>
      <c r="F3414" s="1">
        <v>21</v>
      </c>
      <c r="G3414" s="1" t="s">
        <v>5820</v>
      </c>
      <c r="H3414" s="1" t="s">
        <v>6457</v>
      </c>
      <c r="I3414" s="1">
        <v>6</v>
      </c>
      <c r="L3414" s="1">
        <v>3</v>
      </c>
      <c r="M3414" s="1" t="s">
        <v>13502</v>
      </c>
      <c r="N3414" s="1" t="s">
        <v>13503</v>
      </c>
      <c r="S3414" s="1" t="s">
        <v>49</v>
      </c>
      <c r="T3414" s="1" t="s">
        <v>4842</v>
      </c>
      <c r="U3414" s="1" t="s">
        <v>50</v>
      </c>
      <c r="V3414" s="1" t="s">
        <v>11472</v>
      </c>
      <c r="W3414" s="1" t="s">
        <v>107</v>
      </c>
      <c r="X3414" s="1" t="s">
        <v>6975</v>
      </c>
      <c r="Y3414" s="1" t="s">
        <v>952</v>
      </c>
      <c r="Z3414" s="1" t="s">
        <v>7196</v>
      </c>
      <c r="AC3414" s="1">
        <v>29</v>
      </c>
      <c r="AD3414" s="1" t="s">
        <v>238</v>
      </c>
      <c r="AE3414" s="1" t="s">
        <v>8751</v>
      </c>
      <c r="AJ3414" s="1" t="s">
        <v>17</v>
      </c>
      <c r="AK3414" s="1" t="s">
        <v>8918</v>
      </c>
      <c r="AL3414" s="1" t="s">
        <v>109</v>
      </c>
      <c r="AM3414" s="1" t="s">
        <v>8937</v>
      </c>
      <c r="AT3414" s="1" t="s">
        <v>180</v>
      </c>
      <c r="AU3414" s="1" t="s">
        <v>11467</v>
      </c>
      <c r="AV3414" s="1" t="s">
        <v>6056</v>
      </c>
      <c r="AW3414" s="1" t="s">
        <v>7258</v>
      </c>
      <c r="BG3414" s="1" t="s">
        <v>4522</v>
      </c>
      <c r="BH3414" s="1" t="s">
        <v>9220</v>
      </c>
      <c r="BI3414" s="1" t="s">
        <v>13689</v>
      </c>
      <c r="BJ3414" s="1" t="s">
        <v>12322</v>
      </c>
      <c r="BK3414" s="1" t="s">
        <v>6057</v>
      </c>
      <c r="BL3414" s="1" t="s">
        <v>12274</v>
      </c>
      <c r="BM3414" s="1" t="s">
        <v>269</v>
      </c>
      <c r="BN3414" s="1" t="s">
        <v>7222</v>
      </c>
      <c r="BO3414" s="1" t="s">
        <v>44</v>
      </c>
      <c r="BP3414" s="1" t="s">
        <v>6728</v>
      </c>
      <c r="BQ3414" s="1" t="s">
        <v>2683</v>
      </c>
      <c r="BR3414" s="1" t="s">
        <v>7099</v>
      </c>
      <c r="BS3414" s="1" t="s">
        <v>548</v>
      </c>
      <c r="BT3414" s="1" t="s">
        <v>8910</v>
      </c>
    </row>
    <row r="3415" spans="1:73" ht="13.5" customHeight="1">
      <c r="A3415" s="2" t="str">
        <f t="shared" si="96"/>
        <v>1687_각북면_397</v>
      </c>
      <c r="B3415" s="1">
        <v>1687</v>
      </c>
      <c r="C3415" s="1" t="s">
        <v>11423</v>
      </c>
      <c r="D3415" s="1" t="s">
        <v>11426</v>
      </c>
      <c r="E3415" s="1">
        <v>3414</v>
      </c>
      <c r="F3415" s="1">
        <v>21</v>
      </c>
      <c r="G3415" s="1" t="s">
        <v>5820</v>
      </c>
      <c r="H3415" s="1" t="s">
        <v>6457</v>
      </c>
      <c r="I3415" s="1">
        <v>6</v>
      </c>
      <c r="L3415" s="1">
        <v>3</v>
      </c>
      <c r="M3415" s="1" t="s">
        <v>13502</v>
      </c>
      <c r="N3415" s="1" t="s">
        <v>13503</v>
      </c>
      <c r="S3415" s="1" t="s">
        <v>67</v>
      </c>
      <c r="T3415" s="1" t="s">
        <v>6597</v>
      </c>
      <c r="U3415" s="1" t="s">
        <v>2147</v>
      </c>
      <c r="V3415" s="1" t="s">
        <v>6673</v>
      </c>
      <c r="Y3415" s="1" t="s">
        <v>897</v>
      </c>
      <c r="Z3415" s="1" t="s">
        <v>7195</v>
      </c>
      <c r="AC3415" s="1">
        <v>4</v>
      </c>
      <c r="AD3415" s="1" t="s">
        <v>103</v>
      </c>
      <c r="AE3415" s="1" t="s">
        <v>8773</v>
      </c>
    </row>
    <row r="3416" spans="1:73" ht="13.5" customHeight="1">
      <c r="A3416" s="2" t="str">
        <f t="shared" si="96"/>
        <v>1687_각북면_397</v>
      </c>
      <c r="B3416" s="1">
        <v>1687</v>
      </c>
      <c r="C3416" s="1" t="s">
        <v>11423</v>
      </c>
      <c r="D3416" s="1" t="s">
        <v>11426</v>
      </c>
      <c r="E3416" s="1">
        <v>3415</v>
      </c>
      <c r="F3416" s="1">
        <v>21</v>
      </c>
      <c r="G3416" s="1" t="s">
        <v>5820</v>
      </c>
      <c r="H3416" s="1" t="s">
        <v>6457</v>
      </c>
      <c r="I3416" s="1">
        <v>6</v>
      </c>
      <c r="L3416" s="1">
        <v>4</v>
      </c>
      <c r="M3416" s="1" t="s">
        <v>13504</v>
      </c>
      <c r="N3416" s="1" t="s">
        <v>13505</v>
      </c>
      <c r="O3416" s="1" t="s">
        <v>6</v>
      </c>
      <c r="P3416" s="1" t="s">
        <v>6577</v>
      </c>
      <c r="T3416" s="1" t="s">
        <v>11527</v>
      </c>
      <c r="U3416" s="1" t="s">
        <v>119</v>
      </c>
      <c r="V3416" s="1" t="s">
        <v>6694</v>
      </c>
      <c r="W3416" s="1" t="s">
        <v>4003</v>
      </c>
      <c r="X3416" s="1" t="s">
        <v>6989</v>
      </c>
      <c r="Y3416" s="1" t="s">
        <v>6058</v>
      </c>
      <c r="Z3416" s="1" t="s">
        <v>7194</v>
      </c>
      <c r="AC3416" s="1">
        <v>46</v>
      </c>
      <c r="AD3416" s="1" t="s">
        <v>550</v>
      </c>
      <c r="AE3416" s="1" t="s">
        <v>8787</v>
      </c>
      <c r="AJ3416" s="1" t="s">
        <v>17</v>
      </c>
      <c r="AK3416" s="1" t="s">
        <v>8918</v>
      </c>
      <c r="AL3416" s="1" t="s">
        <v>729</v>
      </c>
      <c r="AM3416" s="1" t="s">
        <v>8886</v>
      </c>
      <c r="AT3416" s="1" t="s">
        <v>119</v>
      </c>
      <c r="AU3416" s="1" t="s">
        <v>6694</v>
      </c>
      <c r="AV3416" s="1" t="s">
        <v>5867</v>
      </c>
      <c r="AW3416" s="1" t="s">
        <v>7304</v>
      </c>
      <c r="BG3416" s="1" t="s">
        <v>47</v>
      </c>
      <c r="BH3416" s="1" t="s">
        <v>9039</v>
      </c>
      <c r="BI3416" s="1" t="s">
        <v>5868</v>
      </c>
      <c r="BJ3416" s="1" t="s">
        <v>9336</v>
      </c>
      <c r="BK3416" s="1" t="s">
        <v>2978</v>
      </c>
      <c r="BL3416" s="1" t="s">
        <v>9260</v>
      </c>
      <c r="BM3416" s="1" t="s">
        <v>5869</v>
      </c>
      <c r="BN3416" s="1" t="s">
        <v>10077</v>
      </c>
      <c r="BO3416" s="1" t="s">
        <v>647</v>
      </c>
      <c r="BP3416" s="1" t="s">
        <v>11628</v>
      </c>
      <c r="BQ3416" s="1" t="s">
        <v>6012</v>
      </c>
      <c r="BR3416" s="1" t="s">
        <v>12491</v>
      </c>
      <c r="BS3416" s="1" t="s">
        <v>41</v>
      </c>
      <c r="BT3416" s="1" t="s">
        <v>11911</v>
      </c>
    </row>
    <row r="3417" spans="1:73" ht="13.5" customHeight="1">
      <c r="A3417" s="2" t="str">
        <f t="shared" si="96"/>
        <v>1687_각북면_397</v>
      </c>
      <c r="B3417" s="1">
        <v>1687</v>
      </c>
      <c r="C3417" s="1" t="s">
        <v>11423</v>
      </c>
      <c r="D3417" s="1" t="s">
        <v>11426</v>
      </c>
      <c r="E3417" s="1">
        <v>3416</v>
      </c>
      <c r="F3417" s="1">
        <v>21</v>
      </c>
      <c r="G3417" s="1" t="s">
        <v>5820</v>
      </c>
      <c r="H3417" s="1" t="s">
        <v>6457</v>
      </c>
      <c r="I3417" s="1">
        <v>6</v>
      </c>
      <c r="L3417" s="1">
        <v>4</v>
      </c>
      <c r="M3417" s="1" t="s">
        <v>13504</v>
      </c>
      <c r="N3417" s="1" t="s">
        <v>13505</v>
      </c>
      <c r="S3417" s="1" t="s">
        <v>49</v>
      </c>
      <c r="T3417" s="1" t="s">
        <v>4842</v>
      </c>
      <c r="W3417" s="1" t="s">
        <v>152</v>
      </c>
      <c r="X3417" s="1" t="s">
        <v>6978</v>
      </c>
      <c r="Y3417" s="1" t="s">
        <v>273</v>
      </c>
      <c r="Z3417" s="1" t="s">
        <v>7193</v>
      </c>
      <c r="AC3417" s="1">
        <v>36</v>
      </c>
      <c r="AD3417" s="1" t="s">
        <v>52</v>
      </c>
      <c r="AE3417" s="1" t="s">
        <v>8766</v>
      </c>
      <c r="AJ3417" s="1" t="s">
        <v>341</v>
      </c>
      <c r="AK3417" s="1" t="s">
        <v>8919</v>
      </c>
      <c r="AL3417" s="1" t="s">
        <v>2360</v>
      </c>
      <c r="AM3417" s="1" t="s">
        <v>8928</v>
      </c>
      <c r="AT3417" s="1" t="s">
        <v>6059</v>
      </c>
      <c r="AU3417" s="1" t="s">
        <v>12095</v>
      </c>
      <c r="AV3417" s="1" t="s">
        <v>6060</v>
      </c>
      <c r="AW3417" s="1" t="s">
        <v>9306</v>
      </c>
      <c r="BG3417" s="1" t="s">
        <v>6061</v>
      </c>
      <c r="BH3417" s="1" t="s">
        <v>9993</v>
      </c>
      <c r="BI3417" s="1" t="s">
        <v>6062</v>
      </c>
      <c r="BJ3417" s="1" t="s">
        <v>10063</v>
      </c>
      <c r="BK3417" s="1" t="s">
        <v>6063</v>
      </c>
      <c r="BL3417" s="1" t="s">
        <v>10410</v>
      </c>
      <c r="BM3417" s="1" t="s">
        <v>6064</v>
      </c>
      <c r="BN3417" s="1" t="s">
        <v>6627</v>
      </c>
      <c r="BO3417" s="1" t="s">
        <v>6065</v>
      </c>
      <c r="BP3417" s="1" t="s">
        <v>10759</v>
      </c>
      <c r="BQ3417" s="1" t="s">
        <v>6066</v>
      </c>
      <c r="BR3417" s="1" t="s">
        <v>12713</v>
      </c>
      <c r="BS3417" s="1" t="s">
        <v>1468</v>
      </c>
      <c r="BT3417" s="1" t="s">
        <v>11238</v>
      </c>
    </row>
    <row r="3418" spans="1:73" ht="13.5" customHeight="1">
      <c r="A3418" s="2" t="str">
        <f t="shared" si="96"/>
        <v>1687_각북면_397</v>
      </c>
      <c r="B3418" s="1">
        <v>1687</v>
      </c>
      <c r="C3418" s="1" t="s">
        <v>11423</v>
      </c>
      <c r="D3418" s="1" t="s">
        <v>11426</v>
      </c>
      <c r="E3418" s="1">
        <v>3417</v>
      </c>
      <c r="F3418" s="1">
        <v>21</v>
      </c>
      <c r="G3418" s="1" t="s">
        <v>5820</v>
      </c>
      <c r="H3418" s="1" t="s">
        <v>6457</v>
      </c>
      <c r="I3418" s="1">
        <v>6</v>
      </c>
      <c r="L3418" s="1">
        <v>4</v>
      </c>
      <c r="M3418" s="1" t="s">
        <v>13504</v>
      </c>
      <c r="N3418" s="1" t="s">
        <v>13505</v>
      </c>
      <c r="S3418" s="1" t="s">
        <v>67</v>
      </c>
      <c r="T3418" s="1" t="s">
        <v>6597</v>
      </c>
      <c r="Y3418" s="1" t="s">
        <v>6067</v>
      </c>
      <c r="Z3418" s="1" t="s">
        <v>7192</v>
      </c>
      <c r="AC3418" s="1">
        <v>4</v>
      </c>
      <c r="AD3418" s="1" t="s">
        <v>103</v>
      </c>
      <c r="AE3418" s="1" t="s">
        <v>8773</v>
      </c>
    </row>
    <row r="3419" spans="1:73" ht="13.5" customHeight="1">
      <c r="A3419" s="2" t="str">
        <f t="shared" si="96"/>
        <v>1687_각북면_397</v>
      </c>
      <c r="B3419" s="1">
        <v>1687</v>
      </c>
      <c r="C3419" s="1" t="s">
        <v>11423</v>
      </c>
      <c r="D3419" s="1" t="s">
        <v>11426</v>
      </c>
      <c r="E3419" s="1">
        <v>3418</v>
      </c>
      <c r="F3419" s="1">
        <v>21</v>
      </c>
      <c r="G3419" s="1" t="s">
        <v>5820</v>
      </c>
      <c r="H3419" s="1" t="s">
        <v>6457</v>
      </c>
      <c r="I3419" s="1">
        <v>6</v>
      </c>
      <c r="L3419" s="1">
        <v>4</v>
      </c>
      <c r="M3419" s="1" t="s">
        <v>13504</v>
      </c>
      <c r="N3419" s="1" t="s">
        <v>13505</v>
      </c>
      <c r="T3419" s="1" t="s">
        <v>11563</v>
      </c>
      <c r="U3419" s="1" t="s">
        <v>278</v>
      </c>
      <c r="V3419" s="1" t="s">
        <v>6692</v>
      </c>
      <c r="Y3419" s="1" t="s">
        <v>3009</v>
      </c>
      <c r="Z3419" s="1" t="s">
        <v>7191</v>
      </c>
      <c r="AC3419" s="1">
        <v>26</v>
      </c>
      <c r="AD3419" s="1" t="s">
        <v>552</v>
      </c>
      <c r="AE3419" s="1" t="s">
        <v>8104</v>
      </c>
      <c r="AV3419" s="1" t="s">
        <v>164</v>
      </c>
      <c r="AW3419" s="1" t="s">
        <v>10510</v>
      </c>
      <c r="BB3419" s="1" t="s">
        <v>171</v>
      </c>
      <c r="BC3419" s="1" t="s">
        <v>6676</v>
      </c>
      <c r="BD3419" s="1" t="s">
        <v>2644</v>
      </c>
      <c r="BE3419" s="1" t="s">
        <v>8358</v>
      </c>
    </row>
    <row r="3420" spans="1:73" ht="13.5" customHeight="1">
      <c r="A3420" s="2" t="str">
        <f t="shared" si="96"/>
        <v>1687_각북면_397</v>
      </c>
      <c r="B3420" s="1">
        <v>1687</v>
      </c>
      <c r="C3420" s="1" t="s">
        <v>11423</v>
      </c>
      <c r="D3420" s="1" t="s">
        <v>11426</v>
      </c>
      <c r="E3420" s="1">
        <v>3419</v>
      </c>
      <c r="F3420" s="1">
        <v>21</v>
      </c>
      <c r="G3420" s="1" t="s">
        <v>5820</v>
      </c>
      <c r="H3420" s="1" t="s">
        <v>6457</v>
      </c>
      <c r="I3420" s="1">
        <v>6</v>
      </c>
      <c r="L3420" s="1">
        <v>4</v>
      </c>
      <c r="M3420" s="1" t="s">
        <v>13504</v>
      </c>
      <c r="N3420" s="1" t="s">
        <v>13505</v>
      </c>
      <c r="T3420" s="1" t="s">
        <v>11563</v>
      </c>
      <c r="U3420" s="1" t="s">
        <v>275</v>
      </c>
      <c r="V3420" s="1" t="s">
        <v>6693</v>
      </c>
      <c r="Y3420" s="1" t="s">
        <v>6068</v>
      </c>
      <c r="Z3420" s="1" t="s">
        <v>7190</v>
      </c>
      <c r="AC3420" s="1">
        <v>16</v>
      </c>
      <c r="AD3420" s="1" t="s">
        <v>69</v>
      </c>
      <c r="AE3420" s="1" t="s">
        <v>8755</v>
      </c>
      <c r="AT3420" s="1" t="s">
        <v>121</v>
      </c>
      <c r="AU3420" s="1" t="s">
        <v>6667</v>
      </c>
      <c r="AV3420" s="1" t="s">
        <v>2591</v>
      </c>
      <c r="AW3420" s="1" t="s">
        <v>7683</v>
      </c>
      <c r="BB3420" s="1" t="s">
        <v>171</v>
      </c>
      <c r="BC3420" s="1" t="s">
        <v>6676</v>
      </c>
      <c r="BD3420" s="1" t="s">
        <v>5878</v>
      </c>
      <c r="BE3420" s="1" t="s">
        <v>7301</v>
      </c>
    </row>
    <row r="3421" spans="1:73" ht="13.5" customHeight="1">
      <c r="A3421" s="2" t="str">
        <f t="shared" si="96"/>
        <v>1687_각북면_397</v>
      </c>
      <c r="B3421" s="1">
        <v>1687</v>
      </c>
      <c r="C3421" s="1" t="s">
        <v>11423</v>
      </c>
      <c r="D3421" s="1" t="s">
        <v>11426</v>
      </c>
      <c r="E3421" s="1">
        <v>3420</v>
      </c>
      <c r="F3421" s="1">
        <v>21</v>
      </c>
      <c r="G3421" s="1" t="s">
        <v>5820</v>
      </c>
      <c r="H3421" s="1" t="s">
        <v>6457</v>
      </c>
      <c r="I3421" s="1">
        <v>6</v>
      </c>
      <c r="L3421" s="1">
        <v>4</v>
      </c>
      <c r="M3421" s="1" t="s">
        <v>13504</v>
      </c>
      <c r="N3421" s="1" t="s">
        <v>13505</v>
      </c>
      <c r="T3421" s="1" t="s">
        <v>11563</v>
      </c>
      <c r="U3421" s="1" t="s">
        <v>278</v>
      </c>
      <c r="V3421" s="1" t="s">
        <v>6692</v>
      </c>
      <c r="Y3421" s="1" t="s">
        <v>6069</v>
      </c>
      <c r="Z3421" s="1" t="s">
        <v>7189</v>
      </c>
      <c r="AC3421" s="1">
        <v>3</v>
      </c>
      <c r="AD3421" s="1" t="s">
        <v>138</v>
      </c>
      <c r="AE3421" s="1" t="s">
        <v>8754</v>
      </c>
      <c r="AT3421" s="1" t="s">
        <v>285</v>
      </c>
      <c r="AU3421" s="1" t="s">
        <v>9218</v>
      </c>
      <c r="AV3421" s="1" t="s">
        <v>5419</v>
      </c>
      <c r="AW3421" s="1" t="s">
        <v>7188</v>
      </c>
      <c r="BB3421" s="1" t="s">
        <v>171</v>
      </c>
      <c r="BC3421" s="1" t="s">
        <v>6676</v>
      </c>
      <c r="BD3421" s="1" t="s">
        <v>3009</v>
      </c>
      <c r="BE3421" s="1" t="s">
        <v>7191</v>
      </c>
    </row>
    <row r="3422" spans="1:73" ht="13.5" customHeight="1">
      <c r="A3422" s="2" t="str">
        <f t="shared" si="96"/>
        <v>1687_각북면_397</v>
      </c>
      <c r="B3422" s="1">
        <v>1687</v>
      </c>
      <c r="C3422" s="1" t="s">
        <v>11423</v>
      </c>
      <c r="D3422" s="1" t="s">
        <v>11426</v>
      </c>
      <c r="E3422" s="1">
        <v>3421</v>
      </c>
      <c r="F3422" s="1">
        <v>21</v>
      </c>
      <c r="G3422" s="1" t="s">
        <v>5820</v>
      </c>
      <c r="H3422" s="1" t="s">
        <v>6457</v>
      </c>
      <c r="I3422" s="1">
        <v>6</v>
      </c>
      <c r="L3422" s="1">
        <v>4</v>
      </c>
      <c r="M3422" s="1" t="s">
        <v>13504</v>
      </c>
      <c r="N3422" s="1" t="s">
        <v>13505</v>
      </c>
      <c r="T3422" s="1" t="s">
        <v>11563</v>
      </c>
      <c r="U3422" s="1" t="s">
        <v>4495</v>
      </c>
      <c r="V3422" s="1" t="s">
        <v>6691</v>
      </c>
      <c r="Y3422" s="1" t="s">
        <v>5419</v>
      </c>
      <c r="Z3422" s="1" t="s">
        <v>7188</v>
      </c>
      <c r="AC3422" s="1">
        <v>49</v>
      </c>
      <c r="AD3422" s="1" t="s">
        <v>372</v>
      </c>
      <c r="AE3422" s="1" t="s">
        <v>8788</v>
      </c>
      <c r="AT3422" s="1" t="s">
        <v>180</v>
      </c>
      <c r="AU3422" s="1" t="s">
        <v>11467</v>
      </c>
      <c r="AV3422" s="1" t="s">
        <v>6070</v>
      </c>
      <c r="AW3422" s="1" t="s">
        <v>12143</v>
      </c>
      <c r="BB3422" s="1" t="s">
        <v>171</v>
      </c>
      <c r="BC3422" s="1" t="s">
        <v>6676</v>
      </c>
      <c r="BD3422" s="1" t="s">
        <v>6071</v>
      </c>
      <c r="BE3422" s="1" t="s">
        <v>9824</v>
      </c>
    </row>
    <row r="3423" spans="1:73" ht="13.5" customHeight="1">
      <c r="A3423" s="2" t="str">
        <f t="shared" si="96"/>
        <v>1687_각북면_397</v>
      </c>
      <c r="B3423" s="1">
        <v>1687</v>
      </c>
      <c r="C3423" s="1" t="s">
        <v>11423</v>
      </c>
      <c r="D3423" s="1" t="s">
        <v>11426</v>
      </c>
      <c r="E3423" s="1">
        <v>3422</v>
      </c>
      <c r="F3423" s="1">
        <v>21</v>
      </c>
      <c r="G3423" s="1" t="s">
        <v>5820</v>
      </c>
      <c r="H3423" s="1" t="s">
        <v>6457</v>
      </c>
      <c r="I3423" s="1">
        <v>6</v>
      </c>
      <c r="L3423" s="1">
        <v>5</v>
      </c>
      <c r="M3423" s="1" t="s">
        <v>13506</v>
      </c>
      <c r="N3423" s="1" t="s">
        <v>13507</v>
      </c>
      <c r="O3423" s="1" t="s">
        <v>6</v>
      </c>
      <c r="P3423" s="1" t="s">
        <v>6577</v>
      </c>
      <c r="T3423" s="1" t="s">
        <v>11527</v>
      </c>
      <c r="U3423" s="1" t="s">
        <v>6072</v>
      </c>
      <c r="V3423" s="1" t="s">
        <v>6690</v>
      </c>
      <c r="W3423" s="1" t="s">
        <v>38</v>
      </c>
      <c r="X3423" s="1" t="s">
        <v>11733</v>
      </c>
      <c r="Y3423" s="1" t="s">
        <v>6073</v>
      </c>
      <c r="Z3423" s="1" t="s">
        <v>7187</v>
      </c>
      <c r="AC3423" s="1">
        <v>21</v>
      </c>
      <c r="AD3423" s="1" t="s">
        <v>264</v>
      </c>
      <c r="AE3423" s="1" t="s">
        <v>8750</v>
      </c>
      <c r="AJ3423" s="1" t="s">
        <v>17</v>
      </c>
      <c r="AK3423" s="1" t="s">
        <v>8918</v>
      </c>
      <c r="AL3423" s="1" t="s">
        <v>158</v>
      </c>
      <c r="AM3423" s="1" t="s">
        <v>8931</v>
      </c>
      <c r="AT3423" s="1" t="s">
        <v>44</v>
      </c>
      <c r="AU3423" s="1" t="s">
        <v>6728</v>
      </c>
      <c r="AV3423" s="1" t="s">
        <v>1107</v>
      </c>
      <c r="AW3423" s="1" t="s">
        <v>9305</v>
      </c>
      <c r="BG3423" s="1" t="s">
        <v>1267</v>
      </c>
      <c r="BH3423" s="1" t="s">
        <v>9228</v>
      </c>
      <c r="BI3423" s="1" t="s">
        <v>5824</v>
      </c>
      <c r="BJ3423" s="1" t="s">
        <v>9281</v>
      </c>
      <c r="BK3423" s="1" t="s">
        <v>5470</v>
      </c>
      <c r="BL3423" s="1" t="s">
        <v>9999</v>
      </c>
      <c r="BM3423" s="1" t="s">
        <v>5825</v>
      </c>
      <c r="BN3423" s="1" t="s">
        <v>10082</v>
      </c>
      <c r="BO3423" s="1" t="s">
        <v>44</v>
      </c>
      <c r="BP3423" s="1" t="s">
        <v>6728</v>
      </c>
      <c r="BQ3423" s="1" t="s">
        <v>6074</v>
      </c>
      <c r="BR3423" s="1" t="s">
        <v>10821</v>
      </c>
      <c r="BS3423" s="1" t="s">
        <v>41</v>
      </c>
      <c r="BT3423" s="1" t="s">
        <v>11911</v>
      </c>
    </row>
    <row r="3424" spans="1:73" ht="13.5" customHeight="1">
      <c r="A3424" s="2" t="str">
        <f t="shared" si="96"/>
        <v>1687_각북면_397</v>
      </c>
      <c r="B3424" s="1">
        <v>1687</v>
      </c>
      <c r="C3424" s="1" t="s">
        <v>11423</v>
      </c>
      <c r="D3424" s="1" t="s">
        <v>11426</v>
      </c>
      <c r="E3424" s="1">
        <v>3423</v>
      </c>
      <c r="F3424" s="1">
        <v>21</v>
      </c>
      <c r="G3424" s="1" t="s">
        <v>5820</v>
      </c>
      <c r="H3424" s="1" t="s">
        <v>6457</v>
      </c>
      <c r="I3424" s="1">
        <v>6</v>
      </c>
      <c r="L3424" s="1">
        <v>5</v>
      </c>
      <c r="M3424" s="1" t="s">
        <v>13506</v>
      </c>
      <c r="N3424" s="1" t="s">
        <v>13507</v>
      </c>
      <c r="S3424" s="1" t="s">
        <v>261</v>
      </c>
      <c r="T3424" s="1" t="s">
        <v>6605</v>
      </c>
      <c r="U3424" s="1" t="s">
        <v>50</v>
      </c>
      <c r="V3424" s="1" t="s">
        <v>11472</v>
      </c>
      <c r="W3424" s="1" t="s">
        <v>843</v>
      </c>
      <c r="X3424" s="1" t="s">
        <v>6988</v>
      </c>
      <c r="Y3424" s="1" t="s">
        <v>3138</v>
      </c>
      <c r="Z3424" s="1" t="s">
        <v>7186</v>
      </c>
      <c r="AC3424" s="1">
        <v>60</v>
      </c>
      <c r="AD3424" s="1" t="s">
        <v>220</v>
      </c>
      <c r="AE3424" s="1" t="s">
        <v>8764</v>
      </c>
    </row>
    <row r="3425" spans="1:72" ht="13.5" customHeight="1">
      <c r="A3425" s="2" t="str">
        <f t="shared" si="96"/>
        <v>1687_각북면_397</v>
      </c>
      <c r="B3425" s="1">
        <v>1687</v>
      </c>
      <c r="C3425" s="1" t="s">
        <v>11423</v>
      </c>
      <c r="D3425" s="1" t="s">
        <v>11426</v>
      </c>
      <c r="E3425" s="1">
        <v>3424</v>
      </c>
      <c r="F3425" s="1">
        <v>21</v>
      </c>
      <c r="G3425" s="1" t="s">
        <v>5820</v>
      </c>
      <c r="H3425" s="1" t="s">
        <v>6457</v>
      </c>
      <c r="I3425" s="1">
        <v>7</v>
      </c>
      <c r="J3425" s="1" t="s">
        <v>6075</v>
      </c>
      <c r="K3425" s="1" t="s">
        <v>11458</v>
      </c>
      <c r="L3425" s="1">
        <v>1</v>
      </c>
      <c r="M3425" s="1" t="s">
        <v>6075</v>
      </c>
      <c r="N3425" s="1" t="s">
        <v>13508</v>
      </c>
      <c r="T3425" s="1" t="s">
        <v>11527</v>
      </c>
      <c r="U3425" s="1" t="s">
        <v>6076</v>
      </c>
      <c r="V3425" s="1" t="s">
        <v>6689</v>
      </c>
      <c r="W3425" s="1" t="s">
        <v>38</v>
      </c>
      <c r="X3425" s="1" t="s">
        <v>11733</v>
      </c>
      <c r="Y3425" s="1" t="s">
        <v>6077</v>
      </c>
      <c r="Z3425" s="1" t="s">
        <v>7185</v>
      </c>
      <c r="AC3425" s="1">
        <v>31</v>
      </c>
      <c r="AD3425" s="1" t="s">
        <v>130</v>
      </c>
      <c r="AE3425" s="1" t="s">
        <v>8774</v>
      </c>
      <c r="AJ3425" s="1" t="s">
        <v>17</v>
      </c>
      <c r="AK3425" s="1" t="s">
        <v>8918</v>
      </c>
      <c r="AL3425" s="1" t="s">
        <v>41</v>
      </c>
      <c r="AM3425" s="1" t="s">
        <v>11911</v>
      </c>
      <c r="AT3425" s="1" t="s">
        <v>44</v>
      </c>
      <c r="AU3425" s="1" t="s">
        <v>6728</v>
      </c>
      <c r="AV3425" s="1" t="s">
        <v>2497</v>
      </c>
      <c r="AW3425" s="1" t="s">
        <v>7597</v>
      </c>
      <c r="BG3425" s="1" t="s">
        <v>320</v>
      </c>
      <c r="BH3425" s="1" t="s">
        <v>6758</v>
      </c>
      <c r="BI3425" s="1" t="s">
        <v>2535</v>
      </c>
      <c r="BJ3425" s="1" t="s">
        <v>7218</v>
      </c>
      <c r="BK3425" s="1" t="s">
        <v>144</v>
      </c>
      <c r="BL3425" s="1" t="s">
        <v>6759</v>
      </c>
      <c r="BM3425" s="1" t="s">
        <v>6078</v>
      </c>
      <c r="BN3425" s="1" t="s">
        <v>10489</v>
      </c>
      <c r="BO3425" s="1" t="s">
        <v>1024</v>
      </c>
      <c r="BP3425" s="1" t="s">
        <v>11511</v>
      </c>
      <c r="BQ3425" s="1" t="s">
        <v>6079</v>
      </c>
      <c r="BR3425" s="1" t="s">
        <v>12446</v>
      </c>
      <c r="BS3425" s="1" t="s">
        <v>41</v>
      </c>
      <c r="BT3425" s="1" t="s">
        <v>11911</v>
      </c>
    </row>
    <row r="3426" spans="1:72" ht="13.5" customHeight="1">
      <c r="A3426" s="2" t="str">
        <f t="shared" si="96"/>
        <v>1687_각북면_397</v>
      </c>
      <c r="B3426" s="1">
        <v>1687</v>
      </c>
      <c r="C3426" s="1" t="s">
        <v>11423</v>
      </c>
      <c r="D3426" s="1" t="s">
        <v>11426</v>
      </c>
      <c r="E3426" s="1">
        <v>3425</v>
      </c>
      <c r="F3426" s="1">
        <v>21</v>
      </c>
      <c r="G3426" s="1" t="s">
        <v>5820</v>
      </c>
      <c r="H3426" s="1" t="s">
        <v>6457</v>
      </c>
      <c r="I3426" s="1">
        <v>7</v>
      </c>
      <c r="L3426" s="1">
        <v>1</v>
      </c>
      <c r="M3426" s="1" t="s">
        <v>6075</v>
      </c>
      <c r="N3426" s="1" t="s">
        <v>13508</v>
      </c>
      <c r="S3426" s="1" t="s">
        <v>49</v>
      </c>
      <c r="T3426" s="1" t="s">
        <v>4842</v>
      </c>
      <c r="U3426" s="1" t="s">
        <v>50</v>
      </c>
      <c r="V3426" s="1" t="s">
        <v>11472</v>
      </c>
      <c r="W3426" s="1" t="s">
        <v>6080</v>
      </c>
      <c r="X3426" s="1" t="s">
        <v>11735</v>
      </c>
      <c r="Y3426" s="1" t="s">
        <v>140</v>
      </c>
      <c r="Z3426" s="1" t="s">
        <v>7100</v>
      </c>
      <c r="AC3426" s="1">
        <v>26</v>
      </c>
      <c r="AD3426" s="1" t="s">
        <v>552</v>
      </c>
      <c r="AE3426" s="1" t="s">
        <v>8104</v>
      </c>
      <c r="AJ3426" s="1" t="s">
        <v>17</v>
      </c>
      <c r="AK3426" s="1" t="s">
        <v>8918</v>
      </c>
      <c r="AL3426" s="1" t="s">
        <v>190</v>
      </c>
      <c r="AM3426" s="1" t="s">
        <v>8852</v>
      </c>
      <c r="AT3426" s="1" t="s">
        <v>44</v>
      </c>
      <c r="AU3426" s="1" t="s">
        <v>6728</v>
      </c>
      <c r="AV3426" s="1" t="s">
        <v>787</v>
      </c>
      <c r="AW3426" s="1" t="s">
        <v>9304</v>
      </c>
      <c r="BG3426" s="1" t="s">
        <v>1140</v>
      </c>
      <c r="BH3426" s="1" t="s">
        <v>9992</v>
      </c>
      <c r="BI3426" s="1" t="s">
        <v>6081</v>
      </c>
      <c r="BJ3426" s="1" t="s">
        <v>10062</v>
      </c>
      <c r="BK3426" s="1" t="s">
        <v>6082</v>
      </c>
      <c r="BL3426" s="1" t="s">
        <v>10409</v>
      </c>
      <c r="BM3426" s="1" t="s">
        <v>6083</v>
      </c>
      <c r="BN3426" s="1" t="s">
        <v>10488</v>
      </c>
      <c r="BO3426" s="1" t="s">
        <v>44</v>
      </c>
      <c r="BP3426" s="1" t="s">
        <v>6728</v>
      </c>
      <c r="BQ3426" s="1" t="s">
        <v>6084</v>
      </c>
      <c r="BR3426" s="1" t="s">
        <v>12428</v>
      </c>
      <c r="BS3426" s="1" t="s">
        <v>41</v>
      </c>
      <c r="BT3426" s="1" t="s">
        <v>11911</v>
      </c>
    </row>
    <row r="3427" spans="1:72" ht="13.5" customHeight="1">
      <c r="A3427" s="2" t="str">
        <f t="shared" si="96"/>
        <v>1687_각북면_397</v>
      </c>
      <c r="B3427" s="1">
        <v>1687</v>
      </c>
      <c r="C3427" s="1" t="s">
        <v>11423</v>
      </c>
      <c r="D3427" s="1" t="s">
        <v>11426</v>
      </c>
      <c r="E3427" s="1">
        <v>3426</v>
      </c>
      <c r="F3427" s="1">
        <v>21</v>
      </c>
      <c r="G3427" s="1" t="s">
        <v>5820</v>
      </c>
      <c r="H3427" s="1" t="s">
        <v>6457</v>
      </c>
      <c r="I3427" s="1">
        <v>7</v>
      </c>
      <c r="L3427" s="1">
        <v>1</v>
      </c>
      <c r="M3427" s="1" t="s">
        <v>6075</v>
      </c>
      <c r="N3427" s="1" t="s">
        <v>13508</v>
      </c>
      <c r="S3427" s="1" t="s">
        <v>134</v>
      </c>
      <c r="T3427" s="1" t="s">
        <v>6598</v>
      </c>
      <c r="Y3427" s="1" t="s">
        <v>6085</v>
      </c>
      <c r="Z3427" s="1" t="s">
        <v>7184</v>
      </c>
      <c r="AC3427" s="1">
        <v>6</v>
      </c>
      <c r="AD3427" s="1" t="s">
        <v>217</v>
      </c>
      <c r="AE3427" s="1" t="s">
        <v>8765</v>
      </c>
    </row>
    <row r="3428" spans="1:72" ht="13.5" customHeight="1">
      <c r="A3428" s="2" t="str">
        <f t="shared" si="96"/>
        <v>1687_각북면_397</v>
      </c>
      <c r="B3428" s="1">
        <v>1687</v>
      </c>
      <c r="C3428" s="1" t="s">
        <v>11423</v>
      </c>
      <c r="D3428" s="1" t="s">
        <v>11426</v>
      </c>
      <c r="E3428" s="1">
        <v>3427</v>
      </c>
      <c r="F3428" s="1">
        <v>21</v>
      </c>
      <c r="G3428" s="1" t="s">
        <v>5820</v>
      </c>
      <c r="H3428" s="1" t="s">
        <v>6457</v>
      </c>
      <c r="I3428" s="1">
        <v>7</v>
      </c>
      <c r="L3428" s="1">
        <v>2</v>
      </c>
      <c r="M3428" s="1" t="s">
        <v>13509</v>
      </c>
      <c r="N3428" s="1" t="s">
        <v>13510</v>
      </c>
      <c r="O3428" s="1" t="s">
        <v>6</v>
      </c>
      <c r="P3428" s="1" t="s">
        <v>6577</v>
      </c>
      <c r="T3428" s="1" t="s">
        <v>11527</v>
      </c>
      <c r="U3428" s="1" t="s">
        <v>6086</v>
      </c>
      <c r="V3428" s="1" t="s">
        <v>6688</v>
      </c>
      <c r="W3428" s="1" t="s">
        <v>1065</v>
      </c>
      <c r="X3428" s="1" t="s">
        <v>6987</v>
      </c>
      <c r="Y3428" s="1" t="s">
        <v>813</v>
      </c>
      <c r="Z3428" s="1" t="s">
        <v>7183</v>
      </c>
      <c r="AC3428" s="1">
        <v>48</v>
      </c>
      <c r="AD3428" s="1" t="s">
        <v>351</v>
      </c>
      <c r="AE3428" s="1" t="s">
        <v>7146</v>
      </c>
      <c r="AJ3428" s="1" t="s">
        <v>17</v>
      </c>
      <c r="AK3428" s="1" t="s">
        <v>8918</v>
      </c>
      <c r="AL3428" s="1" t="s">
        <v>448</v>
      </c>
      <c r="AM3428" s="1" t="s">
        <v>8932</v>
      </c>
      <c r="AT3428" s="1" t="s">
        <v>44</v>
      </c>
      <c r="AU3428" s="1" t="s">
        <v>6728</v>
      </c>
      <c r="AV3428" s="1" t="s">
        <v>5704</v>
      </c>
      <c r="AW3428" s="1" t="s">
        <v>7379</v>
      </c>
      <c r="BG3428" s="1" t="s">
        <v>44</v>
      </c>
      <c r="BH3428" s="1" t="s">
        <v>6728</v>
      </c>
      <c r="BI3428" s="1" t="s">
        <v>1088</v>
      </c>
      <c r="BJ3428" s="1" t="s">
        <v>8325</v>
      </c>
      <c r="BK3428" s="1" t="s">
        <v>44</v>
      </c>
      <c r="BL3428" s="1" t="s">
        <v>6728</v>
      </c>
      <c r="BM3428" s="1" t="s">
        <v>222</v>
      </c>
      <c r="BN3428" s="1" t="s">
        <v>8105</v>
      </c>
      <c r="BO3428" s="1" t="s">
        <v>373</v>
      </c>
      <c r="BP3428" s="1" t="s">
        <v>6687</v>
      </c>
      <c r="BQ3428" s="1" t="s">
        <v>6087</v>
      </c>
      <c r="BR3428" s="1" t="s">
        <v>12621</v>
      </c>
      <c r="BS3428" s="1" t="s">
        <v>1001</v>
      </c>
      <c r="BT3428" s="1" t="s">
        <v>8923</v>
      </c>
    </row>
    <row r="3429" spans="1:72" ht="13.5" customHeight="1">
      <c r="A3429" s="2" t="str">
        <f t="shared" si="96"/>
        <v>1687_각북면_397</v>
      </c>
      <c r="B3429" s="1">
        <v>1687</v>
      </c>
      <c r="C3429" s="1" t="s">
        <v>11423</v>
      </c>
      <c r="D3429" s="1" t="s">
        <v>11426</v>
      </c>
      <c r="E3429" s="1">
        <v>3428</v>
      </c>
      <c r="F3429" s="1">
        <v>21</v>
      </c>
      <c r="G3429" s="1" t="s">
        <v>5820</v>
      </c>
      <c r="H3429" s="1" t="s">
        <v>6457</v>
      </c>
      <c r="I3429" s="1">
        <v>7</v>
      </c>
      <c r="L3429" s="1">
        <v>2</v>
      </c>
      <c r="M3429" s="1" t="s">
        <v>13509</v>
      </c>
      <c r="N3429" s="1" t="s">
        <v>13510</v>
      </c>
      <c r="S3429" s="1" t="s">
        <v>49</v>
      </c>
      <c r="T3429" s="1" t="s">
        <v>4842</v>
      </c>
      <c r="U3429" s="1" t="s">
        <v>115</v>
      </c>
      <c r="V3429" s="1" t="s">
        <v>6665</v>
      </c>
      <c r="Y3429" s="1" t="s">
        <v>6088</v>
      </c>
      <c r="Z3429" s="1" t="s">
        <v>7182</v>
      </c>
      <c r="AC3429" s="1">
        <v>43</v>
      </c>
      <c r="AD3429" s="1" t="s">
        <v>335</v>
      </c>
      <c r="AE3429" s="1" t="s">
        <v>8779</v>
      </c>
      <c r="AJ3429" s="1" t="s">
        <v>17</v>
      </c>
      <c r="AK3429" s="1" t="s">
        <v>8918</v>
      </c>
      <c r="AL3429" s="1" t="s">
        <v>190</v>
      </c>
      <c r="AM3429" s="1" t="s">
        <v>8852</v>
      </c>
      <c r="AN3429" s="1" t="s">
        <v>191</v>
      </c>
      <c r="AO3429" s="1" t="s">
        <v>9003</v>
      </c>
      <c r="AR3429" s="1" t="s">
        <v>6089</v>
      </c>
      <c r="AS3429" s="1" t="s">
        <v>9061</v>
      </c>
      <c r="AT3429" s="1" t="s">
        <v>44</v>
      </c>
      <c r="AU3429" s="1" t="s">
        <v>6728</v>
      </c>
      <c r="AV3429" s="1" t="s">
        <v>6090</v>
      </c>
      <c r="AW3429" s="1" t="s">
        <v>9303</v>
      </c>
      <c r="BB3429" s="1" t="s">
        <v>171</v>
      </c>
      <c r="BC3429" s="1" t="s">
        <v>6676</v>
      </c>
      <c r="BD3429" s="1" t="s">
        <v>6091</v>
      </c>
      <c r="BE3429" s="1" t="s">
        <v>9823</v>
      </c>
      <c r="BG3429" s="1" t="s">
        <v>44</v>
      </c>
      <c r="BH3429" s="1" t="s">
        <v>6728</v>
      </c>
      <c r="BI3429" s="1" t="s">
        <v>1234</v>
      </c>
      <c r="BJ3429" s="1" t="s">
        <v>9747</v>
      </c>
      <c r="BK3429" s="1" t="s">
        <v>44</v>
      </c>
      <c r="BL3429" s="1" t="s">
        <v>6728</v>
      </c>
      <c r="BM3429" s="1" t="s">
        <v>1111</v>
      </c>
      <c r="BN3429" s="1" t="s">
        <v>7975</v>
      </c>
      <c r="BO3429" s="1" t="s">
        <v>44</v>
      </c>
      <c r="BP3429" s="1" t="s">
        <v>6728</v>
      </c>
      <c r="BQ3429" s="1" t="s">
        <v>6092</v>
      </c>
      <c r="BR3429" s="1" t="s">
        <v>12663</v>
      </c>
      <c r="BS3429" s="1" t="s">
        <v>1001</v>
      </c>
      <c r="BT3429" s="1" t="s">
        <v>8923</v>
      </c>
    </row>
    <row r="3430" spans="1:72" ht="13.5" customHeight="1">
      <c r="A3430" s="2" t="str">
        <f t="shared" si="96"/>
        <v>1687_각북면_397</v>
      </c>
      <c r="B3430" s="1">
        <v>1687</v>
      </c>
      <c r="C3430" s="1" t="s">
        <v>11423</v>
      </c>
      <c r="D3430" s="1" t="s">
        <v>11426</v>
      </c>
      <c r="E3430" s="1">
        <v>3429</v>
      </c>
      <c r="F3430" s="1">
        <v>21</v>
      </c>
      <c r="G3430" s="1" t="s">
        <v>5820</v>
      </c>
      <c r="H3430" s="1" t="s">
        <v>6457</v>
      </c>
      <c r="I3430" s="1">
        <v>7</v>
      </c>
      <c r="L3430" s="1">
        <v>2</v>
      </c>
      <c r="M3430" s="1" t="s">
        <v>13509</v>
      </c>
      <c r="N3430" s="1" t="s">
        <v>13510</v>
      </c>
      <c r="S3430" s="1" t="s">
        <v>67</v>
      </c>
      <c r="T3430" s="1" t="s">
        <v>6597</v>
      </c>
      <c r="U3430" s="1" t="s">
        <v>373</v>
      </c>
      <c r="V3430" s="1" t="s">
        <v>6687</v>
      </c>
      <c r="Y3430" s="1" t="s">
        <v>6093</v>
      </c>
      <c r="Z3430" s="1" t="s">
        <v>7181</v>
      </c>
      <c r="AC3430" s="1">
        <v>15</v>
      </c>
      <c r="AD3430" s="1" t="s">
        <v>210</v>
      </c>
      <c r="AE3430" s="1" t="s">
        <v>7181</v>
      </c>
    </row>
    <row r="3431" spans="1:72" ht="13.5" customHeight="1">
      <c r="A3431" s="2" t="str">
        <f t="shared" si="96"/>
        <v>1687_각북면_397</v>
      </c>
      <c r="B3431" s="1">
        <v>1687</v>
      </c>
      <c r="C3431" s="1" t="s">
        <v>11423</v>
      </c>
      <c r="D3431" s="1" t="s">
        <v>11426</v>
      </c>
      <c r="E3431" s="1">
        <v>3430</v>
      </c>
      <c r="F3431" s="1">
        <v>21</v>
      </c>
      <c r="G3431" s="1" t="s">
        <v>5820</v>
      </c>
      <c r="H3431" s="1" t="s">
        <v>6457</v>
      </c>
      <c r="I3431" s="1">
        <v>7</v>
      </c>
      <c r="L3431" s="1">
        <v>2</v>
      </c>
      <c r="M3431" s="1" t="s">
        <v>13509</v>
      </c>
      <c r="N3431" s="1" t="s">
        <v>13510</v>
      </c>
      <c r="S3431" s="1" t="s">
        <v>63</v>
      </c>
      <c r="T3431" s="1" t="s">
        <v>6596</v>
      </c>
      <c r="Y3431" s="1" t="s">
        <v>887</v>
      </c>
      <c r="Z3431" s="1" t="s">
        <v>7133</v>
      </c>
      <c r="AC3431" s="1">
        <v>8</v>
      </c>
      <c r="AD3431" s="1" t="s">
        <v>503</v>
      </c>
      <c r="AE3431" s="1" t="s">
        <v>8136</v>
      </c>
    </row>
    <row r="3432" spans="1:72" ht="13.5" customHeight="1">
      <c r="A3432" s="2" t="str">
        <f t="shared" si="96"/>
        <v>1687_각북면_397</v>
      </c>
      <c r="B3432" s="1">
        <v>1687</v>
      </c>
      <c r="C3432" s="1" t="s">
        <v>11423</v>
      </c>
      <c r="D3432" s="1" t="s">
        <v>11426</v>
      </c>
      <c r="E3432" s="1">
        <v>3431</v>
      </c>
      <c r="F3432" s="1">
        <v>21</v>
      </c>
      <c r="G3432" s="1" t="s">
        <v>5820</v>
      </c>
      <c r="H3432" s="1" t="s">
        <v>6457</v>
      </c>
      <c r="I3432" s="1">
        <v>7</v>
      </c>
      <c r="L3432" s="1">
        <v>3</v>
      </c>
      <c r="M3432" s="1" t="s">
        <v>6095</v>
      </c>
      <c r="N3432" s="1" t="s">
        <v>7180</v>
      </c>
      <c r="T3432" s="1" t="s">
        <v>11527</v>
      </c>
      <c r="U3432" s="1" t="s">
        <v>6094</v>
      </c>
      <c r="V3432" s="1" t="s">
        <v>6686</v>
      </c>
      <c r="Y3432" s="1" t="s">
        <v>6095</v>
      </c>
      <c r="Z3432" s="1" t="s">
        <v>7180</v>
      </c>
      <c r="AC3432" s="1">
        <v>57</v>
      </c>
      <c r="AD3432" s="1" t="s">
        <v>935</v>
      </c>
      <c r="AE3432" s="1" t="s">
        <v>8763</v>
      </c>
      <c r="AJ3432" s="1" t="s">
        <v>17</v>
      </c>
      <c r="AK3432" s="1" t="s">
        <v>8918</v>
      </c>
      <c r="AL3432" s="1" t="s">
        <v>376</v>
      </c>
      <c r="AM3432" s="1" t="s">
        <v>8876</v>
      </c>
      <c r="AN3432" s="1" t="s">
        <v>87</v>
      </c>
      <c r="AO3432" s="1" t="s">
        <v>8880</v>
      </c>
      <c r="AR3432" s="1" t="s">
        <v>6096</v>
      </c>
      <c r="AS3432" s="1" t="s">
        <v>9060</v>
      </c>
      <c r="AT3432" s="1" t="s">
        <v>121</v>
      </c>
      <c r="AU3432" s="1" t="s">
        <v>6667</v>
      </c>
      <c r="AV3432" s="1" t="s">
        <v>2519</v>
      </c>
      <c r="AW3432" s="1" t="s">
        <v>12211</v>
      </c>
      <c r="BB3432" s="1" t="s">
        <v>171</v>
      </c>
      <c r="BC3432" s="1" t="s">
        <v>6676</v>
      </c>
      <c r="BD3432" s="1" t="s">
        <v>2680</v>
      </c>
      <c r="BE3432" s="1" t="s">
        <v>11852</v>
      </c>
      <c r="BG3432" s="1" t="s">
        <v>121</v>
      </c>
      <c r="BH3432" s="1" t="s">
        <v>6667</v>
      </c>
      <c r="BI3432" s="1" t="s">
        <v>362</v>
      </c>
      <c r="BJ3432" s="1" t="s">
        <v>7144</v>
      </c>
      <c r="BK3432" s="1" t="s">
        <v>121</v>
      </c>
      <c r="BL3432" s="1" t="s">
        <v>6667</v>
      </c>
      <c r="BM3432" s="1" t="s">
        <v>6097</v>
      </c>
      <c r="BN3432" s="1" t="s">
        <v>10487</v>
      </c>
      <c r="BQ3432" s="1" t="s">
        <v>164</v>
      </c>
      <c r="BR3432" s="1" t="s">
        <v>10510</v>
      </c>
    </row>
    <row r="3433" spans="1:72" ht="13.5" customHeight="1">
      <c r="A3433" s="2" t="str">
        <f t="shared" si="96"/>
        <v>1687_각북면_397</v>
      </c>
      <c r="B3433" s="1">
        <v>1687</v>
      </c>
      <c r="C3433" s="1" t="s">
        <v>11423</v>
      </c>
      <c r="D3433" s="1" t="s">
        <v>11426</v>
      </c>
      <c r="E3433" s="1">
        <v>3432</v>
      </c>
      <c r="F3433" s="1">
        <v>21</v>
      </c>
      <c r="G3433" s="1" t="s">
        <v>5820</v>
      </c>
      <c r="H3433" s="1" t="s">
        <v>6457</v>
      </c>
      <c r="I3433" s="1">
        <v>7</v>
      </c>
      <c r="L3433" s="1">
        <v>3</v>
      </c>
      <c r="M3433" s="1" t="s">
        <v>6095</v>
      </c>
      <c r="N3433" s="1" t="s">
        <v>7180</v>
      </c>
      <c r="S3433" s="1" t="s">
        <v>134</v>
      </c>
      <c r="T3433" s="1" t="s">
        <v>6598</v>
      </c>
      <c r="Y3433" s="1" t="s">
        <v>13690</v>
      </c>
      <c r="Z3433" s="1" t="s">
        <v>7179</v>
      </c>
      <c r="AC3433" s="1">
        <v>34</v>
      </c>
      <c r="AD3433" s="1" t="s">
        <v>207</v>
      </c>
      <c r="AE3433" s="1" t="s">
        <v>8762</v>
      </c>
    </row>
    <row r="3434" spans="1:72" ht="13.5" customHeight="1">
      <c r="A3434" s="2" t="str">
        <f t="shared" si="96"/>
        <v>1687_각북면_397</v>
      </c>
      <c r="B3434" s="1">
        <v>1687</v>
      </c>
      <c r="C3434" s="1" t="s">
        <v>11423</v>
      </c>
      <c r="D3434" s="1" t="s">
        <v>11426</v>
      </c>
      <c r="E3434" s="1">
        <v>3433</v>
      </c>
      <c r="F3434" s="1">
        <v>21</v>
      </c>
      <c r="G3434" s="1" t="s">
        <v>5820</v>
      </c>
      <c r="H3434" s="1" t="s">
        <v>6457</v>
      </c>
      <c r="I3434" s="1">
        <v>7</v>
      </c>
      <c r="L3434" s="1">
        <v>3</v>
      </c>
      <c r="M3434" s="1" t="s">
        <v>6095</v>
      </c>
      <c r="N3434" s="1" t="s">
        <v>7180</v>
      </c>
      <c r="S3434" s="1" t="s">
        <v>5668</v>
      </c>
      <c r="T3434" s="1" t="s">
        <v>6611</v>
      </c>
      <c r="U3434" s="1" t="s">
        <v>121</v>
      </c>
      <c r="V3434" s="1" t="s">
        <v>6667</v>
      </c>
      <c r="Y3434" s="1" t="s">
        <v>3976</v>
      </c>
      <c r="Z3434" s="1" t="s">
        <v>7109</v>
      </c>
      <c r="AC3434" s="1">
        <v>8</v>
      </c>
      <c r="AD3434" s="1" t="s">
        <v>503</v>
      </c>
      <c r="AE3434" s="1" t="s">
        <v>8136</v>
      </c>
    </row>
    <row r="3435" spans="1:72" ht="13.5" customHeight="1">
      <c r="A3435" s="2" t="str">
        <f t="shared" si="96"/>
        <v>1687_각북면_397</v>
      </c>
      <c r="B3435" s="1">
        <v>1687</v>
      </c>
      <c r="C3435" s="1" t="s">
        <v>11423</v>
      </c>
      <c r="D3435" s="1" t="s">
        <v>11426</v>
      </c>
      <c r="E3435" s="1">
        <v>3434</v>
      </c>
      <c r="F3435" s="1">
        <v>21</v>
      </c>
      <c r="G3435" s="1" t="s">
        <v>5820</v>
      </c>
      <c r="H3435" s="1" t="s">
        <v>6457</v>
      </c>
      <c r="I3435" s="1">
        <v>7</v>
      </c>
      <c r="L3435" s="1">
        <v>3</v>
      </c>
      <c r="M3435" s="1" t="s">
        <v>6095</v>
      </c>
      <c r="N3435" s="1" t="s">
        <v>7180</v>
      </c>
      <c r="S3435" s="1" t="s">
        <v>339</v>
      </c>
      <c r="T3435" s="1" t="s">
        <v>6610</v>
      </c>
      <c r="U3435" s="1" t="s">
        <v>121</v>
      </c>
      <c r="V3435" s="1" t="s">
        <v>6667</v>
      </c>
      <c r="Y3435" s="1" t="s">
        <v>1052</v>
      </c>
      <c r="Z3435" s="1" t="s">
        <v>7178</v>
      </c>
      <c r="AC3435" s="1">
        <v>4</v>
      </c>
      <c r="AD3435" s="1" t="s">
        <v>103</v>
      </c>
      <c r="AE3435" s="1" t="s">
        <v>8773</v>
      </c>
    </row>
    <row r="3436" spans="1:72" ht="13.5" customHeight="1">
      <c r="A3436" s="2" t="str">
        <f t="shared" si="96"/>
        <v>1687_각북면_397</v>
      </c>
      <c r="B3436" s="1">
        <v>1687</v>
      </c>
      <c r="C3436" s="1" t="s">
        <v>11423</v>
      </c>
      <c r="D3436" s="1" t="s">
        <v>11426</v>
      </c>
      <c r="E3436" s="1">
        <v>3435</v>
      </c>
      <c r="F3436" s="1">
        <v>22</v>
      </c>
      <c r="G3436" s="1" t="s">
        <v>6098</v>
      </c>
      <c r="H3436" s="1" t="s">
        <v>6456</v>
      </c>
      <c r="I3436" s="1">
        <v>1</v>
      </c>
      <c r="J3436" s="1" t="s">
        <v>6099</v>
      </c>
      <c r="K3436" s="1" t="s">
        <v>6477</v>
      </c>
      <c r="L3436" s="1">
        <v>1</v>
      </c>
      <c r="M3436" s="1" t="s">
        <v>2268</v>
      </c>
      <c r="N3436" s="1" t="s">
        <v>7050</v>
      </c>
      <c r="T3436" s="1" t="s">
        <v>11527</v>
      </c>
      <c r="U3436" s="1" t="s">
        <v>6100</v>
      </c>
      <c r="V3436" s="1" t="s">
        <v>6681</v>
      </c>
      <c r="Y3436" s="1" t="s">
        <v>2268</v>
      </c>
      <c r="Z3436" s="1" t="s">
        <v>7050</v>
      </c>
      <c r="AC3436" s="1">
        <v>47</v>
      </c>
      <c r="AD3436" s="1" t="s">
        <v>89</v>
      </c>
      <c r="AE3436" s="1" t="s">
        <v>8784</v>
      </c>
      <c r="AJ3436" s="1" t="s">
        <v>17</v>
      </c>
      <c r="AK3436" s="1" t="s">
        <v>8918</v>
      </c>
      <c r="AL3436" s="1" t="s">
        <v>422</v>
      </c>
      <c r="AM3436" s="1" t="s">
        <v>8924</v>
      </c>
      <c r="AN3436" s="1" t="s">
        <v>1998</v>
      </c>
      <c r="AO3436" s="1" t="s">
        <v>8998</v>
      </c>
      <c r="AR3436" s="1" t="s">
        <v>6101</v>
      </c>
      <c r="AS3436" s="1" t="s">
        <v>9059</v>
      </c>
      <c r="AT3436" s="1" t="s">
        <v>121</v>
      </c>
      <c r="AU3436" s="1" t="s">
        <v>6667</v>
      </c>
      <c r="AV3436" s="1" t="s">
        <v>55</v>
      </c>
      <c r="AW3436" s="1" t="s">
        <v>7120</v>
      </c>
      <c r="BB3436" s="1" t="s">
        <v>50</v>
      </c>
      <c r="BC3436" s="1" t="s">
        <v>11472</v>
      </c>
      <c r="BD3436" s="1" t="s">
        <v>6102</v>
      </c>
      <c r="BE3436" s="1" t="s">
        <v>9822</v>
      </c>
      <c r="BG3436" s="1" t="s">
        <v>121</v>
      </c>
      <c r="BH3436" s="1" t="s">
        <v>6667</v>
      </c>
      <c r="BI3436" s="1" t="s">
        <v>56</v>
      </c>
      <c r="BJ3436" s="1" t="s">
        <v>12154</v>
      </c>
      <c r="BK3436" s="1" t="s">
        <v>121</v>
      </c>
      <c r="BL3436" s="1" t="s">
        <v>6667</v>
      </c>
      <c r="BM3436" s="1" t="s">
        <v>57</v>
      </c>
      <c r="BN3436" s="1" t="s">
        <v>10465</v>
      </c>
      <c r="BO3436" s="1" t="s">
        <v>44</v>
      </c>
      <c r="BP3436" s="1" t="s">
        <v>6728</v>
      </c>
      <c r="BQ3436" s="1" t="s">
        <v>6103</v>
      </c>
      <c r="BR3436" s="1" t="s">
        <v>10819</v>
      </c>
      <c r="BS3436" s="1" t="s">
        <v>422</v>
      </c>
      <c r="BT3436" s="1" t="s">
        <v>8924</v>
      </c>
    </row>
    <row r="3437" spans="1:72" ht="13.5" customHeight="1">
      <c r="A3437" s="2" t="str">
        <f t="shared" ref="A3437:A3481" si="97">HYPERLINK("http://kyu.snu.ac.kr/sdhj/index.jsp?type=hj/GK14817_00IH_0001_0398.jpg","1687_각북면_398")</f>
        <v>1687_각북면_398</v>
      </c>
      <c r="B3437" s="1">
        <v>1687</v>
      </c>
      <c r="C3437" s="1" t="s">
        <v>11423</v>
      </c>
      <c r="D3437" s="1" t="s">
        <v>11426</v>
      </c>
      <c r="E3437" s="1">
        <v>3436</v>
      </c>
      <c r="F3437" s="1">
        <v>22</v>
      </c>
      <c r="G3437" s="1" t="s">
        <v>6098</v>
      </c>
      <c r="H3437" s="1" t="s">
        <v>6456</v>
      </c>
      <c r="I3437" s="1">
        <v>1</v>
      </c>
      <c r="L3437" s="1">
        <v>1</v>
      </c>
      <c r="M3437" s="1" t="s">
        <v>2268</v>
      </c>
      <c r="N3437" s="1" t="s">
        <v>7050</v>
      </c>
      <c r="S3437" s="1" t="s">
        <v>49</v>
      </c>
      <c r="T3437" s="1" t="s">
        <v>4842</v>
      </c>
      <c r="U3437" s="1" t="s">
        <v>50</v>
      </c>
      <c r="V3437" s="1" t="s">
        <v>11472</v>
      </c>
      <c r="W3437" s="1" t="s">
        <v>2365</v>
      </c>
      <c r="X3437" s="1" t="s">
        <v>6979</v>
      </c>
      <c r="Y3437" s="1" t="s">
        <v>6104</v>
      </c>
      <c r="Z3437" s="1" t="s">
        <v>7177</v>
      </c>
      <c r="AC3437" s="1">
        <v>35</v>
      </c>
      <c r="AD3437" s="1" t="s">
        <v>340</v>
      </c>
      <c r="AE3437" s="1" t="s">
        <v>8753</v>
      </c>
      <c r="AJ3437" s="1" t="s">
        <v>17</v>
      </c>
      <c r="AK3437" s="1" t="s">
        <v>8918</v>
      </c>
      <c r="AL3437" s="1" t="s">
        <v>87</v>
      </c>
      <c r="AM3437" s="1" t="s">
        <v>8880</v>
      </c>
      <c r="AT3437" s="1" t="s">
        <v>44</v>
      </c>
      <c r="AU3437" s="1" t="s">
        <v>6728</v>
      </c>
      <c r="AV3437" s="1" t="s">
        <v>592</v>
      </c>
      <c r="AW3437" s="1" t="s">
        <v>8298</v>
      </c>
      <c r="BG3437" s="1" t="s">
        <v>44</v>
      </c>
      <c r="BH3437" s="1" t="s">
        <v>6728</v>
      </c>
      <c r="BI3437" s="1" t="s">
        <v>6105</v>
      </c>
      <c r="BJ3437" s="1" t="s">
        <v>6984</v>
      </c>
      <c r="BK3437" s="1" t="s">
        <v>44</v>
      </c>
      <c r="BL3437" s="1" t="s">
        <v>6728</v>
      </c>
      <c r="BM3437" s="1" t="s">
        <v>6106</v>
      </c>
      <c r="BN3437" s="1" t="s">
        <v>10486</v>
      </c>
      <c r="BO3437" s="1" t="s">
        <v>44</v>
      </c>
      <c r="BP3437" s="1" t="s">
        <v>6728</v>
      </c>
      <c r="BQ3437" s="1" t="s">
        <v>6107</v>
      </c>
      <c r="BR3437" s="1" t="s">
        <v>10820</v>
      </c>
      <c r="BS3437" s="1" t="s">
        <v>227</v>
      </c>
      <c r="BT3437" s="1" t="s">
        <v>8859</v>
      </c>
    </row>
    <row r="3438" spans="1:72" ht="13.5" customHeight="1">
      <c r="A3438" s="2" t="str">
        <f t="shared" si="97"/>
        <v>1687_각북면_398</v>
      </c>
      <c r="B3438" s="1">
        <v>1687</v>
      </c>
      <c r="C3438" s="1" t="s">
        <v>11423</v>
      </c>
      <c r="D3438" s="1" t="s">
        <v>11426</v>
      </c>
      <c r="E3438" s="1">
        <v>3437</v>
      </c>
      <c r="F3438" s="1">
        <v>22</v>
      </c>
      <c r="G3438" s="1" t="s">
        <v>6098</v>
      </c>
      <c r="H3438" s="1" t="s">
        <v>6456</v>
      </c>
      <c r="I3438" s="1">
        <v>1</v>
      </c>
      <c r="L3438" s="1">
        <v>1</v>
      </c>
      <c r="M3438" s="1" t="s">
        <v>2268</v>
      </c>
      <c r="N3438" s="1" t="s">
        <v>7050</v>
      </c>
      <c r="S3438" s="1" t="s">
        <v>67</v>
      </c>
      <c r="T3438" s="1" t="s">
        <v>6597</v>
      </c>
      <c r="U3438" s="1" t="s">
        <v>6108</v>
      </c>
      <c r="V3438" s="1" t="s">
        <v>6683</v>
      </c>
      <c r="Y3438" s="1" t="s">
        <v>538</v>
      </c>
      <c r="Z3438" s="1" t="s">
        <v>7176</v>
      </c>
      <c r="AC3438" s="1">
        <v>9</v>
      </c>
      <c r="AD3438" s="1" t="s">
        <v>253</v>
      </c>
      <c r="AE3438" s="1" t="s">
        <v>8793</v>
      </c>
    </row>
    <row r="3439" spans="1:72" ht="13.5" customHeight="1">
      <c r="A3439" s="2" t="str">
        <f t="shared" si="97"/>
        <v>1687_각북면_398</v>
      </c>
      <c r="B3439" s="1">
        <v>1687</v>
      </c>
      <c r="C3439" s="1" t="s">
        <v>11423</v>
      </c>
      <c r="D3439" s="1" t="s">
        <v>11426</v>
      </c>
      <c r="E3439" s="1">
        <v>3438</v>
      </c>
      <c r="F3439" s="1">
        <v>22</v>
      </c>
      <c r="G3439" s="1" t="s">
        <v>6098</v>
      </c>
      <c r="H3439" s="1" t="s">
        <v>6456</v>
      </c>
      <c r="I3439" s="1">
        <v>1</v>
      </c>
      <c r="L3439" s="1">
        <v>1</v>
      </c>
      <c r="M3439" s="1" t="s">
        <v>2268</v>
      </c>
      <c r="N3439" s="1" t="s">
        <v>7050</v>
      </c>
      <c r="S3439" s="1" t="s">
        <v>72</v>
      </c>
      <c r="T3439" s="1" t="s">
        <v>6595</v>
      </c>
      <c r="U3439" s="1" t="s">
        <v>6108</v>
      </c>
      <c r="V3439" s="1" t="s">
        <v>6683</v>
      </c>
      <c r="Y3439" s="1" t="s">
        <v>6109</v>
      </c>
      <c r="Z3439" s="1" t="s">
        <v>7175</v>
      </c>
      <c r="AC3439" s="1">
        <v>11</v>
      </c>
      <c r="AD3439" s="1" t="s">
        <v>71</v>
      </c>
      <c r="AE3439" s="1" t="s">
        <v>8756</v>
      </c>
    </row>
    <row r="3440" spans="1:72" ht="13.5" customHeight="1">
      <c r="A3440" s="2" t="str">
        <f t="shared" si="97"/>
        <v>1687_각북면_398</v>
      </c>
      <c r="B3440" s="1">
        <v>1687</v>
      </c>
      <c r="C3440" s="1" t="s">
        <v>11423</v>
      </c>
      <c r="D3440" s="1" t="s">
        <v>11426</v>
      </c>
      <c r="E3440" s="1">
        <v>3439</v>
      </c>
      <c r="F3440" s="1">
        <v>22</v>
      </c>
      <c r="G3440" s="1" t="s">
        <v>6098</v>
      </c>
      <c r="H3440" s="1" t="s">
        <v>6456</v>
      </c>
      <c r="I3440" s="1">
        <v>1</v>
      </c>
      <c r="L3440" s="1">
        <v>2</v>
      </c>
      <c r="M3440" s="1" t="s">
        <v>13511</v>
      </c>
      <c r="N3440" s="1" t="s">
        <v>13512</v>
      </c>
      <c r="T3440" s="1" t="s">
        <v>11527</v>
      </c>
      <c r="U3440" s="1" t="s">
        <v>6110</v>
      </c>
      <c r="V3440" s="1" t="s">
        <v>6682</v>
      </c>
      <c r="W3440" s="1" t="s">
        <v>51</v>
      </c>
      <c r="X3440" s="1" t="s">
        <v>6986</v>
      </c>
      <c r="Y3440" s="1" t="s">
        <v>1539</v>
      </c>
      <c r="Z3440" s="1" t="s">
        <v>7174</v>
      </c>
      <c r="AC3440" s="1">
        <v>52</v>
      </c>
      <c r="AD3440" s="1" t="s">
        <v>230</v>
      </c>
      <c r="AE3440" s="1" t="s">
        <v>8790</v>
      </c>
      <c r="AJ3440" s="1" t="s">
        <v>17</v>
      </c>
      <c r="AK3440" s="1" t="s">
        <v>8918</v>
      </c>
      <c r="AL3440" s="1" t="s">
        <v>422</v>
      </c>
      <c r="AM3440" s="1" t="s">
        <v>8924</v>
      </c>
      <c r="AN3440" s="1" t="s">
        <v>1998</v>
      </c>
      <c r="AO3440" s="1" t="s">
        <v>8998</v>
      </c>
      <c r="AR3440" s="1" t="s">
        <v>6101</v>
      </c>
      <c r="AS3440" s="1" t="s">
        <v>9059</v>
      </c>
      <c r="AT3440" s="1" t="s">
        <v>121</v>
      </c>
      <c r="AU3440" s="1" t="s">
        <v>6667</v>
      </c>
      <c r="AV3440" s="1" t="s">
        <v>6111</v>
      </c>
      <c r="AW3440" s="1" t="s">
        <v>9277</v>
      </c>
      <c r="BB3440" s="1" t="s">
        <v>171</v>
      </c>
      <c r="BC3440" s="1" t="s">
        <v>6676</v>
      </c>
      <c r="BD3440" s="1" t="s">
        <v>6112</v>
      </c>
      <c r="BE3440" s="1" t="s">
        <v>9812</v>
      </c>
      <c r="BG3440" s="1" t="s">
        <v>121</v>
      </c>
      <c r="BH3440" s="1" t="s">
        <v>6667</v>
      </c>
      <c r="BI3440" s="1" t="s">
        <v>56</v>
      </c>
      <c r="BJ3440" s="1" t="s">
        <v>12154</v>
      </c>
      <c r="BK3440" s="1" t="s">
        <v>121</v>
      </c>
      <c r="BL3440" s="1" t="s">
        <v>6667</v>
      </c>
      <c r="BM3440" s="1" t="s">
        <v>57</v>
      </c>
      <c r="BN3440" s="1" t="s">
        <v>10465</v>
      </c>
      <c r="BO3440" s="1" t="s">
        <v>121</v>
      </c>
      <c r="BP3440" s="1" t="s">
        <v>6667</v>
      </c>
      <c r="BQ3440" s="1" t="s">
        <v>6113</v>
      </c>
      <c r="BR3440" s="1" t="s">
        <v>10790</v>
      </c>
      <c r="BS3440" s="1" t="s">
        <v>422</v>
      </c>
      <c r="BT3440" s="1" t="s">
        <v>8924</v>
      </c>
    </row>
    <row r="3441" spans="1:73" ht="13.5" customHeight="1">
      <c r="A3441" s="2" t="str">
        <f t="shared" si="97"/>
        <v>1687_각북면_398</v>
      </c>
      <c r="B3441" s="1">
        <v>1687</v>
      </c>
      <c r="C3441" s="1" t="s">
        <v>11423</v>
      </c>
      <c r="D3441" s="1" t="s">
        <v>11426</v>
      </c>
      <c r="E3441" s="1">
        <v>3440</v>
      </c>
      <c r="F3441" s="1">
        <v>22</v>
      </c>
      <c r="G3441" s="1" t="s">
        <v>6098</v>
      </c>
      <c r="H3441" s="1" t="s">
        <v>6456</v>
      </c>
      <c r="I3441" s="1">
        <v>1</v>
      </c>
      <c r="L3441" s="1">
        <v>2</v>
      </c>
      <c r="M3441" s="1" t="s">
        <v>13511</v>
      </c>
      <c r="N3441" s="1" t="s">
        <v>13512</v>
      </c>
      <c r="S3441" s="1" t="s">
        <v>49</v>
      </c>
      <c r="T3441" s="1" t="s">
        <v>4842</v>
      </c>
      <c r="U3441" s="1" t="s">
        <v>50</v>
      </c>
      <c r="V3441" s="1" t="s">
        <v>11472</v>
      </c>
      <c r="W3441" s="1" t="s">
        <v>2365</v>
      </c>
      <c r="X3441" s="1" t="s">
        <v>6979</v>
      </c>
      <c r="Y3441" s="1" t="s">
        <v>11265</v>
      </c>
      <c r="Z3441" s="1" t="s">
        <v>11676</v>
      </c>
      <c r="AC3441" s="1">
        <v>40</v>
      </c>
      <c r="AD3441" s="1" t="s">
        <v>189</v>
      </c>
      <c r="AE3441" s="1" t="s">
        <v>8767</v>
      </c>
      <c r="AJ3441" s="1" t="s">
        <v>17</v>
      </c>
      <c r="AK3441" s="1" t="s">
        <v>8918</v>
      </c>
      <c r="AL3441" s="1" t="s">
        <v>227</v>
      </c>
      <c r="AM3441" s="1" t="s">
        <v>8859</v>
      </c>
      <c r="AT3441" s="1" t="s">
        <v>44</v>
      </c>
      <c r="AU3441" s="1" t="s">
        <v>6728</v>
      </c>
      <c r="AV3441" s="1" t="s">
        <v>592</v>
      </c>
      <c r="AW3441" s="1" t="s">
        <v>8298</v>
      </c>
      <c r="BG3441" s="1" t="s">
        <v>44</v>
      </c>
      <c r="BH3441" s="1" t="s">
        <v>6728</v>
      </c>
      <c r="BI3441" s="1" t="s">
        <v>6105</v>
      </c>
      <c r="BJ3441" s="1" t="s">
        <v>6984</v>
      </c>
      <c r="BK3441" s="1" t="s">
        <v>44</v>
      </c>
      <c r="BL3441" s="1" t="s">
        <v>6728</v>
      </c>
      <c r="BM3441" s="1" t="s">
        <v>6106</v>
      </c>
      <c r="BN3441" s="1" t="s">
        <v>10486</v>
      </c>
      <c r="BO3441" s="1" t="s">
        <v>44</v>
      </c>
      <c r="BP3441" s="1" t="s">
        <v>6728</v>
      </c>
      <c r="BQ3441" s="1" t="s">
        <v>6107</v>
      </c>
      <c r="BR3441" s="1" t="s">
        <v>10820</v>
      </c>
      <c r="BS3441" s="1" t="s">
        <v>227</v>
      </c>
      <c r="BT3441" s="1" t="s">
        <v>8859</v>
      </c>
    </row>
    <row r="3442" spans="1:73" ht="13.5" customHeight="1">
      <c r="A3442" s="2" t="str">
        <f t="shared" si="97"/>
        <v>1687_각북면_398</v>
      </c>
      <c r="B3442" s="1">
        <v>1687</v>
      </c>
      <c r="C3442" s="1" t="s">
        <v>11423</v>
      </c>
      <c r="D3442" s="1" t="s">
        <v>11426</v>
      </c>
      <c r="E3442" s="1">
        <v>3441</v>
      </c>
      <c r="F3442" s="1">
        <v>22</v>
      </c>
      <c r="G3442" s="1" t="s">
        <v>6098</v>
      </c>
      <c r="H3442" s="1" t="s">
        <v>6456</v>
      </c>
      <c r="I3442" s="1">
        <v>1</v>
      </c>
      <c r="L3442" s="1">
        <v>2</v>
      </c>
      <c r="M3442" s="1" t="s">
        <v>13511</v>
      </c>
      <c r="N3442" s="1" t="s">
        <v>13512</v>
      </c>
      <c r="S3442" s="1" t="s">
        <v>134</v>
      </c>
      <c r="T3442" s="1" t="s">
        <v>6598</v>
      </c>
      <c r="Y3442" s="1" t="s">
        <v>3052</v>
      </c>
      <c r="Z3442" s="1" t="s">
        <v>7173</v>
      </c>
      <c r="AC3442" s="1">
        <v>20</v>
      </c>
      <c r="AD3442" s="1" t="s">
        <v>96</v>
      </c>
      <c r="AE3442" s="1" t="s">
        <v>8792</v>
      </c>
      <c r="BU3442" s="1" t="s">
        <v>13691</v>
      </c>
    </row>
    <row r="3443" spans="1:73" ht="13.5" customHeight="1">
      <c r="A3443" s="2" t="str">
        <f t="shared" si="97"/>
        <v>1687_각북면_398</v>
      </c>
      <c r="B3443" s="1">
        <v>1687</v>
      </c>
      <c r="C3443" s="1" t="s">
        <v>11423</v>
      </c>
      <c r="D3443" s="1" t="s">
        <v>11426</v>
      </c>
      <c r="E3443" s="1">
        <v>3442</v>
      </c>
      <c r="F3443" s="1">
        <v>22</v>
      </c>
      <c r="G3443" s="1" t="s">
        <v>6098</v>
      </c>
      <c r="H3443" s="1" t="s">
        <v>6456</v>
      </c>
      <c r="I3443" s="1">
        <v>1</v>
      </c>
      <c r="L3443" s="1">
        <v>2</v>
      </c>
      <c r="M3443" s="1" t="s">
        <v>13511</v>
      </c>
      <c r="N3443" s="1" t="s">
        <v>13512</v>
      </c>
      <c r="S3443" s="1" t="s">
        <v>63</v>
      </c>
      <c r="T3443" s="1" t="s">
        <v>6596</v>
      </c>
      <c r="Y3443" s="1" t="s">
        <v>1124</v>
      </c>
      <c r="Z3443" s="1" t="s">
        <v>7172</v>
      </c>
      <c r="AC3443" s="1">
        <v>13</v>
      </c>
      <c r="AD3443" s="1" t="s">
        <v>149</v>
      </c>
      <c r="AE3443" s="1" t="s">
        <v>8757</v>
      </c>
    </row>
    <row r="3444" spans="1:73" ht="13.5" customHeight="1">
      <c r="A3444" s="2" t="str">
        <f t="shared" si="97"/>
        <v>1687_각북면_398</v>
      </c>
      <c r="B3444" s="1">
        <v>1687</v>
      </c>
      <c r="C3444" s="1" t="s">
        <v>11423</v>
      </c>
      <c r="D3444" s="1" t="s">
        <v>11426</v>
      </c>
      <c r="E3444" s="1">
        <v>3443</v>
      </c>
      <c r="F3444" s="1">
        <v>22</v>
      </c>
      <c r="G3444" s="1" t="s">
        <v>6098</v>
      </c>
      <c r="H3444" s="1" t="s">
        <v>6456</v>
      </c>
      <c r="I3444" s="1">
        <v>1</v>
      </c>
      <c r="L3444" s="1">
        <v>2</v>
      </c>
      <c r="M3444" s="1" t="s">
        <v>13511</v>
      </c>
      <c r="N3444" s="1" t="s">
        <v>13512</v>
      </c>
      <c r="S3444" s="1" t="s">
        <v>63</v>
      </c>
      <c r="T3444" s="1" t="s">
        <v>6596</v>
      </c>
      <c r="Y3444" s="1" t="s">
        <v>1128</v>
      </c>
      <c r="Z3444" s="1" t="s">
        <v>7171</v>
      </c>
      <c r="AC3444" s="1">
        <v>5</v>
      </c>
      <c r="AD3444" s="1" t="s">
        <v>76</v>
      </c>
      <c r="AE3444" s="1" t="s">
        <v>8744</v>
      </c>
    </row>
    <row r="3445" spans="1:73" ht="13.5" customHeight="1">
      <c r="A3445" s="2" t="str">
        <f t="shared" si="97"/>
        <v>1687_각북면_398</v>
      </c>
      <c r="B3445" s="1">
        <v>1687</v>
      </c>
      <c r="C3445" s="1" t="s">
        <v>11423</v>
      </c>
      <c r="D3445" s="1" t="s">
        <v>11426</v>
      </c>
      <c r="E3445" s="1">
        <v>3444</v>
      </c>
      <c r="F3445" s="1">
        <v>22</v>
      </c>
      <c r="G3445" s="1" t="s">
        <v>6098</v>
      </c>
      <c r="H3445" s="1" t="s">
        <v>6456</v>
      </c>
      <c r="I3445" s="1">
        <v>1</v>
      </c>
      <c r="L3445" s="1">
        <v>2</v>
      </c>
      <c r="M3445" s="1" t="s">
        <v>13511</v>
      </c>
      <c r="N3445" s="1" t="s">
        <v>13512</v>
      </c>
      <c r="S3445" s="1" t="s">
        <v>6368</v>
      </c>
      <c r="T3445" s="1" t="s">
        <v>6609</v>
      </c>
      <c r="Y3445" s="1" t="s">
        <v>2140</v>
      </c>
      <c r="Z3445" s="1" t="s">
        <v>7170</v>
      </c>
      <c r="AF3445" s="1" t="s">
        <v>74</v>
      </c>
      <c r="AG3445" s="1" t="s">
        <v>8800</v>
      </c>
    </row>
    <row r="3446" spans="1:73" ht="13.5" customHeight="1">
      <c r="A3446" s="2" t="str">
        <f t="shared" si="97"/>
        <v>1687_각북면_398</v>
      </c>
      <c r="B3446" s="1">
        <v>1687</v>
      </c>
      <c r="C3446" s="1" t="s">
        <v>11423</v>
      </c>
      <c r="D3446" s="1" t="s">
        <v>11426</v>
      </c>
      <c r="E3446" s="1">
        <v>3445</v>
      </c>
      <c r="F3446" s="1">
        <v>22</v>
      </c>
      <c r="G3446" s="1" t="s">
        <v>6098</v>
      </c>
      <c r="H3446" s="1" t="s">
        <v>6456</v>
      </c>
      <c r="I3446" s="1">
        <v>1</v>
      </c>
      <c r="L3446" s="1">
        <v>2</v>
      </c>
      <c r="M3446" s="1" t="s">
        <v>13511</v>
      </c>
      <c r="N3446" s="1" t="s">
        <v>13512</v>
      </c>
      <c r="S3446" s="1" t="s">
        <v>151</v>
      </c>
      <c r="T3446" s="1" t="s">
        <v>6601</v>
      </c>
      <c r="U3446" s="1" t="s">
        <v>6110</v>
      </c>
      <c r="V3446" s="1" t="s">
        <v>6682</v>
      </c>
      <c r="Y3446" s="1" t="s">
        <v>102</v>
      </c>
      <c r="Z3446" s="1" t="s">
        <v>7169</v>
      </c>
      <c r="AC3446" s="1">
        <v>10</v>
      </c>
      <c r="AD3446" s="1" t="s">
        <v>212</v>
      </c>
      <c r="AE3446" s="1" t="s">
        <v>8778</v>
      </c>
      <c r="AF3446" s="1" t="s">
        <v>156</v>
      </c>
      <c r="AG3446" s="1" t="s">
        <v>8798</v>
      </c>
      <c r="AT3446" s="1" t="s">
        <v>180</v>
      </c>
      <c r="AU3446" s="1" t="s">
        <v>11467</v>
      </c>
      <c r="AV3446" s="1" t="s">
        <v>13692</v>
      </c>
      <c r="AW3446" s="1" t="s">
        <v>12212</v>
      </c>
      <c r="BB3446" s="1" t="s">
        <v>115</v>
      </c>
      <c r="BC3446" s="1" t="s">
        <v>6665</v>
      </c>
      <c r="BD3446" s="1" t="s">
        <v>5856</v>
      </c>
      <c r="BE3446" s="1" t="s">
        <v>7307</v>
      </c>
    </row>
    <row r="3447" spans="1:73" ht="13.5" customHeight="1">
      <c r="A3447" s="2" t="str">
        <f t="shared" si="97"/>
        <v>1687_각북면_398</v>
      </c>
      <c r="B3447" s="1">
        <v>1687</v>
      </c>
      <c r="C3447" s="1" t="s">
        <v>11423</v>
      </c>
      <c r="D3447" s="1" t="s">
        <v>11426</v>
      </c>
      <c r="E3447" s="1">
        <v>3446</v>
      </c>
      <c r="F3447" s="1">
        <v>22</v>
      </c>
      <c r="G3447" s="1" t="s">
        <v>6098</v>
      </c>
      <c r="H3447" s="1" t="s">
        <v>6456</v>
      </c>
      <c r="I3447" s="1">
        <v>1</v>
      </c>
      <c r="L3447" s="1">
        <v>3</v>
      </c>
      <c r="M3447" s="1" t="s">
        <v>6115</v>
      </c>
      <c r="N3447" s="1" t="s">
        <v>7168</v>
      </c>
      <c r="T3447" s="1" t="s">
        <v>11527</v>
      </c>
      <c r="U3447" s="1" t="s">
        <v>6114</v>
      </c>
      <c r="V3447" s="1" t="s">
        <v>6685</v>
      </c>
      <c r="Y3447" s="1" t="s">
        <v>6115</v>
      </c>
      <c r="Z3447" s="1" t="s">
        <v>7168</v>
      </c>
      <c r="AC3447" s="1">
        <v>57</v>
      </c>
      <c r="AD3447" s="1" t="s">
        <v>935</v>
      </c>
      <c r="AE3447" s="1" t="s">
        <v>8763</v>
      </c>
      <c r="AJ3447" s="1" t="s">
        <v>17</v>
      </c>
      <c r="AK3447" s="1" t="s">
        <v>8918</v>
      </c>
      <c r="AL3447" s="1" t="s">
        <v>422</v>
      </c>
      <c r="AM3447" s="1" t="s">
        <v>8924</v>
      </c>
      <c r="AN3447" s="1" t="s">
        <v>1998</v>
      </c>
      <c r="AO3447" s="1" t="s">
        <v>8998</v>
      </c>
      <c r="AR3447" s="1" t="s">
        <v>6101</v>
      </c>
      <c r="AS3447" s="1" t="s">
        <v>9059</v>
      </c>
      <c r="AT3447" s="1" t="s">
        <v>121</v>
      </c>
      <c r="AU3447" s="1" t="s">
        <v>6667</v>
      </c>
      <c r="AV3447" s="1" t="s">
        <v>55</v>
      </c>
      <c r="AW3447" s="1" t="s">
        <v>7120</v>
      </c>
      <c r="BB3447" s="1" t="s">
        <v>50</v>
      </c>
      <c r="BC3447" s="1" t="s">
        <v>11472</v>
      </c>
      <c r="BD3447" s="1" t="s">
        <v>6102</v>
      </c>
      <c r="BE3447" s="1" t="s">
        <v>9822</v>
      </c>
      <c r="BG3447" s="1" t="s">
        <v>121</v>
      </c>
      <c r="BH3447" s="1" t="s">
        <v>6667</v>
      </c>
      <c r="BI3447" s="1" t="s">
        <v>56</v>
      </c>
      <c r="BJ3447" s="1" t="s">
        <v>12154</v>
      </c>
      <c r="BK3447" s="1" t="s">
        <v>121</v>
      </c>
      <c r="BL3447" s="1" t="s">
        <v>6667</v>
      </c>
      <c r="BM3447" s="1" t="s">
        <v>6116</v>
      </c>
      <c r="BN3447" s="1" t="s">
        <v>10465</v>
      </c>
      <c r="BO3447" s="1" t="s">
        <v>44</v>
      </c>
      <c r="BP3447" s="1" t="s">
        <v>6728</v>
      </c>
      <c r="BQ3447" s="1" t="s">
        <v>6103</v>
      </c>
      <c r="BR3447" s="1" t="s">
        <v>10819</v>
      </c>
      <c r="BS3447" s="1" t="s">
        <v>422</v>
      </c>
      <c r="BT3447" s="1" t="s">
        <v>8924</v>
      </c>
    </row>
    <row r="3448" spans="1:73" ht="13.5" customHeight="1">
      <c r="A3448" s="2" t="str">
        <f t="shared" si="97"/>
        <v>1687_각북면_398</v>
      </c>
      <c r="B3448" s="1">
        <v>1687</v>
      </c>
      <c r="C3448" s="1" t="s">
        <v>11423</v>
      </c>
      <c r="D3448" s="1" t="s">
        <v>11426</v>
      </c>
      <c r="E3448" s="1">
        <v>3447</v>
      </c>
      <c r="F3448" s="1">
        <v>22</v>
      </c>
      <c r="G3448" s="1" t="s">
        <v>6098</v>
      </c>
      <c r="H3448" s="1" t="s">
        <v>6456</v>
      </c>
      <c r="I3448" s="1">
        <v>1</v>
      </c>
      <c r="L3448" s="1">
        <v>3</v>
      </c>
      <c r="M3448" s="1" t="s">
        <v>6115</v>
      </c>
      <c r="N3448" s="1" t="s">
        <v>7168</v>
      </c>
      <c r="S3448" s="1" t="s">
        <v>49</v>
      </c>
      <c r="T3448" s="1" t="s">
        <v>4842</v>
      </c>
      <c r="U3448" s="1" t="s">
        <v>50</v>
      </c>
      <c r="V3448" s="1" t="s">
        <v>11472</v>
      </c>
      <c r="W3448" s="1" t="s">
        <v>152</v>
      </c>
      <c r="X3448" s="1" t="s">
        <v>6978</v>
      </c>
      <c r="Y3448" s="1" t="s">
        <v>6117</v>
      </c>
      <c r="Z3448" s="1" t="s">
        <v>7167</v>
      </c>
      <c r="AC3448" s="1">
        <v>41</v>
      </c>
      <c r="AD3448" s="1" t="s">
        <v>40</v>
      </c>
      <c r="AE3448" s="1" t="s">
        <v>8772</v>
      </c>
      <c r="AJ3448" s="1" t="s">
        <v>17</v>
      </c>
      <c r="AK3448" s="1" t="s">
        <v>8918</v>
      </c>
      <c r="AL3448" s="1" t="s">
        <v>59</v>
      </c>
      <c r="AM3448" s="1" t="s">
        <v>8921</v>
      </c>
      <c r="AT3448" s="1" t="s">
        <v>44</v>
      </c>
      <c r="AU3448" s="1" t="s">
        <v>6728</v>
      </c>
      <c r="AV3448" s="1" t="s">
        <v>3524</v>
      </c>
      <c r="AW3448" s="1" t="s">
        <v>9302</v>
      </c>
      <c r="BG3448" s="1" t="s">
        <v>44</v>
      </c>
      <c r="BH3448" s="1" t="s">
        <v>6728</v>
      </c>
      <c r="BI3448" s="1" t="s">
        <v>2516</v>
      </c>
      <c r="BJ3448" s="1" t="s">
        <v>8387</v>
      </c>
      <c r="BM3448" s="1" t="s">
        <v>164</v>
      </c>
      <c r="BN3448" s="1" t="s">
        <v>10510</v>
      </c>
      <c r="BO3448" s="1" t="s">
        <v>44</v>
      </c>
      <c r="BP3448" s="1" t="s">
        <v>6728</v>
      </c>
      <c r="BQ3448" s="1" t="s">
        <v>6118</v>
      </c>
      <c r="BR3448" s="1" t="s">
        <v>10818</v>
      </c>
      <c r="BS3448" s="1" t="s">
        <v>59</v>
      </c>
      <c r="BT3448" s="1" t="s">
        <v>8921</v>
      </c>
    </row>
    <row r="3449" spans="1:73" ht="13.5" customHeight="1">
      <c r="A3449" s="2" t="str">
        <f t="shared" si="97"/>
        <v>1687_각북면_398</v>
      </c>
      <c r="B3449" s="1">
        <v>1687</v>
      </c>
      <c r="C3449" s="1" t="s">
        <v>11423</v>
      </c>
      <c r="D3449" s="1" t="s">
        <v>11426</v>
      </c>
      <c r="E3449" s="1">
        <v>3448</v>
      </c>
      <c r="F3449" s="1">
        <v>22</v>
      </c>
      <c r="G3449" s="1" t="s">
        <v>6098</v>
      </c>
      <c r="H3449" s="1" t="s">
        <v>6456</v>
      </c>
      <c r="I3449" s="1">
        <v>1</v>
      </c>
      <c r="L3449" s="1">
        <v>3</v>
      </c>
      <c r="M3449" s="1" t="s">
        <v>6115</v>
      </c>
      <c r="N3449" s="1" t="s">
        <v>7168</v>
      </c>
      <c r="S3449" s="1" t="s">
        <v>67</v>
      </c>
      <c r="T3449" s="1" t="s">
        <v>6597</v>
      </c>
      <c r="U3449" s="1" t="s">
        <v>6108</v>
      </c>
      <c r="V3449" s="1" t="s">
        <v>6683</v>
      </c>
      <c r="Y3449" s="1" t="s">
        <v>6043</v>
      </c>
      <c r="Z3449" s="1" t="s">
        <v>7166</v>
      </c>
      <c r="AC3449" s="1">
        <v>15</v>
      </c>
      <c r="AD3449" s="1" t="s">
        <v>210</v>
      </c>
      <c r="AE3449" s="1" t="s">
        <v>7181</v>
      </c>
    </row>
    <row r="3450" spans="1:73" ht="13.5" customHeight="1">
      <c r="A3450" s="2" t="str">
        <f t="shared" si="97"/>
        <v>1687_각북면_398</v>
      </c>
      <c r="B3450" s="1">
        <v>1687</v>
      </c>
      <c r="C3450" s="1" t="s">
        <v>11423</v>
      </c>
      <c r="D3450" s="1" t="s">
        <v>11426</v>
      </c>
      <c r="E3450" s="1">
        <v>3449</v>
      </c>
      <c r="F3450" s="1">
        <v>22</v>
      </c>
      <c r="G3450" s="1" t="s">
        <v>6098</v>
      </c>
      <c r="H3450" s="1" t="s">
        <v>6456</v>
      </c>
      <c r="I3450" s="1">
        <v>1</v>
      </c>
      <c r="L3450" s="1">
        <v>3</v>
      </c>
      <c r="M3450" s="1" t="s">
        <v>6115</v>
      </c>
      <c r="N3450" s="1" t="s">
        <v>7168</v>
      </c>
      <c r="S3450" s="1" t="s">
        <v>63</v>
      </c>
      <c r="T3450" s="1" t="s">
        <v>6596</v>
      </c>
      <c r="Y3450" s="1" t="s">
        <v>1484</v>
      </c>
      <c r="Z3450" s="1" t="s">
        <v>7021</v>
      </c>
      <c r="AC3450" s="1">
        <v>11</v>
      </c>
      <c r="AD3450" s="1" t="s">
        <v>71</v>
      </c>
      <c r="AE3450" s="1" t="s">
        <v>8756</v>
      </c>
    </row>
    <row r="3451" spans="1:73" ht="13.5" customHeight="1">
      <c r="A3451" s="2" t="str">
        <f t="shared" si="97"/>
        <v>1687_각북면_398</v>
      </c>
      <c r="B3451" s="1">
        <v>1687</v>
      </c>
      <c r="C3451" s="1" t="s">
        <v>11423</v>
      </c>
      <c r="D3451" s="1" t="s">
        <v>11426</v>
      </c>
      <c r="E3451" s="1">
        <v>3450</v>
      </c>
      <c r="F3451" s="1">
        <v>22</v>
      </c>
      <c r="G3451" s="1" t="s">
        <v>6098</v>
      </c>
      <c r="H3451" s="1" t="s">
        <v>6456</v>
      </c>
      <c r="I3451" s="1">
        <v>1</v>
      </c>
      <c r="L3451" s="1">
        <v>3</v>
      </c>
      <c r="M3451" s="1" t="s">
        <v>6115</v>
      </c>
      <c r="N3451" s="1" t="s">
        <v>7168</v>
      </c>
      <c r="S3451" s="1" t="s">
        <v>63</v>
      </c>
      <c r="T3451" s="1" t="s">
        <v>6596</v>
      </c>
      <c r="Y3451" s="1" t="s">
        <v>6119</v>
      </c>
      <c r="Z3451" s="1" t="s">
        <v>7037</v>
      </c>
      <c r="AC3451" s="1">
        <v>8</v>
      </c>
      <c r="AD3451" s="1" t="s">
        <v>503</v>
      </c>
      <c r="AE3451" s="1" t="s">
        <v>8136</v>
      </c>
    </row>
    <row r="3452" spans="1:73" ht="13.5" customHeight="1">
      <c r="A3452" s="2" t="str">
        <f t="shared" si="97"/>
        <v>1687_각북면_398</v>
      </c>
      <c r="B3452" s="1">
        <v>1687</v>
      </c>
      <c r="C3452" s="1" t="s">
        <v>11423</v>
      </c>
      <c r="D3452" s="1" t="s">
        <v>11426</v>
      </c>
      <c r="E3452" s="1">
        <v>3451</v>
      </c>
      <c r="F3452" s="1">
        <v>22</v>
      </c>
      <c r="G3452" s="1" t="s">
        <v>6098</v>
      </c>
      <c r="H3452" s="1" t="s">
        <v>6456</v>
      </c>
      <c r="I3452" s="1">
        <v>1</v>
      </c>
      <c r="L3452" s="1">
        <v>4</v>
      </c>
      <c r="M3452" s="1" t="s">
        <v>970</v>
      </c>
      <c r="N3452" s="1" t="s">
        <v>7101</v>
      </c>
      <c r="T3452" s="1" t="s">
        <v>11527</v>
      </c>
      <c r="U3452" s="1" t="s">
        <v>121</v>
      </c>
      <c r="V3452" s="1" t="s">
        <v>6667</v>
      </c>
      <c r="Y3452" s="1" t="s">
        <v>970</v>
      </c>
      <c r="Z3452" s="1" t="s">
        <v>7101</v>
      </c>
      <c r="AC3452" s="1">
        <v>59</v>
      </c>
      <c r="AD3452" s="1" t="s">
        <v>314</v>
      </c>
      <c r="AE3452" s="1" t="s">
        <v>8776</v>
      </c>
      <c r="AJ3452" s="1" t="s">
        <v>17</v>
      </c>
      <c r="AK3452" s="1" t="s">
        <v>8918</v>
      </c>
      <c r="AL3452" s="1" t="s">
        <v>41</v>
      </c>
      <c r="AM3452" s="1" t="s">
        <v>11911</v>
      </c>
      <c r="AN3452" s="1" t="s">
        <v>402</v>
      </c>
      <c r="AO3452" s="1" t="s">
        <v>8995</v>
      </c>
      <c r="AP3452" s="1" t="s">
        <v>119</v>
      </c>
      <c r="AQ3452" s="1" t="s">
        <v>6694</v>
      </c>
      <c r="AR3452" s="1" t="s">
        <v>6120</v>
      </c>
      <c r="AS3452" s="1" t="s">
        <v>9054</v>
      </c>
      <c r="AT3452" s="1" t="s">
        <v>121</v>
      </c>
      <c r="AU3452" s="1" t="s">
        <v>6667</v>
      </c>
      <c r="AV3452" s="1" t="s">
        <v>482</v>
      </c>
      <c r="AW3452" s="1" t="s">
        <v>7097</v>
      </c>
      <c r="BB3452" s="1" t="s">
        <v>171</v>
      </c>
      <c r="BC3452" s="1" t="s">
        <v>6676</v>
      </c>
      <c r="BD3452" s="1" t="s">
        <v>6121</v>
      </c>
      <c r="BE3452" s="1" t="s">
        <v>7140</v>
      </c>
      <c r="BI3452" s="1" t="s">
        <v>3238</v>
      </c>
      <c r="BJ3452" s="1" t="s">
        <v>12283</v>
      </c>
      <c r="BK3452" s="1" t="s">
        <v>44</v>
      </c>
      <c r="BL3452" s="1" t="s">
        <v>6728</v>
      </c>
      <c r="BM3452" s="1" t="s">
        <v>390</v>
      </c>
      <c r="BN3452" s="1" t="s">
        <v>8019</v>
      </c>
      <c r="BO3452" s="1" t="s">
        <v>121</v>
      </c>
      <c r="BP3452" s="1" t="s">
        <v>6667</v>
      </c>
      <c r="BQ3452" s="1" t="s">
        <v>6122</v>
      </c>
      <c r="BR3452" s="1" t="s">
        <v>8428</v>
      </c>
      <c r="BS3452" s="1" t="s">
        <v>1353</v>
      </c>
      <c r="BT3452" s="1" t="s">
        <v>8934</v>
      </c>
    </row>
    <row r="3453" spans="1:73" ht="13.5" customHeight="1">
      <c r="A3453" s="2" t="str">
        <f t="shared" si="97"/>
        <v>1687_각북면_398</v>
      </c>
      <c r="B3453" s="1">
        <v>1687</v>
      </c>
      <c r="C3453" s="1" t="s">
        <v>11423</v>
      </c>
      <c r="D3453" s="1" t="s">
        <v>11426</v>
      </c>
      <c r="E3453" s="1">
        <v>3452</v>
      </c>
      <c r="F3453" s="1">
        <v>22</v>
      </c>
      <c r="G3453" s="1" t="s">
        <v>6098</v>
      </c>
      <c r="H3453" s="1" t="s">
        <v>6456</v>
      </c>
      <c r="I3453" s="1">
        <v>1</v>
      </c>
      <c r="L3453" s="1">
        <v>4</v>
      </c>
      <c r="M3453" s="1" t="s">
        <v>970</v>
      </c>
      <c r="N3453" s="1" t="s">
        <v>7101</v>
      </c>
      <c r="S3453" s="1" t="s">
        <v>49</v>
      </c>
      <c r="T3453" s="1" t="s">
        <v>4842</v>
      </c>
      <c r="U3453" s="1" t="s">
        <v>50</v>
      </c>
      <c r="V3453" s="1" t="s">
        <v>11472</v>
      </c>
      <c r="W3453" s="1" t="s">
        <v>38</v>
      </c>
      <c r="X3453" s="1" t="s">
        <v>11733</v>
      </c>
      <c r="Y3453" s="1" t="s">
        <v>6123</v>
      </c>
      <c r="Z3453" s="1" t="s">
        <v>11790</v>
      </c>
      <c r="AC3453" s="1">
        <v>52</v>
      </c>
      <c r="AD3453" s="1" t="s">
        <v>230</v>
      </c>
      <c r="AE3453" s="1" t="s">
        <v>8790</v>
      </c>
      <c r="AJ3453" s="1" t="s">
        <v>17</v>
      </c>
      <c r="AK3453" s="1" t="s">
        <v>8918</v>
      </c>
      <c r="AL3453" s="1" t="s">
        <v>544</v>
      </c>
      <c r="AM3453" s="1" t="s">
        <v>11026</v>
      </c>
      <c r="AT3453" s="1" t="s">
        <v>44</v>
      </c>
      <c r="AU3453" s="1" t="s">
        <v>6728</v>
      </c>
      <c r="AV3453" s="1" t="s">
        <v>1302</v>
      </c>
      <c r="AW3453" s="1" t="s">
        <v>7136</v>
      </c>
      <c r="BG3453" s="1" t="s">
        <v>44</v>
      </c>
      <c r="BH3453" s="1" t="s">
        <v>6728</v>
      </c>
      <c r="BI3453" s="1" t="s">
        <v>700</v>
      </c>
      <c r="BJ3453" s="1" t="s">
        <v>7416</v>
      </c>
      <c r="BK3453" s="1" t="s">
        <v>44</v>
      </c>
      <c r="BL3453" s="1" t="s">
        <v>6728</v>
      </c>
      <c r="BM3453" s="1" t="s">
        <v>2677</v>
      </c>
      <c r="BN3453" s="1" t="s">
        <v>9506</v>
      </c>
      <c r="BQ3453" s="1" t="s">
        <v>164</v>
      </c>
      <c r="BR3453" s="1" t="s">
        <v>10510</v>
      </c>
    </row>
    <row r="3454" spans="1:73" ht="13.5" customHeight="1">
      <c r="A3454" s="2" t="str">
        <f t="shared" si="97"/>
        <v>1687_각북면_398</v>
      </c>
      <c r="B3454" s="1">
        <v>1687</v>
      </c>
      <c r="C3454" s="1" t="s">
        <v>11423</v>
      </c>
      <c r="D3454" s="1" t="s">
        <v>11426</v>
      </c>
      <c r="E3454" s="1">
        <v>3453</v>
      </c>
      <c r="F3454" s="1">
        <v>22</v>
      </c>
      <c r="G3454" s="1" t="s">
        <v>6098</v>
      </c>
      <c r="H3454" s="1" t="s">
        <v>6456</v>
      </c>
      <c r="I3454" s="1">
        <v>1</v>
      </c>
      <c r="L3454" s="1">
        <v>5</v>
      </c>
      <c r="M3454" s="1" t="s">
        <v>13513</v>
      </c>
      <c r="N3454" s="1" t="s">
        <v>13514</v>
      </c>
      <c r="T3454" s="1" t="s">
        <v>11527</v>
      </c>
      <c r="U3454" s="1" t="s">
        <v>4575</v>
      </c>
      <c r="V3454" s="1" t="s">
        <v>11461</v>
      </c>
      <c r="W3454" s="1" t="s">
        <v>167</v>
      </c>
      <c r="X3454" s="1" t="s">
        <v>8644</v>
      </c>
      <c r="Y3454" s="1" t="s">
        <v>3229</v>
      </c>
      <c r="Z3454" s="1" t="s">
        <v>7165</v>
      </c>
      <c r="AC3454" s="1">
        <v>62</v>
      </c>
      <c r="AD3454" s="1" t="s">
        <v>168</v>
      </c>
      <c r="AE3454" s="1" t="s">
        <v>6664</v>
      </c>
      <c r="AJ3454" s="1" t="s">
        <v>17</v>
      </c>
      <c r="AK3454" s="1" t="s">
        <v>8918</v>
      </c>
      <c r="AL3454" s="1" t="s">
        <v>729</v>
      </c>
      <c r="AM3454" s="1" t="s">
        <v>8886</v>
      </c>
      <c r="AT3454" s="1" t="s">
        <v>44</v>
      </c>
      <c r="AU3454" s="1" t="s">
        <v>6728</v>
      </c>
      <c r="AV3454" s="1" t="s">
        <v>3689</v>
      </c>
      <c r="AW3454" s="1" t="s">
        <v>8108</v>
      </c>
      <c r="BG3454" s="1" t="s">
        <v>44</v>
      </c>
      <c r="BH3454" s="1" t="s">
        <v>6728</v>
      </c>
      <c r="BI3454" s="1" t="s">
        <v>6124</v>
      </c>
      <c r="BJ3454" s="1" t="s">
        <v>8317</v>
      </c>
      <c r="BM3454" s="1" t="s">
        <v>164</v>
      </c>
      <c r="BN3454" s="1" t="s">
        <v>10510</v>
      </c>
      <c r="BO3454" s="1" t="s">
        <v>180</v>
      </c>
      <c r="BP3454" s="1" t="s">
        <v>11467</v>
      </c>
      <c r="BQ3454" s="1" t="s">
        <v>6125</v>
      </c>
      <c r="BR3454" s="1" t="s">
        <v>12574</v>
      </c>
      <c r="BS3454" s="1" t="s">
        <v>4523</v>
      </c>
      <c r="BT3454" s="1" t="s">
        <v>8920</v>
      </c>
      <c r="BU3454" s="1" t="s">
        <v>6126</v>
      </c>
    </row>
    <row r="3455" spans="1:73" ht="13.5" customHeight="1">
      <c r="A3455" s="2" t="str">
        <f t="shared" si="97"/>
        <v>1687_각북면_398</v>
      </c>
      <c r="B3455" s="1">
        <v>1687</v>
      </c>
      <c r="C3455" s="1" t="s">
        <v>11423</v>
      </c>
      <c r="D3455" s="1" t="s">
        <v>11426</v>
      </c>
      <c r="E3455" s="1">
        <v>3454</v>
      </c>
      <c r="F3455" s="1">
        <v>22</v>
      </c>
      <c r="G3455" s="1" t="s">
        <v>6098</v>
      </c>
      <c r="H3455" s="1" t="s">
        <v>6456</v>
      </c>
      <c r="I3455" s="1">
        <v>1</v>
      </c>
      <c r="L3455" s="1">
        <v>5</v>
      </c>
      <c r="M3455" s="1" t="s">
        <v>13513</v>
      </c>
      <c r="N3455" s="1" t="s">
        <v>13514</v>
      </c>
      <c r="S3455" s="1" t="s">
        <v>49</v>
      </c>
      <c r="T3455" s="1" t="s">
        <v>4842</v>
      </c>
      <c r="U3455" s="1" t="s">
        <v>50</v>
      </c>
      <c r="V3455" s="1" t="s">
        <v>11472</v>
      </c>
      <c r="W3455" s="1" t="s">
        <v>107</v>
      </c>
      <c r="X3455" s="1" t="s">
        <v>6975</v>
      </c>
      <c r="Y3455" s="1" t="s">
        <v>6127</v>
      </c>
      <c r="Z3455" s="1" t="s">
        <v>7164</v>
      </c>
      <c r="AC3455" s="1">
        <v>54</v>
      </c>
      <c r="AD3455" s="1" t="s">
        <v>80</v>
      </c>
      <c r="AE3455" s="1" t="s">
        <v>8749</v>
      </c>
      <c r="AJ3455" s="1" t="s">
        <v>17</v>
      </c>
      <c r="AK3455" s="1" t="s">
        <v>8918</v>
      </c>
      <c r="AL3455" s="1" t="s">
        <v>227</v>
      </c>
      <c r="AM3455" s="1" t="s">
        <v>8859</v>
      </c>
      <c r="AT3455" s="1" t="s">
        <v>44</v>
      </c>
      <c r="AU3455" s="1" t="s">
        <v>6728</v>
      </c>
      <c r="AV3455" s="1" t="s">
        <v>232</v>
      </c>
      <c r="AW3455" s="1" t="s">
        <v>7400</v>
      </c>
      <c r="BG3455" s="1" t="s">
        <v>44</v>
      </c>
      <c r="BH3455" s="1" t="s">
        <v>6728</v>
      </c>
      <c r="BI3455" s="1" t="s">
        <v>1506</v>
      </c>
      <c r="BJ3455" s="1" t="s">
        <v>8573</v>
      </c>
      <c r="BM3455" s="1" t="s">
        <v>164</v>
      </c>
      <c r="BN3455" s="1" t="s">
        <v>10510</v>
      </c>
      <c r="BQ3455" s="1" t="s">
        <v>164</v>
      </c>
      <c r="BR3455" s="1" t="s">
        <v>10510</v>
      </c>
      <c r="BU3455" s="1" t="s">
        <v>174</v>
      </c>
    </row>
    <row r="3456" spans="1:73" ht="13.5" customHeight="1">
      <c r="A3456" s="2" t="str">
        <f t="shared" si="97"/>
        <v>1687_각북면_398</v>
      </c>
      <c r="B3456" s="1">
        <v>1687</v>
      </c>
      <c r="C3456" s="1" t="s">
        <v>11423</v>
      </c>
      <c r="D3456" s="1" t="s">
        <v>11426</v>
      </c>
      <c r="E3456" s="1">
        <v>3455</v>
      </c>
      <c r="F3456" s="1">
        <v>22</v>
      </c>
      <c r="G3456" s="1" t="s">
        <v>6098</v>
      </c>
      <c r="H3456" s="1" t="s">
        <v>6456</v>
      </c>
      <c r="I3456" s="1">
        <v>1</v>
      </c>
      <c r="L3456" s="1">
        <v>5</v>
      </c>
      <c r="M3456" s="1" t="s">
        <v>13513</v>
      </c>
      <c r="N3456" s="1" t="s">
        <v>13514</v>
      </c>
      <c r="S3456" s="1" t="s">
        <v>134</v>
      </c>
      <c r="T3456" s="1" t="s">
        <v>6598</v>
      </c>
      <c r="Y3456" s="1" t="s">
        <v>942</v>
      </c>
      <c r="Z3456" s="1" t="s">
        <v>7163</v>
      </c>
      <c r="AC3456" s="1">
        <v>29</v>
      </c>
      <c r="AD3456" s="1" t="s">
        <v>238</v>
      </c>
      <c r="AE3456" s="1" t="s">
        <v>8751</v>
      </c>
      <c r="AF3456" s="1" t="s">
        <v>1544</v>
      </c>
      <c r="AG3456" s="1" t="s">
        <v>8806</v>
      </c>
    </row>
    <row r="3457" spans="1:72" ht="13.5" customHeight="1">
      <c r="A3457" s="2" t="str">
        <f t="shared" si="97"/>
        <v>1687_각북면_398</v>
      </c>
      <c r="B3457" s="1">
        <v>1687</v>
      </c>
      <c r="C3457" s="1" t="s">
        <v>11423</v>
      </c>
      <c r="D3457" s="1" t="s">
        <v>11426</v>
      </c>
      <c r="E3457" s="1">
        <v>3456</v>
      </c>
      <c r="F3457" s="1">
        <v>22</v>
      </c>
      <c r="G3457" s="1" t="s">
        <v>6098</v>
      </c>
      <c r="H3457" s="1" t="s">
        <v>6456</v>
      </c>
      <c r="I3457" s="1">
        <v>1</v>
      </c>
      <c r="L3457" s="1">
        <v>5</v>
      </c>
      <c r="M3457" s="1" t="s">
        <v>13513</v>
      </c>
      <c r="N3457" s="1" t="s">
        <v>13514</v>
      </c>
      <c r="S3457" s="1" t="s">
        <v>500</v>
      </c>
      <c r="T3457" s="1" t="s">
        <v>6606</v>
      </c>
      <c r="U3457" s="1" t="s">
        <v>5717</v>
      </c>
      <c r="V3457" s="1" t="s">
        <v>6684</v>
      </c>
      <c r="W3457" s="1" t="s">
        <v>167</v>
      </c>
      <c r="X3457" s="1" t="s">
        <v>8644</v>
      </c>
      <c r="Y3457" s="1" t="s">
        <v>11324</v>
      </c>
      <c r="Z3457" s="1" t="s">
        <v>11325</v>
      </c>
      <c r="AC3457" s="1">
        <v>43</v>
      </c>
      <c r="AD3457" s="1" t="s">
        <v>335</v>
      </c>
      <c r="AE3457" s="1" t="s">
        <v>8779</v>
      </c>
      <c r="AF3457" s="1" t="s">
        <v>1544</v>
      </c>
      <c r="AG3457" s="1" t="s">
        <v>8806</v>
      </c>
    </row>
    <row r="3458" spans="1:72" ht="13.5" customHeight="1">
      <c r="A3458" s="2" t="str">
        <f t="shared" si="97"/>
        <v>1687_각북면_398</v>
      </c>
      <c r="B3458" s="1">
        <v>1687</v>
      </c>
      <c r="C3458" s="1" t="s">
        <v>11423</v>
      </c>
      <c r="D3458" s="1" t="s">
        <v>11426</v>
      </c>
      <c r="E3458" s="1">
        <v>3457</v>
      </c>
      <c r="F3458" s="1">
        <v>22</v>
      </c>
      <c r="G3458" s="1" t="s">
        <v>6098</v>
      </c>
      <c r="H3458" s="1" t="s">
        <v>6456</v>
      </c>
      <c r="I3458" s="1">
        <v>1</v>
      </c>
      <c r="L3458" s="1">
        <v>5</v>
      </c>
      <c r="M3458" s="1" t="s">
        <v>13513</v>
      </c>
      <c r="N3458" s="1" t="s">
        <v>13514</v>
      </c>
      <c r="S3458" s="1" t="s">
        <v>380</v>
      </c>
      <c r="T3458" s="1" t="s">
        <v>6600</v>
      </c>
      <c r="Y3458" s="1" t="s">
        <v>669</v>
      </c>
      <c r="Z3458" s="1" t="s">
        <v>7162</v>
      </c>
      <c r="AC3458" s="1">
        <v>1</v>
      </c>
      <c r="AD3458" s="1" t="s">
        <v>274</v>
      </c>
      <c r="AE3458" s="1" t="s">
        <v>8770</v>
      </c>
      <c r="AF3458" s="1" t="s">
        <v>156</v>
      </c>
      <c r="AG3458" s="1" t="s">
        <v>8798</v>
      </c>
    </row>
    <row r="3459" spans="1:72" ht="13.5" customHeight="1">
      <c r="A3459" s="2" t="str">
        <f t="shared" si="97"/>
        <v>1687_각북면_398</v>
      </c>
      <c r="B3459" s="1">
        <v>1687</v>
      </c>
      <c r="C3459" s="1" t="s">
        <v>11423</v>
      </c>
      <c r="D3459" s="1" t="s">
        <v>11426</v>
      </c>
      <c r="E3459" s="1">
        <v>3458</v>
      </c>
      <c r="F3459" s="1">
        <v>22</v>
      </c>
      <c r="G3459" s="1" t="s">
        <v>6098</v>
      </c>
      <c r="H3459" s="1" t="s">
        <v>6456</v>
      </c>
      <c r="I3459" s="1">
        <v>2</v>
      </c>
      <c r="J3459" s="1" t="s">
        <v>6128</v>
      </c>
      <c r="K3459" s="1" t="s">
        <v>6476</v>
      </c>
      <c r="L3459" s="1">
        <v>1</v>
      </c>
      <c r="M3459" s="1" t="s">
        <v>790</v>
      </c>
      <c r="N3459" s="1" t="s">
        <v>7161</v>
      </c>
      <c r="T3459" s="1" t="s">
        <v>11527</v>
      </c>
      <c r="U3459" s="1" t="s">
        <v>6129</v>
      </c>
      <c r="V3459" s="1" t="s">
        <v>6682</v>
      </c>
      <c r="Y3459" s="1" t="s">
        <v>790</v>
      </c>
      <c r="Z3459" s="1" t="s">
        <v>7161</v>
      </c>
      <c r="AC3459" s="1">
        <v>58</v>
      </c>
      <c r="AD3459" s="1" t="s">
        <v>440</v>
      </c>
      <c r="AE3459" s="1" t="s">
        <v>8791</v>
      </c>
      <c r="AJ3459" s="1" t="s">
        <v>17</v>
      </c>
      <c r="AK3459" s="1" t="s">
        <v>8918</v>
      </c>
      <c r="AL3459" s="1" t="s">
        <v>1353</v>
      </c>
      <c r="AM3459" s="1" t="s">
        <v>8934</v>
      </c>
      <c r="AN3459" s="1" t="s">
        <v>1520</v>
      </c>
      <c r="AO3459" s="1" t="s">
        <v>8896</v>
      </c>
      <c r="AP3459" s="1" t="s">
        <v>1077</v>
      </c>
      <c r="AQ3459" s="1" t="s">
        <v>6708</v>
      </c>
      <c r="AR3459" s="1" t="s">
        <v>6130</v>
      </c>
      <c r="AS3459" s="1" t="s">
        <v>11985</v>
      </c>
      <c r="AT3459" s="1" t="s">
        <v>121</v>
      </c>
      <c r="AU3459" s="1" t="s">
        <v>6667</v>
      </c>
      <c r="AV3459" s="1" t="s">
        <v>2047</v>
      </c>
      <c r="AW3459" s="1" t="s">
        <v>8477</v>
      </c>
      <c r="BB3459" s="1" t="s">
        <v>171</v>
      </c>
      <c r="BC3459" s="1" t="s">
        <v>6676</v>
      </c>
      <c r="BD3459" s="1" t="s">
        <v>2584</v>
      </c>
      <c r="BE3459" s="1" t="s">
        <v>8378</v>
      </c>
      <c r="BG3459" s="1" t="s">
        <v>121</v>
      </c>
      <c r="BH3459" s="1" t="s">
        <v>6667</v>
      </c>
      <c r="BI3459" s="1" t="s">
        <v>5546</v>
      </c>
      <c r="BJ3459" s="1" t="s">
        <v>10061</v>
      </c>
      <c r="BM3459" s="1" t="s">
        <v>164</v>
      </c>
      <c r="BN3459" s="1" t="s">
        <v>10510</v>
      </c>
      <c r="BO3459" s="1" t="s">
        <v>121</v>
      </c>
      <c r="BP3459" s="1" t="s">
        <v>6667</v>
      </c>
      <c r="BQ3459" s="1" t="s">
        <v>6131</v>
      </c>
      <c r="BR3459" s="1" t="s">
        <v>10817</v>
      </c>
      <c r="BS3459" s="1" t="s">
        <v>646</v>
      </c>
      <c r="BT3459" s="1" t="s">
        <v>8944</v>
      </c>
    </row>
    <row r="3460" spans="1:72" ht="13.5" customHeight="1">
      <c r="A3460" s="2" t="str">
        <f t="shared" si="97"/>
        <v>1687_각북면_398</v>
      </c>
      <c r="B3460" s="1">
        <v>1687</v>
      </c>
      <c r="C3460" s="1" t="s">
        <v>11423</v>
      </c>
      <c r="D3460" s="1" t="s">
        <v>11426</v>
      </c>
      <c r="E3460" s="1">
        <v>3459</v>
      </c>
      <c r="F3460" s="1">
        <v>22</v>
      </c>
      <c r="G3460" s="1" t="s">
        <v>6098</v>
      </c>
      <c r="H3460" s="1" t="s">
        <v>6456</v>
      </c>
      <c r="I3460" s="1">
        <v>2</v>
      </c>
      <c r="L3460" s="1">
        <v>1</v>
      </c>
      <c r="M3460" s="1" t="s">
        <v>790</v>
      </c>
      <c r="N3460" s="1" t="s">
        <v>7161</v>
      </c>
      <c r="S3460" s="1" t="s">
        <v>49</v>
      </c>
      <c r="T3460" s="1" t="s">
        <v>4842</v>
      </c>
      <c r="U3460" s="1" t="s">
        <v>115</v>
      </c>
      <c r="V3460" s="1" t="s">
        <v>6665</v>
      </c>
      <c r="Y3460" s="1" t="s">
        <v>293</v>
      </c>
      <c r="Z3460" s="1" t="s">
        <v>7069</v>
      </c>
      <c r="AF3460" s="1" t="s">
        <v>326</v>
      </c>
      <c r="AG3460" s="1" t="s">
        <v>8802</v>
      </c>
    </row>
    <row r="3461" spans="1:72" ht="13.5" customHeight="1">
      <c r="A3461" s="2" t="str">
        <f t="shared" si="97"/>
        <v>1687_각북면_398</v>
      </c>
      <c r="B3461" s="1">
        <v>1687</v>
      </c>
      <c r="C3461" s="1" t="s">
        <v>11423</v>
      </c>
      <c r="D3461" s="1" t="s">
        <v>11426</v>
      </c>
      <c r="E3461" s="1">
        <v>3460</v>
      </c>
      <c r="F3461" s="1">
        <v>22</v>
      </c>
      <c r="G3461" s="1" t="s">
        <v>6098</v>
      </c>
      <c r="H3461" s="1" t="s">
        <v>6456</v>
      </c>
      <c r="I3461" s="1">
        <v>2</v>
      </c>
      <c r="L3461" s="1">
        <v>1</v>
      </c>
      <c r="M3461" s="1" t="s">
        <v>790</v>
      </c>
      <c r="N3461" s="1" t="s">
        <v>7161</v>
      </c>
      <c r="S3461" s="1" t="s">
        <v>67</v>
      </c>
      <c r="T3461" s="1" t="s">
        <v>6597</v>
      </c>
      <c r="U3461" s="1" t="s">
        <v>6129</v>
      </c>
      <c r="V3461" s="1" t="s">
        <v>6682</v>
      </c>
      <c r="Y3461" s="1" t="s">
        <v>1853</v>
      </c>
      <c r="Z3461" s="1" t="s">
        <v>7160</v>
      </c>
      <c r="AC3461" s="1">
        <v>30</v>
      </c>
      <c r="AD3461" s="1" t="s">
        <v>606</v>
      </c>
      <c r="AE3461" s="1" t="s">
        <v>7034</v>
      </c>
    </row>
    <row r="3462" spans="1:72" ht="13.5" customHeight="1">
      <c r="A3462" s="2" t="str">
        <f t="shared" si="97"/>
        <v>1687_각북면_398</v>
      </c>
      <c r="B3462" s="1">
        <v>1687</v>
      </c>
      <c r="C3462" s="1" t="s">
        <v>11423</v>
      </c>
      <c r="D3462" s="1" t="s">
        <v>11426</v>
      </c>
      <c r="E3462" s="1">
        <v>3461</v>
      </c>
      <c r="F3462" s="1">
        <v>22</v>
      </c>
      <c r="G3462" s="1" t="s">
        <v>6098</v>
      </c>
      <c r="H3462" s="1" t="s">
        <v>6456</v>
      </c>
      <c r="I3462" s="1">
        <v>2</v>
      </c>
      <c r="L3462" s="1">
        <v>1</v>
      </c>
      <c r="M3462" s="1" t="s">
        <v>790</v>
      </c>
      <c r="N3462" s="1" t="s">
        <v>7161</v>
      </c>
      <c r="S3462" s="1" t="s">
        <v>329</v>
      </c>
      <c r="T3462" s="1" t="s">
        <v>6594</v>
      </c>
      <c r="U3462" s="1" t="s">
        <v>115</v>
      </c>
      <c r="V3462" s="1" t="s">
        <v>6665</v>
      </c>
      <c r="Y3462" s="1" t="s">
        <v>6132</v>
      </c>
      <c r="Z3462" s="1" t="s">
        <v>7159</v>
      </c>
      <c r="AC3462" s="1">
        <v>37</v>
      </c>
      <c r="AD3462" s="1" t="s">
        <v>215</v>
      </c>
      <c r="AE3462" s="1" t="s">
        <v>8786</v>
      </c>
      <c r="AJ3462" s="1" t="s">
        <v>17</v>
      </c>
      <c r="AK3462" s="1" t="s">
        <v>8918</v>
      </c>
      <c r="AL3462" s="1" t="s">
        <v>190</v>
      </c>
      <c r="AM3462" s="1" t="s">
        <v>8852</v>
      </c>
      <c r="AN3462" s="1" t="s">
        <v>191</v>
      </c>
      <c r="AO3462" s="1" t="s">
        <v>9003</v>
      </c>
      <c r="AR3462" s="1" t="s">
        <v>6133</v>
      </c>
      <c r="AS3462" s="1" t="s">
        <v>11978</v>
      </c>
    </row>
    <row r="3463" spans="1:72" ht="13.5" customHeight="1">
      <c r="A3463" s="2" t="str">
        <f t="shared" si="97"/>
        <v>1687_각북면_398</v>
      </c>
      <c r="B3463" s="1">
        <v>1687</v>
      </c>
      <c r="C3463" s="1" t="s">
        <v>11423</v>
      </c>
      <c r="D3463" s="1" t="s">
        <v>11426</v>
      </c>
      <c r="E3463" s="1">
        <v>3462</v>
      </c>
      <c r="F3463" s="1">
        <v>22</v>
      </c>
      <c r="G3463" s="1" t="s">
        <v>6098</v>
      </c>
      <c r="H3463" s="1" t="s">
        <v>6456</v>
      </c>
      <c r="I3463" s="1">
        <v>2</v>
      </c>
      <c r="L3463" s="1">
        <v>1</v>
      </c>
      <c r="M3463" s="1" t="s">
        <v>790</v>
      </c>
      <c r="N3463" s="1" t="s">
        <v>7161</v>
      </c>
      <c r="S3463" s="1" t="s">
        <v>72</v>
      </c>
      <c r="T3463" s="1" t="s">
        <v>6595</v>
      </c>
      <c r="U3463" s="1" t="s">
        <v>6134</v>
      </c>
      <c r="V3463" s="1" t="s">
        <v>6681</v>
      </c>
      <c r="Y3463" s="1" t="s">
        <v>2589</v>
      </c>
      <c r="Z3463" s="1" t="s">
        <v>7149</v>
      </c>
      <c r="AC3463" s="1">
        <v>24</v>
      </c>
      <c r="AD3463" s="1" t="s">
        <v>297</v>
      </c>
      <c r="AE3463" s="1" t="s">
        <v>8761</v>
      </c>
    </row>
    <row r="3464" spans="1:72" ht="13.5" customHeight="1">
      <c r="A3464" s="2" t="str">
        <f t="shared" si="97"/>
        <v>1687_각북면_398</v>
      </c>
      <c r="B3464" s="1">
        <v>1687</v>
      </c>
      <c r="C3464" s="1" t="s">
        <v>11423</v>
      </c>
      <c r="D3464" s="1" t="s">
        <v>11426</v>
      </c>
      <c r="E3464" s="1">
        <v>3463</v>
      </c>
      <c r="F3464" s="1">
        <v>22</v>
      </c>
      <c r="G3464" s="1" t="s">
        <v>6098</v>
      </c>
      <c r="H3464" s="1" t="s">
        <v>6456</v>
      </c>
      <c r="I3464" s="1">
        <v>2</v>
      </c>
      <c r="L3464" s="1">
        <v>1</v>
      </c>
      <c r="M3464" s="1" t="s">
        <v>790</v>
      </c>
      <c r="N3464" s="1" t="s">
        <v>7161</v>
      </c>
      <c r="S3464" s="1" t="s">
        <v>329</v>
      </c>
      <c r="T3464" s="1" t="s">
        <v>6594</v>
      </c>
      <c r="U3464" s="1" t="s">
        <v>50</v>
      </c>
      <c r="V3464" s="1" t="s">
        <v>11472</v>
      </c>
      <c r="W3464" s="1" t="s">
        <v>237</v>
      </c>
      <c r="X3464" s="1" t="s">
        <v>6977</v>
      </c>
      <c r="Y3464" s="1" t="s">
        <v>293</v>
      </c>
      <c r="Z3464" s="1" t="s">
        <v>7069</v>
      </c>
      <c r="AC3464" s="1">
        <v>23</v>
      </c>
      <c r="AD3464" s="1" t="s">
        <v>251</v>
      </c>
      <c r="AE3464" s="1" t="s">
        <v>8777</v>
      </c>
      <c r="AJ3464" s="1" t="s">
        <v>17</v>
      </c>
      <c r="AK3464" s="1" t="s">
        <v>8918</v>
      </c>
      <c r="AL3464" s="1" t="s">
        <v>239</v>
      </c>
      <c r="AM3464" s="1" t="s">
        <v>8877</v>
      </c>
    </row>
    <row r="3465" spans="1:72" ht="13.5" customHeight="1">
      <c r="A3465" s="2" t="str">
        <f t="shared" si="97"/>
        <v>1687_각북면_398</v>
      </c>
      <c r="B3465" s="1">
        <v>1687</v>
      </c>
      <c r="C3465" s="1" t="s">
        <v>11423</v>
      </c>
      <c r="D3465" s="1" t="s">
        <v>11426</v>
      </c>
      <c r="E3465" s="1">
        <v>3464</v>
      </c>
      <c r="F3465" s="1">
        <v>22</v>
      </c>
      <c r="G3465" s="1" t="s">
        <v>6098</v>
      </c>
      <c r="H3465" s="1" t="s">
        <v>6456</v>
      </c>
      <c r="I3465" s="1">
        <v>2</v>
      </c>
      <c r="L3465" s="1">
        <v>1</v>
      </c>
      <c r="M3465" s="1" t="s">
        <v>790</v>
      </c>
      <c r="N3465" s="1" t="s">
        <v>7161</v>
      </c>
      <c r="S3465" s="1" t="s">
        <v>869</v>
      </c>
      <c r="T3465" s="1" t="s">
        <v>6599</v>
      </c>
      <c r="U3465" s="1" t="s">
        <v>6129</v>
      </c>
      <c r="V3465" s="1" t="s">
        <v>6682</v>
      </c>
      <c r="Y3465" s="1" t="s">
        <v>2786</v>
      </c>
      <c r="Z3465" s="1" t="s">
        <v>7158</v>
      </c>
      <c r="AC3465" s="1">
        <v>2</v>
      </c>
      <c r="AD3465" s="1" t="s">
        <v>168</v>
      </c>
      <c r="AE3465" s="1" t="s">
        <v>6664</v>
      </c>
      <c r="AF3465" s="1" t="s">
        <v>156</v>
      </c>
      <c r="AG3465" s="1" t="s">
        <v>8798</v>
      </c>
    </row>
    <row r="3466" spans="1:72" ht="13.5" customHeight="1">
      <c r="A3466" s="2" t="str">
        <f t="shared" si="97"/>
        <v>1687_각북면_398</v>
      </c>
      <c r="B3466" s="1">
        <v>1687</v>
      </c>
      <c r="C3466" s="1" t="s">
        <v>11423</v>
      </c>
      <c r="D3466" s="1" t="s">
        <v>11426</v>
      </c>
      <c r="E3466" s="1">
        <v>3465</v>
      </c>
      <c r="F3466" s="1">
        <v>22</v>
      </c>
      <c r="G3466" s="1" t="s">
        <v>6098</v>
      </c>
      <c r="H3466" s="1" t="s">
        <v>6456</v>
      </c>
      <c r="I3466" s="1">
        <v>2</v>
      </c>
      <c r="L3466" s="1">
        <v>1</v>
      </c>
      <c r="M3466" s="1" t="s">
        <v>790</v>
      </c>
      <c r="N3466" s="1" t="s">
        <v>7161</v>
      </c>
      <c r="S3466" s="1" t="s">
        <v>63</v>
      </c>
      <c r="T3466" s="1" t="s">
        <v>6596</v>
      </c>
      <c r="Y3466" s="1" t="s">
        <v>287</v>
      </c>
      <c r="Z3466" s="1" t="s">
        <v>7157</v>
      </c>
      <c r="AC3466" s="1">
        <v>4</v>
      </c>
      <c r="AD3466" s="1" t="s">
        <v>103</v>
      </c>
      <c r="AE3466" s="1" t="s">
        <v>8773</v>
      </c>
    </row>
    <row r="3467" spans="1:72" ht="13.5" customHeight="1">
      <c r="A3467" s="2" t="str">
        <f t="shared" si="97"/>
        <v>1687_각북면_398</v>
      </c>
      <c r="B3467" s="1">
        <v>1687</v>
      </c>
      <c r="C3467" s="1" t="s">
        <v>11423</v>
      </c>
      <c r="D3467" s="1" t="s">
        <v>11426</v>
      </c>
      <c r="E3467" s="1">
        <v>3466</v>
      </c>
      <c r="F3467" s="1">
        <v>22</v>
      </c>
      <c r="G3467" s="1" t="s">
        <v>6098</v>
      </c>
      <c r="H3467" s="1" t="s">
        <v>6456</v>
      </c>
      <c r="I3467" s="1">
        <v>2</v>
      </c>
      <c r="L3467" s="1">
        <v>2</v>
      </c>
      <c r="M3467" s="1" t="s">
        <v>181</v>
      </c>
      <c r="N3467" s="1" t="s">
        <v>7054</v>
      </c>
      <c r="T3467" s="1" t="s">
        <v>11527</v>
      </c>
      <c r="U3467" s="1" t="s">
        <v>6129</v>
      </c>
      <c r="V3467" s="1" t="s">
        <v>6682</v>
      </c>
      <c r="Y3467" s="1" t="s">
        <v>181</v>
      </c>
      <c r="Z3467" s="1" t="s">
        <v>7054</v>
      </c>
      <c r="AC3467" s="1">
        <v>27</v>
      </c>
      <c r="AD3467" s="1" t="s">
        <v>379</v>
      </c>
      <c r="AE3467" s="1" t="s">
        <v>8768</v>
      </c>
      <c r="AJ3467" s="1" t="s">
        <v>17</v>
      </c>
      <c r="AK3467" s="1" t="s">
        <v>8918</v>
      </c>
      <c r="AL3467" s="1" t="s">
        <v>1838</v>
      </c>
      <c r="AM3467" s="1" t="s">
        <v>8939</v>
      </c>
      <c r="AN3467" s="1" t="s">
        <v>422</v>
      </c>
      <c r="AO3467" s="1" t="s">
        <v>8924</v>
      </c>
      <c r="AR3467" s="1" t="s">
        <v>6101</v>
      </c>
      <c r="AS3467" s="1" t="s">
        <v>9059</v>
      </c>
      <c r="AT3467" s="1" t="s">
        <v>44</v>
      </c>
      <c r="AU3467" s="1" t="s">
        <v>6728</v>
      </c>
      <c r="AV3467" s="1" t="s">
        <v>11383</v>
      </c>
      <c r="AW3467" s="1" t="s">
        <v>11747</v>
      </c>
      <c r="BB3467" s="1" t="s">
        <v>171</v>
      </c>
      <c r="BC3467" s="1" t="s">
        <v>6676</v>
      </c>
      <c r="BD3467" s="1" t="s">
        <v>3552</v>
      </c>
      <c r="BE3467" s="1" t="s">
        <v>8141</v>
      </c>
      <c r="BG3467" s="1" t="s">
        <v>44</v>
      </c>
      <c r="BH3467" s="1" t="s">
        <v>6728</v>
      </c>
      <c r="BI3467" s="1" t="s">
        <v>2352</v>
      </c>
      <c r="BJ3467" s="1" t="s">
        <v>8417</v>
      </c>
      <c r="BK3467" s="1" t="s">
        <v>44</v>
      </c>
      <c r="BL3467" s="1" t="s">
        <v>6728</v>
      </c>
      <c r="BM3467" s="1" t="s">
        <v>792</v>
      </c>
      <c r="BN3467" s="1" t="s">
        <v>8512</v>
      </c>
      <c r="BO3467" s="1" t="s">
        <v>121</v>
      </c>
      <c r="BP3467" s="1" t="s">
        <v>6667</v>
      </c>
      <c r="BQ3467" s="1" t="s">
        <v>55</v>
      </c>
      <c r="BR3467" s="1" t="s">
        <v>7120</v>
      </c>
      <c r="BS3467" s="1" t="s">
        <v>422</v>
      </c>
      <c r="BT3467" s="1" t="s">
        <v>8924</v>
      </c>
    </row>
    <row r="3468" spans="1:72" ht="13.5" customHeight="1">
      <c r="A3468" s="2" t="str">
        <f t="shared" si="97"/>
        <v>1687_각북면_398</v>
      </c>
      <c r="B3468" s="1">
        <v>1687</v>
      </c>
      <c r="C3468" s="1" t="s">
        <v>11423</v>
      </c>
      <c r="D3468" s="1" t="s">
        <v>11426</v>
      </c>
      <c r="E3468" s="1">
        <v>3467</v>
      </c>
      <c r="F3468" s="1">
        <v>22</v>
      </c>
      <c r="G3468" s="1" t="s">
        <v>6098</v>
      </c>
      <c r="H3468" s="1" t="s">
        <v>6456</v>
      </c>
      <c r="I3468" s="1">
        <v>2</v>
      </c>
      <c r="L3468" s="1">
        <v>2</v>
      </c>
      <c r="M3468" s="1" t="s">
        <v>181</v>
      </c>
      <c r="N3468" s="1" t="s">
        <v>7054</v>
      </c>
      <c r="S3468" s="1" t="s">
        <v>49</v>
      </c>
      <c r="T3468" s="1" t="s">
        <v>4842</v>
      </c>
      <c r="U3468" s="1" t="s">
        <v>50</v>
      </c>
      <c r="V3468" s="1" t="s">
        <v>11472</v>
      </c>
      <c r="W3468" s="1" t="s">
        <v>330</v>
      </c>
      <c r="X3468" s="1" t="s">
        <v>6985</v>
      </c>
      <c r="Y3468" s="1" t="s">
        <v>6352</v>
      </c>
      <c r="Z3468" s="1" t="s">
        <v>7156</v>
      </c>
      <c r="AC3468" s="1">
        <v>28</v>
      </c>
      <c r="AD3468" s="1" t="s">
        <v>703</v>
      </c>
      <c r="AE3468" s="1" t="s">
        <v>8759</v>
      </c>
      <c r="AJ3468" s="1" t="s">
        <v>17</v>
      </c>
      <c r="AK3468" s="1" t="s">
        <v>8918</v>
      </c>
      <c r="AL3468" s="1" t="s">
        <v>729</v>
      </c>
      <c r="AM3468" s="1" t="s">
        <v>8886</v>
      </c>
      <c r="AT3468" s="1" t="s">
        <v>42</v>
      </c>
      <c r="AU3468" s="1" t="s">
        <v>6735</v>
      </c>
      <c r="AV3468" s="1" t="s">
        <v>6135</v>
      </c>
      <c r="AW3468" s="1" t="s">
        <v>9301</v>
      </c>
      <c r="BG3468" s="1" t="s">
        <v>44</v>
      </c>
      <c r="BH3468" s="1" t="s">
        <v>6728</v>
      </c>
      <c r="BI3468" s="1" t="s">
        <v>6136</v>
      </c>
      <c r="BJ3468" s="1" t="s">
        <v>10060</v>
      </c>
      <c r="BK3468" s="1" t="s">
        <v>44</v>
      </c>
      <c r="BL3468" s="1" t="s">
        <v>6728</v>
      </c>
      <c r="BM3468" s="1" t="s">
        <v>6137</v>
      </c>
      <c r="BN3468" s="1" t="s">
        <v>10485</v>
      </c>
      <c r="BO3468" s="1" t="s">
        <v>54</v>
      </c>
      <c r="BP3468" s="1" t="s">
        <v>6714</v>
      </c>
      <c r="BQ3468" s="1" t="s">
        <v>6138</v>
      </c>
      <c r="BR3468" s="1" t="s">
        <v>10816</v>
      </c>
      <c r="BS3468" s="1" t="s">
        <v>190</v>
      </c>
      <c r="BT3468" s="1" t="s">
        <v>8852</v>
      </c>
    </row>
    <row r="3469" spans="1:72" ht="13.5" customHeight="1">
      <c r="A3469" s="2" t="str">
        <f t="shared" si="97"/>
        <v>1687_각북면_398</v>
      </c>
      <c r="B3469" s="1">
        <v>1687</v>
      </c>
      <c r="C3469" s="1" t="s">
        <v>11423</v>
      </c>
      <c r="D3469" s="1" t="s">
        <v>11426</v>
      </c>
      <c r="E3469" s="1">
        <v>3468</v>
      </c>
      <c r="F3469" s="1">
        <v>22</v>
      </c>
      <c r="G3469" s="1" t="s">
        <v>6098</v>
      </c>
      <c r="H3469" s="1" t="s">
        <v>6456</v>
      </c>
      <c r="I3469" s="1">
        <v>2</v>
      </c>
      <c r="L3469" s="1">
        <v>2</v>
      </c>
      <c r="M3469" s="1" t="s">
        <v>181</v>
      </c>
      <c r="N3469" s="1" t="s">
        <v>7054</v>
      </c>
      <c r="S3469" s="1" t="s">
        <v>2818</v>
      </c>
      <c r="T3469" s="1" t="s">
        <v>6608</v>
      </c>
      <c r="U3469" s="1" t="s">
        <v>50</v>
      </c>
      <c r="V3469" s="1" t="s">
        <v>11472</v>
      </c>
      <c r="W3469" s="1" t="s">
        <v>78</v>
      </c>
      <c r="X3469" s="1" t="s">
        <v>6984</v>
      </c>
      <c r="Y3469" s="1" t="s">
        <v>13619</v>
      </c>
      <c r="Z3469" s="1" t="s">
        <v>11814</v>
      </c>
      <c r="AC3469" s="1">
        <v>54</v>
      </c>
      <c r="AD3469" s="1" t="s">
        <v>80</v>
      </c>
      <c r="AE3469" s="1" t="s">
        <v>8749</v>
      </c>
      <c r="AJ3469" s="1" t="s">
        <v>17</v>
      </c>
      <c r="AK3469" s="1" t="s">
        <v>8918</v>
      </c>
      <c r="AL3469" s="1" t="s">
        <v>190</v>
      </c>
      <c r="AM3469" s="1" t="s">
        <v>8852</v>
      </c>
    </row>
    <row r="3470" spans="1:72" ht="13.5" customHeight="1">
      <c r="A3470" s="2" t="str">
        <f t="shared" si="97"/>
        <v>1687_각북면_398</v>
      </c>
      <c r="B3470" s="1">
        <v>1687</v>
      </c>
      <c r="C3470" s="1" t="s">
        <v>11423</v>
      </c>
      <c r="D3470" s="1" t="s">
        <v>11426</v>
      </c>
      <c r="E3470" s="1">
        <v>3469</v>
      </c>
      <c r="F3470" s="1">
        <v>22</v>
      </c>
      <c r="G3470" s="1" t="s">
        <v>6098</v>
      </c>
      <c r="H3470" s="1" t="s">
        <v>6456</v>
      </c>
      <c r="I3470" s="1">
        <v>2</v>
      </c>
      <c r="L3470" s="1">
        <v>2</v>
      </c>
      <c r="M3470" s="1" t="s">
        <v>181</v>
      </c>
      <c r="N3470" s="1" t="s">
        <v>7054</v>
      </c>
      <c r="S3470" s="1" t="s">
        <v>134</v>
      </c>
      <c r="T3470" s="1" t="s">
        <v>6598</v>
      </c>
      <c r="Y3470" s="1" t="s">
        <v>3025</v>
      </c>
      <c r="Z3470" s="1" t="s">
        <v>7155</v>
      </c>
      <c r="AC3470" s="1">
        <v>4</v>
      </c>
      <c r="AD3470" s="1" t="s">
        <v>103</v>
      </c>
      <c r="AE3470" s="1" t="s">
        <v>8773</v>
      </c>
    </row>
    <row r="3471" spans="1:72" ht="13.5" customHeight="1">
      <c r="A3471" s="2" t="str">
        <f t="shared" si="97"/>
        <v>1687_각북면_398</v>
      </c>
      <c r="B3471" s="1">
        <v>1687</v>
      </c>
      <c r="C3471" s="1" t="s">
        <v>11423</v>
      </c>
      <c r="D3471" s="1" t="s">
        <v>11426</v>
      </c>
      <c r="E3471" s="1">
        <v>3470</v>
      </c>
      <c r="F3471" s="1">
        <v>22</v>
      </c>
      <c r="G3471" s="1" t="s">
        <v>6098</v>
      </c>
      <c r="H3471" s="1" t="s">
        <v>6456</v>
      </c>
      <c r="I3471" s="1">
        <v>2</v>
      </c>
      <c r="L3471" s="1">
        <v>3</v>
      </c>
      <c r="M3471" s="1" t="s">
        <v>55</v>
      </c>
      <c r="N3471" s="1" t="s">
        <v>7120</v>
      </c>
      <c r="T3471" s="1" t="s">
        <v>11527</v>
      </c>
      <c r="U3471" s="1" t="s">
        <v>6134</v>
      </c>
      <c r="V3471" s="1" t="s">
        <v>6681</v>
      </c>
      <c r="Y3471" s="1" t="s">
        <v>55</v>
      </c>
      <c r="Z3471" s="1" t="s">
        <v>7120</v>
      </c>
      <c r="AC3471" s="1">
        <v>54</v>
      </c>
      <c r="AD3471" s="1" t="s">
        <v>80</v>
      </c>
      <c r="AE3471" s="1" t="s">
        <v>8749</v>
      </c>
      <c r="AJ3471" s="1" t="s">
        <v>17</v>
      </c>
      <c r="AK3471" s="1" t="s">
        <v>8918</v>
      </c>
      <c r="AL3471" s="1" t="s">
        <v>59</v>
      </c>
      <c r="AM3471" s="1" t="s">
        <v>8921</v>
      </c>
      <c r="AN3471" s="1" t="s">
        <v>158</v>
      </c>
      <c r="AO3471" s="1" t="s">
        <v>8931</v>
      </c>
      <c r="AR3471" s="1" t="s">
        <v>6139</v>
      </c>
      <c r="AS3471" s="1" t="s">
        <v>11987</v>
      </c>
      <c r="AT3471" s="1" t="s">
        <v>186</v>
      </c>
      <c r="AU3471" s="1" t="s">
        <v>12111</v>
      </c>
      <c r="AV3471" s="1" t="s">
        <v>1529</v>
      </c>
      <c r="AW3471" s="1" t="s">
        <v>9300</v>
      </c>
      <c r="BB3471" s="1" t="s">
        <v>171</v>
      </c>
      <c r="BC3471" s="1" t="s">
        <v>6676</v>
      </c>
      <c r="BD3471" s="1" t="s">
        <v>298</v>
      </c>
      <c r="BE3471" s="1" t="s">
        <v>8715</v>
      </c>
      <c r="BG3471" s="1" t="s">
        <v>82</v>
      </c>
      <c r="BH3471" s="1" t="s">
        <v>9231</v>
      </c>
      <c r="BI3471" s="1" t="s">
        <v>2280</v>
      </c>
      <c r="BJ3471" s="1" t="s">
        <v>7408</v>
      </c>
      <c r="BK3471" s="1" t="s">
        <v>82</v>
      </c>
      <c r="BL3471" s="1" t="s">
        <v>9231</v>
      </c>
      <c r="BM3471" s="1" t="s">
        <v>6140</v>
      </c>
      <c r="BN3471" s="1" t="s">
        <v>10484</v>
      </c>
      <c r="BO3471" s="1" t="s">
        <v>121</v>
      </c>
      <c r="BP3471" s="1" t="s">
        <v>6667</v>
      </c>
      <c r="BQ3471" s="1" t="s">
        <v>6141</v>
      </c>
      <c r="BR3471" s="1" t="s">
        <v>10815</v>
      </c>
      <c r="BS3471" s="1" t="s">
        <v>158</v>
      </c>
      <c r="BT3471" s="1" t="s">
        <v>8931</v>
      </c>
    </row>
    <row r="3472" spans="1:72" ht="13.5" customHeight="1">
      <c r="A3472" s="2" t="str">
        <f t="shared" si="97"/>
        <v>1687_각북면_398</v>
      </c>
      <c r="B3472" s="1">
        <v>1687</v>
      </c>
      <c r="C3472" s="1" t="s">
        <v>11423</v>
      </c>
      <c r="D3472" s="1" t="s">
        <v>11426</v>
      </c>
      <c r="E3472" s="1">
        <v>3471</v>
      </c>
      <c r="F3472" s="1">
        <v>22</v>
      </c>
      <c r="G3472" s="1" t="s">
        <v>6098</v>
      </c>
      <c r="H3472" s="1" t="s">
        <v>6456</v>
      </c>
      <c r="I3472" s="1">
        <v>2</v>
      </c>
      <c r="L3472" s="1">
        <v>3</v>
      </c>
      <c r="M3472" s="1" t="s">
        <v>55</v>
      </c>
      <c r="N3472" s="1" t="s">
        <v>7120</v>
      </c>
      <c r="S3472" s="1" t="s">
        <v>49</v>
      </c>
      <c r="T3472" s="1" t="s">
        <v>4842</v>
      </c>
      <c r="U3472" s="1" t="s">
        <v>115</v>
      </c>
      <c r="V3472" s="1" t="s">
        <v>6665</v>
      </c>
      <c r="Y3472" s="1" t="s">
        <v>442</v>
      </c>
      <c r="Z3472" s="1" t="s">
        <v>442</v>
      </c>
      <c r="AC3472" s="1">
        <v>52</v>
      </c>
      <c r="AD3472" s="1" t="s">
        <v>230</v>
      </c>
      <c r="AE3472" s="1" t="s">
        <v>8790</v>
      </c>
      <c r="AJ3472" s="1" t="s">
        <v>17</v>
      </c>
      <c r="AK3472" s="1" t="s">
        <v>8918</v>
      </c>
      <c r="AL3472" s="1" t="s">
        <v>1001</v>
      </c>
      <c r="AM3472" s="1" t="s">
        <v>8923</v>
      </c>
      <c r="AN3472" s="1" t="s">
        <v>371</v>
      </c>
      <c r="AO3472" s="1" t="s">
        <v>11938</v>
      </c>
      <c r="AR3472" s="1" t="s">
        <v>6142</v>
      </c>
      <c r="AS3472" s="1" t="s">
        <v>12015</v>
      </c>
      <c r="AT3472" s="1" t="s">
        <v>121</v>
      </c>
      <c r="AU3472" s="1" t="s">
        <v>6667</v>
      </c>
      <c r="AV3472" s="1" t="s">
        <v>13572</v>
      </c>
      <c r="AW3472" s="1" t="s">
        <v>9299</v>
      </c>
      <c r="BB3472" s="1" t="s">
        <v>171</v>
      </c>
      <c r="BC3472" s="1" t="s">
        <v>6676</v>
      </c>
      <c r="BD3472" s="1" t="s">
        <v>751</v>
      </c>
      <c r="BE3472" s="1" t="s">
        <v>7403</v>
      </c>
      <c r="BG3472" s="1" t="s">
        <v>121</v>
      </c>
      <c r="BH3472" s="1" t="s">
        <v>6667</v>
      </c>
      <c r="BI3472" s="1" t="s">
        <v>2368</v>
      </c>
      <c r="BJ3472" s="1" t="s">
        <v>12327</v>
      </c>
      <c r="BK3472" s="1" t="s">
        <v>121</v>
      </c>
      <c r="BL3472" s="1" t="s">
        <v>6667</v>
      </c>
      <c r="BM3472" s="1" t="s">
        <v>2519</v>
      </c>
      <c r="BN3472" s="1" t="s">
        <v>12388</v>
      </c>
      <c r="BO3472" s="1" t="s">
        <v>121</v>
      </c>
      <c r="BP3472" s="1" t="s">
        <v>6667</v>
      </c>
      <c r="BQ3472" s="1" t="s">
        <v>6143</v>
      </c>
      <c r="BR3472" s="1" t="s">
        <v>10814</v>
      </c>
      <c r="BS3472" s="1" t="s">
        <v>1001</v>
      </c>
      <c r="BT3472" s="1" t="s">
        <v>8923</v>
      </c>
    </row>
    <row r="3473" spans="1:73" ht="13.5" customHeight="1">
      <c r="A3473" s="2" t="str">
        <f t="shared" si="97"/>
        <v>1687_각북면_398</v>
      </c>
      <c r="B3473" s="1">
        <v>1687</v>
      </c>
      <c r="C3473" s="1" t="s">
        <v>11423</v>
      </c>
      <c r="D3473" s="1" t="s">
        <v>11426</v>
      </c>
      <c r="E3473" s="1">
        <v>3472</v>
      </c>
      <c r="F3473" s="1">
        <v>22</v>
      </c>
      <c r="G3473" s="1" t="s">
        <v>6098</v>
      </c>
      <c r="H3473" s="1" t="s">
        <v>6456</v>
      </c>
      <c r="I3473" s="1">
        <v>2</v>
      </c>
      <c r="L3473" s="1">
        <v>3</v>
      </c>
      <c r="M3473" s="1" t="s">
        <v>55</v>
      </c>
      <c r="N3473" s="1" t="s">
        <v>7120</v>
      </c>
      <c r="S3473" s="1" t="s">
        <v>67</v>
      </c>
      <c r="T3473" s="1" t="s">
        <v>6597</v>
      </c>
      <c r="U3473" s="1" t="s">
        <v>6144</v>
      </c>
      <c r="V3473" s="1" t="s">
        <v>6683</v>
      </c>
      <c r="Y3473" s="1" t="s">
        <v>6145</v>
      </c>
      <c r="Z3473" s="1" t="s">
        <v>7154</v>
      </c>
      <c r="AC3473" s="1">
        <v>23</v>
      </c>
      <c r="AD3473" s="1" t="s">
        <v>251</v>
      </c>
      <c r="AE3473" s="1" t="s">
        <v>8777</v>
      </c>
    </row>
    <row r="3474" spans="1:73" ht="13.5" customHeight="1">
      <c r="A3474" s="2" t="str">
        <f t="shared" si="97"/>
        <v>1687_각북면_398</v>
      </c>
      <c r="B3474" s="1">
        <v>1687</v>
      </c>
      <c r="C3474" s="1" t="s">
        <v>11423</v>
      </c>
      <c r="D3474" s="1" t="s">
        <v>11426</v>
      </c>
      <c r="E3474" s="1">
        <v>3473</v>
      </c>
      <c r="F3474" s="1">
        <v>22</v>
      </c>
      <c r="G3474" s="1" t="s">
        <v>6098</v>
      </c>
      <c r="H3474" s="1" t="s">
        <v>6456</v>
      </c>
      <c r="I3474" s="1">
        <v>2</v>
      </c>
      <c r="L3474" s="1">
        <v>3</v>
      </c>
      <c r="M3474" s="1" t="s">
        <v>55</v>
      </c>
      <c r="N3474" s="1" t="s">
        <v>7120</v>
      </c>
      <c r="S3474" s="1" t="s">
        <v>63</v>
      </c>
      <c r="T3474" s="1" t="s">
        <v>6596</v>
      </c>
      <c r="Y3474" s="1" t="s">
        <v>6451</v>
      </c>
      <c r="Z3474" s="1" t="s">
        <v>7147</v>
      </c>
      <c r="AF3474" s="1" t="s">
        <v>65</v>
      </c>
      <c r="AG3474" s="1" t="s">
        <v>8805</v>
      </c>
      <c r="AH3474" s="1" t="s">
        <v>6146</v>
      </c>
      <c r="AI3474" s="1" t="s">
        <v>8857</v>
      </c>
    </row>
    <row r="3475" spans="1:73" ht="13.5" customHeight="1">
      <c r="A3475" s="2" t="str">
        <f t="shared" si="97"/>
        <v>1687_각북면_398</v>
      </c>
      <c r="B3475" s="1">
        <v>1687</v>
      </c>
      <c r="C3475" s="1" t="s">
        <v>11423</v>
      </c>
      <c r="D3475" s="1" t="s">
        <v>11426</v>
      </c>
      <c r="E3475" s="1">
        <v>3474</v>
      </c>
      <c r="F3475" s="1">
        <v>22</v>
      </c>
      <c r="G3475" s="1" t="s">
        <v>6098</v>
      </c>
      <c r="H3475" s="1" t="s">
        <v>6456</v>
      </c>
      <c r="I3475" s="1">
        <v>2</v>
      </c>
      <c r="L3475" s="1">
        <v>4</v>
      </c>
      <c r="M3475" s="1" t="s">
        <v>3095</v>
      </c>
      <c r="N3475" s="1" t="s">
        <v>7153</v>
      </c>
      <c r="T3475" s="1" t="s">
        <v>11527</v>
      </c>
      <c r="U3475" s="1" t="s">
        <v>6129</v>
      </c>
      <c r="V3475" s="1" t="s">
        <v>6682</v>
      </c>
      <c r="Y3475" s="1" t="s">
        <v>3095</v>
      </c>
      <c r="Z3475" s="1" t="s">
        <v>7153</v>
      </c>
      <c r="AC3475" s="1">
        <v>41</v>
      </c>
      <c r="AD3475" s="1" t="s">
        <v>40</v>
      </c>
      <c r="AE3475" s="1" t="s">
        <v>8772</v>
      </c>
      <c r="AJ3475" s="1" t="s">
        <v>17</v>
      </c>
      <c r="AK3475" s="1" t="s">
        <v>8918</v>
      </c>
      <c r="AL3475" s="1" t="s">
        <v>729</v>
      </c>
      <c r="AM3475" s="1" t="s">
        <v>8886</v>
      </c>
      <c r="AN3475" s="1" t="s">
        <v>554</v>
      </c>
      <c r="AO3475" s="1" t="s">
        <v>11931</v>
      </c>
      <c r="AP3475" s="1" t="s">
        <v>119</v>
      </c>
      <c r="AQ3475" s="1" t="s">
        <v>6694</v>
      </c>
      <c r="AR3475" s="1" t="s">
        <v>6147</v>
      </c>
      <c r="AS3475" s="1" t="s">
        <v>9058</v>
      </c>
      <c r="AT3475" s="1" t="s">
        <v>121</v>
      </c>
      <c r="AU3475" s="1" t="s">
        <v>6667</v>
      </c>
      <c r="AV3475" s="1" t="s">
        <v>3689</v>
      </c>
      <c r="AW3475" s="1" t="s">
        <v>8108</v>
      </c>
      <c r="BB3475" s="1" t="s">
        <v>171</v>
      </c>
      <c r="BC3475" s="1" t="s">
        <v>6676</v>
      </c>
      <c r="BD3475" s="1" t="s">
        <v>6148</v>
      </c>
      <c r="BE3475" s="1" t="s">
        <v>9821</v>
      </c>
      <c r="BG3475" s="1" t="s">
        <v>121</v>
      </c>
      <c r="BH3475" s="1" t="s">
        <v>6667</v>
      </c>
      <c r="BI3475" s="1" t="s">
        <v>232</v>
      </c>
      <c r="BJ3475" s="1" t="s">
        <v>12296</v>
      </c>
      <c r="BK3475" s="1" t="s">
        <v>121</v>
      </c>
      <c r="BL3475" s="1" t="s">
        <v>6667</v>
      </c>
      <c r="BM3475" s="1" t="s">
        <v>906</v>
      </c>
      <c r="BN3475" s="1" t="s">
        <v>8417</v>
      </c>
      <c r="BO3475" s="1" t="s">
        <v>121</v>
      </c>
      <c r="BP3475" s="1" t="s">
        <v>6667</v>
      </c>
      <c r="BQ3475" s="1" t="s">
        <v>6149</v>
      </c>
      <c r="BR3475" s="1" t="s">
        <v>10813</v>
      </c>
      <c r="BS3475" s="1" t="s">
        <v>158</v>
      </c>
      <c r="BT3475" s="1" t="s">
        <v>8931</v>
      </c>
    </row>
    <row r="3476" spans="1:73" ht="13.5" customHeight="1">
      <c r="A3476" s="2" t="str">
        <f t="shared" si="97"/>
        <v>1687_각북면_398</v>
      </c>
      <c r="B3476" s="1">
        <v>1687</v>
      </c>
      <c r="C3476" s="1" t="s">
        <v>11423</v>
      </c>
      <c r="D3476" s="1" t="s">
        <v>11426</v>
      </c>
      <c r="E3476" s="1">
        <v>3475</v>
      </c>
      <c r="F3476" s="1">
        <v>22</v>
      </c>
      <c r="G3476" s="1" t="s">
        <v>6098</v>
      </c>
      <c r="H3476" s="1" t="s">
        <v>6456</v>
      </c>
      <c r="I3476" s="1">
        <v>2</v>
      </c>
      <c r="L3476" s="1">
        <v>4</v>
      </c>
      <c r="M3476" s="1" t="s">
        <v>3095</v>
      </c>
      <c r="N3476" s="1" t="s">
        <v>7153</v>
      </c>
      <c r="S3476" s="1" t="s">
        <v>49</v>
      </c>
      <c r="T3476" s="1" t="s">
        <v>4842</v>
      </c>
      <c r="U3476" s="1" t="s">
        <v>50</v>
      </c>
      <c r="V3476" s="1" t="s">
        <v>11472</v>
      </c>
      <c r="W3476" s="1" t="s">
        <v>167</v>
      </c>
      <c r="X3476" s="1" t="s">
        <v>8644</v>
      </c>
      <c r="Y3476" s="1" t="s">
        <v>2053</v>
      </c>
      <c r="Z3476" s="1" t="s">
        <v>7152</v>
      </c>
      <c r="AC3476" s="1">
        <v>38</v>
      </c>
      <c r="AD3476" s="1" t="s">
        <v>294</v>
      </c>
      <c r="AE3476" s="1" t="s">
        <v>8781</v>
      </c>
      <c r="AJ3476" s="1" t="s">
        <v>17</v>
      </c>
      <c r="AK3476" s="1" t="s">
        <v>8918</v>
      </c>
      <c r="AL3476" s="1" t="s">
        <v>158</v>
      </c>
      <c r="AM3476" s="1" t="s">
        <v>8931</v>
      </c>
      <c r="AT3476" s="1" t="s">
        <v>44</v>
      </c>
      <c r="AU3476" s="1" t="s">
        <v>6728</v>
      </c>
      <c r="AV3476" s="1" t="s">
        <v>5042</v>
      </c>
      <c r="AW3476" s="1" t="s">
        <v>12181</v>
      </c>
      <c r="BB3476" s="1" t="s">
        <v>50</v>
      </c>
      <c r="BC3476" s="1" t="s">
        <v>11472</v>
      </c>
      <c r="BD3476" s="1" t="s">
        <v>6150</v>
      </c>
      <c r="BE3476" s="1" t="s">
        <v>9820</v>
      </c>
      <c r="BI3476" s="1" t="s">
        <v>164</v>
      </c>
      <c r="BJ3476" s="1" t="s">
        <v>10510</v>
      </c>
      <c r="BM3476" s="1" t="s">
        <v>164</v>
      </c>
      <c r="BN3476" s="1" t="s">
        <v>10510</v>
      </c>
      <c r="BQ3476" s="1" t="s">
        <v>164</v>
      </c>
      <c r="BR3476" s="1" t="s">
        <v>10510</v>
      </c>
      <c r="BU3476" s="1" t="s">
        <v>1135</v>
      </c>
    </row>
    <row r="3477" spans="1:73" ht="13.5" customHeight="1">
      <c r="A3477" s="2" t="str">
        <f t="shared" si="97"/>
        <v>1687_각북면_398</v>
      </c>
      <c r="B3477" s="1">
        <v>1687</v>
      </c>
      <c r="C3477" s="1" t="s">
        <v>11423</v>
      </c>
      <c r="D3477" s="1" t="s">
        <v>11426</v>
      </c>
      <c r="E3477" s="1">
        <v>3476</v>
      </c>
      <c r="F3477" s="1">
        <v>22</v>
      </c>
      <c r="G3477" s="1" t="s">
        <v>6098</v>
      </c>
      <c r="H3477" s="1" t="s">
        <v>6456</v>
      </c>
      <c r="I3477" s="1">
        <v>2</v>
      </c>
      <c r="L3477" s="1">
        <v>4</v>
      </c>
      <c r="M3477" s="1" t="s">
        <v>3095</v>
      </c>
      <c r="N3477" s="1" t="s">
        <v>7153</v>
      </c>
      <c r="S3477" s="1" t="s">
        <v>67</v>
      </c>
      <c r="T3477" s="1" t="s">
        <v>6597</v>
      </c>
      <c r="Y3477" s="1" t="s">
        <v>6151</v>
      </c>
      <c r="Z3477" s="1" t="s">
        <v>7151</v>
      </c>
      <c r="AC3477" s="1">
        <v>7</v>
      </c>
      <c r="AD3477" s="1" t="s">
        <v>475</v>
      </c>
      <c r="AE3477" s="1" t="s">
        <v>8747</v>
      </c>
      <c r="AF3477" s="1" t="s">
        <v>156</v>
      </c>
      <c r="AG3477" s="1" t="s">
        <v>8798</v>
      </c>
    </row>
    <row r="3478" spans="1:73" ht="13.5" customHeight="1">
      <c r="A3478" s="2" t="str">
        <f t="shared" si="97"/>
        <v>1687_각북면_398</v>
      </c>
      <c r="B3478" s="1">
        <v>1687</v>
      </c>
      <c r="C3478" s="1" t="s">
        <v>11423</v>
      </c>
      <c r="D3478" s="1" t="s">
        <v>11426</v>
      </c>
      <c r="E3478" s="1">
        <v>3477</v>
      </c>
      <c r="F3478" s="1">
        <v>22</v>
      </c>
      <c r="G3478" s="1" t="s">
        <v>6098</v>
      </c>
      <c r="H3478" s="1" t="s">
        <v>6456</v>
      </c>
      <c r="I3478" s="1">
        <v>2</v>
      </c>
      <c r="L3478" s="1">
        <v>4</v>
      </c>
      <c r="M3478" s="1" t="s">
        <v>3095</v>
      </c>
      <c r="N3478" s="1" t="s">
        <v>7153</v>
      </c>
      <c r="S3478" s="1" t="s">
        <v>63</v>
      </c>
      <c r="T3478" s="1" t="s">
        <v>6596</v>
      </c>
      <c r="Y3478" s="1" t="s">
        <v>1383</v>
      </c>
      <c r="Z3478" s="1" t="s">
        <v>7150</v>
      </c>
      <c r="AC3478" s="1">
        <v>2</v>
      </c>
      <c r="AD3478" s="1" t="s">
        <v>168</v>
      </c>
      <c r="AE3478" s="1" t="s">
        <v>6664</v>
      </c>
      <c r="AF3478" s="1" t="s">
        <v>156</v>
      </c>
      <c r="AG3478" s="1" t="s">
        <v>8798</v>
      </c>
    </row>
    <row r="3479" spans="1:73" ht="13.5" customHeight="1">
      <c r="A3479" s="2" t="str">
        <f t="shared" si="97"/>
        <v>1687_각북면_398</v>
      </c>
      <c r="B3479" s="1">
        <v>1687</v>
      </c>
      <c r="C3479" s="1" t="s">
        <v>11423</v>
      </c>
      <c r="D3479" s="1" t="s">
        <v>11426</v>
      </c>
      <c r="E3479" s="1">
        <v>3478</v>
      </c>
      <c r="F3479" s="1">
        <v>22</v>
      </c>
      <c r="G3479" s="1" t="s">
        <v>6098</v>
      </c>
      <c r="H3479" s="1" t="s">
        <v>6456</v>
      </c>
      <c r="I3479" s="1">
        <v>2</v>
      </c>
      <c r="L3479" s="1">
        <v>5</v>
      </c>
      <c r="M3479" s="1" t="s">
        <v>2589</v>
      </c>
      <c r="N3479" s="1" t="s">
        <v>7149</v>
      </c>
      <c r="T3479" s="1" t="s">
        <v>11527</v>
      </c>
      <c r="U3479" s="1" t="s">
        <v>6110</v>
      </c>
      <c r="V3479" s="1" t="s">
        <v>6682</v>
      </c>
      <c r="Y3479" s="1" t="s">
        <v>2589</v>
      </c>
      <c r="Z3479" s="1" t="s">
        <v>7149</v>
      </c>
      <c r="AC3479" s="1">
        <v>24</v>
      </c>
      <c r="AD3479" s="1" t="s">
        <v>297</v>
      </c>
      <c r="AE3479" s="1" t="s">
        <v>8761</v>
      </c>
      <c r="AJ3479" s="1" t="s">
        <v>17</v>
      </c>
      <c r="AK3479" s="1" t="s">
        <v>8918</v>
      </c>
      <c r="AL3479" s="1" t="s">
        <v>1353</v>
      </c>
      <c r="AM3479" s="1" t="s">
        <v>8934</v>
      </c>
      <c r="AN3479" s="1" t="s">
        <v>1520</v>
      </c>
      <c r="AO3479" s="1" t="s">
        <v>8896</v>
      </c>
      <c r="AP3479" s="1" t="s">
        <v>1077</v>
      </c>
      <c r="AQ3479" s="1" t="s">
        <v>6708</v>
      </c>
      <c r="AR3479" s="1" t="s">
        <v>6130</v>
      </c>
      <c r="AS3479" s="1" t="s">
        <v>11985</v>
      </c>
      <c r="AT3479" s="1" t="s">
        <v>6129</v>
      </c>
      <c r="AU3479" s="1" t="s">
        <v>6682</v>
      </c>
      <c r="AV3479" s="1" t="s">
        <v>790</v>
      </c>
      <c r="AW3479" s="1" t="s">
        <v>7161</v>
      </c>
      <c r="BB3479" s="1" t="s">
        <v>171</v>
      </c>
      <c r="BC3479" s="1" t="s">
        <v>6676</v>
      </c>
      <c r="BD3479" s="1" t="s">
        <v>293</v>
      </c>
      <c r="BE3479" s="1" t="s">
        <v>7069</v>
      </c>
      <c r="BG3479" s="1" t="s">
        <v>121</v>
      </c>
      <c r="BH3479" s="1" t="s">
        <v>6667</v>
      </c>
      <c r="BI3479" s="1" t="s">
        <v>4075</v>
      </c>
      <c r="BJ3479" s="1" t="s">
        <v>8005</v>
      </c>
      <c r="BK3479" s="1" t="s">
        <v>121</v>
      </c>
      <c r="BL3479" s="1" t="s">
        <v>6667</v>
      </c>
      <c r="BM3479" s="1" t="s">
        <v>6152</v>
      </c>
      <c r="BN3479" s="1" t="s">
        <v>10061</v>
      </c>
      <c r="BO3479" s="1" t="s">
        <v>121</v>
      </c>
      <c r="BP3479" s="1" t="s">
        <v>6667</v>
      </c>
      <c r="BQ3479" s="1" t="s">
        <v>11568</v>
      </c>
      <c r="BR3479" s="1" t="s">
        <v>11569</v>
      </c>
      <c r="BS3479" s="1" t="s">
        <v>11559</v>
      </c>
      <c r="BT3479" s="1" t="s">
        <v>11559</v>
      </c>
    </row>
    <row r="3480" spans="1:73" ht="13.5" customHeight="1">
      <c r="A3480" s="2" t="str">
        <f t="shared" si="97"/>
        <v>1687_각북면_398</v>
      </c>
      <c r="B3480" s="1">
        <v>1687</v>
      </c>
      <c r="C3480" s="1" t="s">
        <v>11423</v>
      </c>
      <c r="D3480" s="1" t="s">
        <v>11426</v>
      </c>
      <c r="E3480" s="1">
        <v>3479</v>
      </c>
      <c r="F3480" s="1">
        <v>22</v>
      </c>
      <c r="G3480" s="1" t="s">
        <v>6098</v>
      </c>
      <c r="H3480" s="1" t="s">
        <v>6456</v>
      </c>
      <c r="I3480" s="1">
        <v>2</v>
      </c>
      <c r="L3480" s="1">
        <v>5</v>
      </c>
      <c r="M3480" s="1" t="s">
        <v>2589</v>
      </c>
      <c r="N3480" s="1" t="s">
        <v>7149</v>
      </c>
      <c r="S3480" s="1" t="s">
        <v>49</v>
      </c>
      <c r="T3480" s="1" t="s">
        <v>4842</v>
      </c>
      <c r="U3480" s="1" t="s">
        <v>50</v>
      </c>
      <c r="V3480" s="1" t="s">
        <v>11472</v>
      </c>
      <c r="W3480" s="1" t="s">
        <v>237</v>
      </c>
      <c r="X3480" s="1" t="s">
        <v>6977</v>
      </c>
      <c r="Y3480" s="1" t="s">
        <v>293</v>
      </c>
      <c r="Z3480" s="1" t="s">
        <v>7069</v>
      </c>
      <c r="AC3480" s="1">
        <v>22</v>
      </c>
      <c r="AD3480" s="1" t="s">
        <v>203</v>
      </c>
      <c r="AE3480" s="1" t="s">
        <v>8760</v>
      </c>
      <c r="AJ3480" s="1" t="s">
        <v>17</v>
      </c>
      <c r="AK3480" s="1" t="s">
        <v>8918</v>
      </c>
      <c r="AL3480" s="1" t="s">
        <v>239</v>
      </c>
      <c r="AM3480" s="1" t="s">
        <v>8877</v>
      </c>
      <c r="AT3480" s="1" t="s">
        <v>44</v>
      </c>
      <c r="AU3480" s="1" t="s">
        <v>6728</v>
      </c>
      <c r="AV3480" s="1" t="s">
        <v>305</v>
      </c>
      <c r="AW3480" s="1" t="s">
        <v>7466</v>
      </c>
      <c r="BG3480" s="1" t="s">
        <v>201</v>
      </c>
      <c r="BH3480" s="1" t="s">
        <v>11464</v>
      </c>
      <c r="BI3480" s="1" t="s">
        <v>3774</v>
      </c>
      <c r="BJ3480" s="1" t="s">
        <v>9558</v>
      </c>
      <c r="BK3480" s="1" t="s">
        <v>44</v>
      </c>
      <c r="BL3480" s="1" t="s">
        <v>6728</v>
      </c>
      <c r="BM3480" s="1" t="s">
        <v>3775</v>
      </c>
      <c r="BN3480" s="1" t="s">
        <v>10483</v>
      </c>
      <c r="BO3480" s="1" t="s">
        <v>44</v>
      </c>
      <c r="BP3480" s="1" t="s">
        <v>6728</v>
      </c>
      <c r="BQ3480" s="1" t="s">
        <v>5365</v>
      </c>
      <c r="BR3480" s="1" t="s">
        <v>12456</v>
      </c>
      <c r="BS3480" s="1" t="s">
        <v>227</v>
      </c>
      <c r="BT3480" s="1" t="s">
        <v>8859</v>
      </c>
    </row>
    <row r="3481" spans="1:73" ht="13.5" customHeight="1">
      <c r="A3481" s="2" t="str">
        <f t="shared" si="97"/>
        <v>1687_각북면_398</v>
      </c>
      <c r="B3481" s="1">
        <v>1687</v>
      </c>
      <c r="C3481" s="1" t="s">
        <v>11423</v>
      </c>
      <c r="D3481" s="1" t="s">
        <v>11426</v>
      </c>
      <c r="E3481" s="1">
        <v>3480</v>
      </c>
      <c r="F3481" s="1">
        <v>22</v>
      </c>
      <c r="G3481" s="1" t="s">
        <v>6098</v>
      </c>
      <c r="H3481" s="1" t="s">
        <v>6456</v>
      </c>
      <c r="I3481" s="1">
        <v>2</v>
      </c>
      <c r="L3481" s="1">
        <v>5</v>
      </c>
      <c r="M3481" s="1" t="s">
        <v>2589</v>
      </c>
      <c r="N3481" s="1" t="s">
        <v>7149</v>
      </c>
      <c r="S3481" s="1" t="s">
        <v>134</v>
      </c>
      <c r="T3481" s="1" t="s">
        <v>6598</v>
      </c>
      <c r="Y3481" s="1" t="s">
        <v>6153</v>
      </c>
      <c r="Z3481" s="1" t="s">
        <v>11854</v>
      </c>
      <c r="AC3481" s="1">
        <v>2</v>
      </c>
      <c r="AD3481" s="1" t="s">
        <v>168</v>
      </c>
      <c r="AE3481" s="1" t="s">
        <v>6664</v>
      </c>
      <c r="AF3481" s="1" t="s">
        <v>156</v>
      </c>
      <c r="AG3481" s="1" t="s">
        <v>8798</v>
      </c>
    </row>
    <row r="3482" spans="1:73" ht="13.5" customHeight="1">
      <c r="A3482" s="2" t="str">
        <f t="shared" ref="A3482:A3513" si="98">HYPERLINK("http://kyu.snu.ac.kr/sdhj/index.jsp?type=hj/GK14817_00IH_0001_0399.jpg","1687_각북면_399")</f>
        <v>1687_각북면_399</v>
      </c>
      <c r="B3482" s="1">
        <v>1687</v>
      </c>
      <c r="C3482" s="1" t="s">
        <v>11423</v>
      </c>
      <c r="D3482" s="1" t="s">
        <v>11426</v>
      </c>
      <c r="E3482" s="1">
        <v>3481</v>
      </c>
      <c r="F3482" s="1">
        <v>22</v>
      </c>
      <c r="G3482" s="1" t="s">
        <v>6098</v>
      </c>
      <c r="H3482" s="1" t="s">
        <v>6456</v>
      </c>
      <c r="I3482" s="1">
        <v>3</v>
      </c>
      <c r="J3482" s="1" t="s">
        <v>6154</v>
      </c>
      <c r="K3482" s="1" t="s">
        <v>6475</v>
      </c>
      <c r="L3482" s="1">
        <v>1</v>
      </c>
      <c r="M3482" s="1" t="s">
        <v>6155</v>
      </c>
      <c r="N3482" s="1" t="s">
        <v>7148</v>
      </c>
      <c r="T3482" s="1" t="s">
        <v>11527</v>
      </c>
      <c r="U3482" s="1" t="s">
        <v>6134</v>
      </c>
      <c r="V3482" s="1" t="s">
        <v>6681</v>
      </c>
      <c r="Y3482" s="1" t="s">
        <v>6155</v>
      </c>
      <c r="Z3482" s="1" t="s">
        <v>7148</v>
      </c>
      <c r="AC3482" s="1">
        <v>28</v>
      </c>
      <c r="AD3482" s="1" t="s">
        <v>703</v>
      </c>
      <c r="AE3482" s="1" t="s">
        <v>8759</v>
      </c>
      <c r="AJ3482" s="1" t="s">
        <v>17</v>
      </c>
      <c r="AK3482" s="1" t="s">
        <v>8918</v>
      </c>
      <c r="AL3482" s="1" t="s">
        <v>59</v>
      </c>
      <c r="AM3482" s="1" t="s">
        <v>8921</v>
      </c>
      <c r="AN3482" s="1" t="s">
        <v>371</v>
      </c>
      <c r="AO3482" s="1" t="s">
        <v>11938</v>
      </c>
      <c r="AR3482" s="1" t="s">
        <v>6142</v>
      </c>
      <c r="AS3482" s="1" t="s">
        <v>12015</v>
      </c>
      <c r="AT3482" s="1" t="s">
        <v>121</v>
      </c>
      <c r="AU3482" s="1" t="s">
        <v>6667</v>
      </c>
      <c r="AV3482" s="1" t="s">
        <v>55</v>
      </c>
      <c r="AW3482" s="1" t="s">
        <v>7120</v>
      </c>
      <c r="BB3482" s="1" t="s">
        <v>171</v>
      </c>
      <c r="BC3482" s="1" t="s">
        <v>6676</v>
      </c>
      <c r="BD3482" s="1" t="s">
        <v>2315</v>
      </c>
      <c r="BE3482" s="1" t="s">
        <v>7515</v>
      </c>
      <c r="BG3482" s="1" t="s">
        <v>186</v>
      </c>
      <c r="BH3482" s="1" t="s">
        <v>12273</v>
      </c>
      <c r="BI3482" s="1" t="s">
        <v>1529</v>
      </c>
      <c r="BJ3482" s="1" t="s">
        <v>9300</v>
      </c>
      <c r="BK3482" s="1" t="s">
        <v>82</v>
      </c>
      <c r="BL3482" s="1" t="s">
        <v>9231</v>
      </c>
      <c r="BM3482" s="1" t="s">
        <v>6156</v>
      </c>
      <c r="BN3482" s="1" t="s">
        <v>10482</v>
      </c>
      <c r="BO3482" s="1" t="s">
        <v>121</v>
      </c>
      <c r="BP3482" s="1" t="s">
        <v>6667</v>
      </c>
      <c r="BQ3482" s="1" t="s">
        <v>2368</v>
      </c>
      <c r="BR3482" s="1" t="s">
        <v>12327</v>
      </c>
      <c r="BS3482" s="1" t="s">
        <v>1001</v>
      </c>
      <c r="BT3482" s="1" t="s">
        <v>8923</v>
      </c>
    </row>
    <row r="3483" spans="1:73" ht="13.5" customHeight="1">
      <c r="A3483" s="2" t="str">
        <f t="shared" si="98"/>
        <v>1687_각북면_399</v>
      </c>
      <c r="B3483" s="1">
        <v>1687</v>
      </c>
      <c r="C3483" s="1" t="s">
        <v>11423</v>
      </c>
      <c r="D3483" s="1" t="s">
        <v>11426</v>
      </c>
      <c r="E3483" s="1">
        <v>3482</v>
      </c>
      <c r="F3483" s="1">
        <v>22</v>
      </c>
      <c r="G3483" s="1" t="s">
        <v>6098</v>
      </c>
      <c r="H3483" s="1" t="s">
        <v>6456</v>
      </c>
      <c r="I3483" s="1">
        <v>3</v>
      </c>
      <c r="L3483" s="1">
        <v>1</v>
      </c>
      <c r="M3483" s="1" t="s">
        <v>6155</v>
      </c>
      <c r="N3483" s="1" t="s">
        <v>7148</v>
      </c>
      <c r="S3483" s="1" t="s">
        <v>49</v>
      </c>
      <c r="T3483" s="1" t="s">
        <v>4842</v>
      </c>
      <c r="AD3483" s="1" t="s">
        <v>379</v>
      </c>
      <c r="AE3483" s="1" t="s">
        <v>8768</v>
      </c>
      <c r="AJ3483" s="1" t="s">
        <v>17</v>
      </c>
      <c r="AK3483" s="1" t="s">
        <v>8918</v>
      </c>
      <c r="AL3483" s="1" t="s">
        <v>3134</v>
      </c>
      <c r="AM3483" s="1" t="s">
        <v>8936</v>
      </c>
      <c r="AN3483" s="1" t="s">
        <v>2104</v>
      </c>
      <c r="AO3483" s="1" t="s">
        <v>8132</v>
      </c>
      <c r="AP3483" s="1" t="s">
        <v>197</v>
      </c>
      <c r="AQ3483" s="1" t="s">
        <v>6836</v>
      </c>
      <c r="AR3483" s="1" t="s">
        <v>6157</v>
      </c>
      <c r="AS3483" s="1" t="s">
        <v>9057</v>
      </c>
      <c r="AT3483" s="1" t="s">
        <v>2488</v>
      </c>
      <c r="AU3483" s="1" t="s">
        <v>6675</v>
      </c>
      <c r="AV3483" s="1" t="s">
        <v>6158</v>
      </c>
      <c r="AW3483" s="1" t="s">
        <v>9298</v>
      </c>
      <c r="BB3483" s="1" t="s">
        <v>171</v>
      </c>
      <c r="BC3483" s="1" t="s">
        <v>6676</v>
      </c>
      <c r="BD3483" s="1" t="s">
        <v>2845</v>
      </c>
      <c r="BE3483" s="1" t="s">
        <v>7076</v>
      </c>
      <c r="BG3483" s="1" t="s">
        <v>44</v>
      </c>
      <c r="BH3483" s="1" t="s">
        <v>6728</v>
      </c>
      <c r="BI3483" s="1" t="s">
        <v>6159</v>
      </c>
      <c r="BJ3483" s="1" t="s">
        <v>10059</v>
      </c>
      <c r="BK3483" s="1" t="s">
        <v>180</v>
      </c>
      <c r="BL3483" s="1" t="s">
        <v>11467</v>
      </c>
      <c r="BM3483" s="1" t="s">
        <v>6160</v>
      </c>
      <c r="BN3483" s="1" t="s">
        <v>10478</v>
      </c>
      <c r="BO3483" s="1" t="s">
        <v>180</v>
      </c>
      <c r="BP3483" s="1" t="s">
        <v>11467</v>
      </c>
      <c r="BQ3483" s="1" t="s">
        <v>6161</v>
      </c>
      <c r="BR3483" s="1" t="s">
        <v>10812</v>
      </c>
      <c r="BS3483" s="1" t="s">
        <v>418</v>
      </c>
      <c r="BT3483" s="1" t="s">
        <v>8912</v>
      </c>
      <c r="BU3483" s="1" t="s">
        <v>11384</v>
      </c>
    </row>
    <row r="3484" spans="1:73" ht="13.5" customHeight="1">
      <c r="A3484" s="2" t="str">
        <f t="shared" si="98"/>
        <v>1687_각북면_399</v>
      </c>
      <c r="B3484" s="1">
        <v>1687</v>
      </c>
      <c r="C3484" s="1" t="s">
        <v>11423</v>
      </c>
      <c r="D3484" s="1" t="s">
        <v>11426</v>
      </c>
      <c r="E3484" s="1">
        <v>3483</v>
      </c>
      <c r="F3484" s="1">
        <v>22</v>
      </c>
      <c r="G3484" s="1" t="s">
        <v>6098</v>
      </c>
      <c r="H3484" s="1" t="s">
        <v>6456</v>
      </c>
      <c r="I3484" s="1">
        <v>3</v>
      </c>
      <c r="L3484" s="1">
        <v>1</v>
      </c>
      <c r="M3484" s="1" t="s">
        <v>6155</v>
      </c>
      <c r="N3484" s="1" t="s">
        <v>7148</v>
      </c>
      <c r="S3484" s="1" t="s">
        <v>134</v>
      </c>
      <c r="T3484" s="1" t="s">
        <v>6598</v>
      </c>
      <c r="Y3484" s="1" t="s">
        <v>6162</v>
      </c>
      <c r="Z3484" s="1" t="s">
        <v>7147</v>
      </c>
      <c r="AC3484" s="1">
        <v>40</v>
      </c>
      <c r="AD3484" s="1" t="s">
        <v>11358</v>
      </c>
      <c r="AE3484" s="1" t="s">
        <v>11359</v>
      </c>
      <c r="AF3484" s="1" t="s">
        <v>1301</v>
      </c>
      <c r="AG3484" s="1" t="s">
        <v>8801</v>
      </c>
      <c r="AH3484" s="1" t="s">
        <v>6163</v>
      </c>
      <c r="AI3484" s="1" t="s">
        <v>8856</v>
      </c>
    </row>
    <row r="3485" spans="1:73" ht="13.5" customHeight="1">
      <c r="A3485" s="2" t="str">
        <f t="shared" si="98"/>
        <v>1687_각북면_399</v>
      </c>
      <c r="B3485" s="1">
        <v>1687</v>
      </c>
      <c r="C3485" s="1" t="s">
        <v>11423</v>
      </c>
      <c r="D3485" s="1" t="s">
        <v>11426</v>
      </c>
      <c r="E3485" s="1">
        <v>3484</v>
      </c>
      <c r="F3485" s="1">
        <v>22</v>
      </c>
      <c r="G3485" s="1" t="s">
        <v>6098</v>
      </c>
      <c r="H3485" s="1" t="s">
        <v>6456</v>
      </c>
      <c r="I3485" s="1">
        <v>3</v>
      </c>
      <c r="L3485" s="1">
        <v>2</v>
      </c>
      <c r="M3485" s="1" t="s">
        <v>13515</v>
      </c>
      <c r="N3485" s="1" t="s">
        <v>13516</v>
      </c>
      <c r="T3485" s="1" t="s">
        <v>11527</v>
      </c>
      <c r="U3485" s="1" t="s">
        <v>6164</v>
      </c>
      <c r="V3485" s="1" t="s">
        <v>6680</v>
      </c>
      <c r="W3485" s="1" t="s">
        <v>2716</v>
      </c>
      <c r="X3485" s="1" t="s">
        <v>6983</v>
      </c>
      <c r="Y3485" s="1" t="s">
        <v>6165</v>
      </c>
      <c r="Z3485" s="1" t="s">
        <v>7146</v>
      </c>
      <c r="AC3485" s="1">
        <v>51</v>
      </c>
      <c r="AD3485" s="1" t="s">
        <v>117</v>
      </c>
      <c r="AE3485" s="1" t="s">
        <v>8789</v>
      </c>
      <c r="AJ3485" s="1" t="s">
        <v>17</v>
      </c>
      <c r="AK3485" s="1" t="s">
        <v>8918</v>
      </c>
      <c r="AL3485" s="1" t="s">
        <v>2360</v>
      </c>
      <c r="AM3485" s="1" t="s">
        <v>8928</v>
      </c>
      <c r="AT3485" s="1" t="s">
        <v>347</v>
      </c>
      <c r="AU3485" s="1" t="s">
        <v>6703</v>
      </c>
      <c r="AV3485" s="1" t="s">
        <v>775</v>
      </c>
      <c r="AW3485" s="1" t="s">
        <v>8652</v>
      </c>
      <c r="BG3485" s="1" t="s">
        <v>1026</v>
      </c>
      <c r="BH3485" s="1" t="s">
        <v>9270</v>
      </c>
      <c r="BI3485" s="1" t="s">
        <v>3497</v>
      </c>
      <c r="BJ3485" s="1" t="s">
        <v>7253</v>
      </c>
      <c r="BK3485" s="1" t="s">
        <v>47</v>
      </c>
      <c r="BL3485" s="1" t="s">
        <v>9039</v>
      </c>
      <c r="BM3485" s="1" t="s">
        <v>2719</v>
      </c>
      <c r="BN3485" s="1" t="s">
        <v>10239</v>
      </c>
      <c r="BO3485" s="1" t="s">
        <v>44</v>
      </c>
      <c r="BP3485" s="1" t="s">
        <v>6728</v>
      </c>
      <c r="BQ3485" s="1" t="s">
        <v>6166</v>
      </c>
      <c r="BR3485" s="1" t="s">
        <v>12476</v>
      </c>
      <c r="BS3485" s="1" t="s">
        <v>41</v>
      </c>
      <c r="BT3485" s="1" t="s">
        <v>11911</v>
      </c>
    </row>
    <row r="3486" spans="1:73" ht="13.5" customHeight="1">
      <c r="A3486" s="2" t="str">
        <f t="shared" si="98"/>
        <v>1687_각북면_399</v>
      </c>
      <c r="B3486" s="1">
        <v>1687</v>
      </c>
      <c r="C3486" s="1" t="s">
        <v>11423</v>
      </c>
      <c r="D3486" s="1" t="s">
        <v>11426</v>
      </c>
      <c r="E3486" s="1">
        <v>3485</v>
      </c>
      <c r="F3486" s="1">
        <v>22</v>
      </c>
      <c r="G3486" s="1" t="s">
        <v>6098</v>
      </c>
      <c r="H3486" s="1" t="s">
        <v>6456</v>
      </c>
      <c r="I3486" s="1">
        <v>3</v>
      </c>
      <c r="L3486" s="1">
        <v>2</v>
      </c>
      <c r="M3486" s="1" t="s">
        <v>13515</v>
      </c>
      <c r="N3486" s="1" t="s">
        <v>13516</v>
      </c>
      <c r="S3486" s="1" t="s">
        <v>49</v>
      </c>
      <c r="T3486" s="1" t="s">
        <v>4842</v>
      </c>
      <c r="W3486" s="1" t="s">
        <v>167</v>
      </c>
      <c r="X3486" s="1" t="s">
        <v>8644</v>
      </c>
      <c r="Y3486" s="1" t="s">
        <v>140</v>
      </c>
      <c r="Z3486" s="1" t="s">
        <v>7100</v>
      </c>
      <c r="AC3486" s="1">
        <v>39</v>
      </c>
      <c r="AD3486" s="1" t="s">
        <v>387</v>
      </c>
      <c r="AE3486" s="1" t="s">
        <v>8746</v>
      </c>
      <c r="AJ3486" s="1" t="s">
        <v>17</v>
      </c>
      <c r="AK3486" s="1" t="s">
        <v>8918</v>
      </c>
      <c r="AL3486" s="1" t="s">
        <v>729</v>
      </c>
      <c r="AM3486" s="1" t="s">
        <v>8886</v>
      </c>
      <c r="AT3486" s="1" t="s">
        <v>44</v>
      </c>
      <c r="AU3486" s="1" t="s">
        <v>6728</v>
      </c>
      <c r="AV3486" s="1" t="s">
        <v>4759</v>
      </c>
      <c r="AW3486" s="1" t="s">
        <v>7541</v>
      </c>
      <c r="BI3486" s="1" t="s">
        <v>3513</v>
      </c>
      <c r="BJ3486" s="1" t="s">
        <v>9408</v>
      </c>
      <c r="BK3486" s="1" t="s">
        <v>44</v>
      </c>
      <c r="BL3486" s="1" t="s">
        <v>6728</v>
      </c>
      <c r="BM3486" s="1" t="s">
        <v>6167</v>
      </c>
      <c r="BN3486" s="1" t="s">
        <v>10481</v>
      </c>
      <c r="BO3486" s="1" t="s">
        <v>44</v>
      </c>
      <c r="BP3486" s="1" t="s">
        <v>6728</v>
      </c>
      <c r="BQ3486" s="1" t="s">
        <v>6168</v>
      </c>
      <c r="BR3486" s="1" t="s">
        <v>10811</v>
      </c>
      <c r="BS3486" s="1" t="s">
        <v>418</v>
      </c>
      <c r="BT3486" s="1" t="s">
        <v>8912</v>
      </c>
    </row>
    <row r="3487" spans="1:73" ht="13.5" customHeight="1">
      <c r="A3487" s="2" t="str">
        <f t="shared" si="98"/>
        <v>1687_각북면_399</v>
      </c>
      <c r="B3487" s="1">
        <v>1687</v>
      </c>
      <c r="C3487" s="1" t="s">
        <v>11423</v>
      </c>
      <c r="D3487" s="1" t="s">
        <v>11426</v>
      </c>
      <c r="E3487" s="1">
        <v>3486</v>
      </c>
      <c r="F3487" s="1">
        <v>22</v>
      </c>
      <c r="G3487" s="1" t="s">
        <v>6098</v>
      </c>
      <c r="H3487" s="1" t="s">
        <v>6456</v>
      </c>
      <c r="I3487" s="1">
        <v>3</v>
      </c>
      <c r="L3487" s="1">
        <v>2</v>
      </c>
      <c r="M3487" s="1" t="s">
        <v>13515</v>
      </c>
      <c r="N3487" s="1" t="s">
        <v>13516</v>
      </c>
      <c r="S3487" s="1" t="s">
        <v>134</v>
      </c>
      <c r="T3487" s="1" t="s">
        <v>6598</v>
      </c>
      <c r="Y3487" s="1" t="s">
        <v>6169</v>
      </c>
      <c r="Z3487" s="1" t="s">
        <v>7145</v>
      </c>
      <c r="AC3487" s="1">
        <v>8</v>
      </c>
      <c r="AD3487" s="1" t="s">
        <v>503</v>
      </c>
      <c r="AE3487" s="1" t="s">
        <v>8136</v>
      </c>
    </row>
    <row r="3488" spans="1:73" ht="13.5" customHeight="1">
      <c r="A3488" s="2" t="str">
        <f t="shared" si="98"/>
        <v>1687_각북면_399</v>
      </c>
      <c r="B3488" s="1">
        <v>1687</v>
      </c>
      <c r="C3488" s="1" t="s">
        <v>11423</v>
      </c>
      <c r="D3488" s="1" t="s">
        <v>11426</v>
      </c>
      <c r="E3488" s="1">
        <v>3487</v>
      </c>
      <c r="F3488" s="1">
        <v>22</v>
      </c>
      <c r="G3488" s="1" t="s">
        <v>6098</v>
      </c>
      <c r="H3488" s="1" t="s">
        <v>6456</v>
      </c>
      <c r="I3488" s="1">
        <v>3</v>
      </c>
      <c r="L3488" s="1">
        <v>3</v>
      </c>
      <c r="M3488" s="1" t="s">
        <v>362</v>
      </c>
      <c r="N3488" s="1" t="s">
        <v>7144</v>
      </c>
      <c r="O3488" s="1" t="s">
        <v>6</v>
      </c>
      <c r="P3488" s="1" t="s">
        <v>6577</v>
      </c>
      <c r="T3488" s="1" t="s">
        <v>11527</v>
      </c>
      <c r="U3488" s="1" t="s">
        <v>6170</v>
      </c>
      <c r="V3488" s="1" t="s">
        <v>11466</v>
      </c>
      <c r="Y3488" s="1" t="s">
        <v>362</v>
      </c>
      <c r="Z3488" s="1" t="s">
        <v>7144</v>
      </c>
      <c r="AC3488" s="1">
        <v>39</v>
      </c>
      <c r="AD3488" s="1" t="s">
        <v>387</v>
      </c>
      <c r="AE3488" s="1" t="s">
        <v>8746</v>
      </c>
      <c r="AJ3488" s="1" t="s">
        <v>17</v>
      </c>
      <c r="AK3488" s="1" t="s">
        <v>8918</v>
      </c>
      <c r="AL3488" s="1" t="s">
        <v>6171</v>
      </c>
      <c r="AM3488" s="1" t="s">
        <v>8938</v>
      </c>
      <c r="AT3488" s="1" t="s">
        <v>42</v>
      </c>
      <c r="AU3488" s="1" t="s">
        <v>6735</v>
      </c>
      <c r="AV3488" s="1" t="s">
        <v>6172</v>
      </c>
      <c r="AW3488" s="1" t="s">
        <v>12162</v>
      </c>
      <c r="BG3488" s="1" t="s">
        <v>44</v>
      </c>
      <c r="BH3488" s="1" t="s">
        <v>6728</v>
      </c>
      <c r="BI3488" s="1" t="s">
        <v>906</v>
      </c>
      <c r="BJ3488" s="1" t="s">
        <v>8417</v>
      </c>
      <c r="BK3488" s="1" t="s">
        <v>44</v>
      </c>
      <c r="BL3488" s="1" t="s">
        <v>6728</v>
      </c>
      <c r="BM3488" s="1" t="s">
        <v>792</v>
      </c>
      <c r="BN3488" s="1" t="s">
        <v>8512</v>
      </c>
      <c r="BO3488" s="1" t="s">
        <v>44</v>
      </c>
      <c r="BP3488" s="1" t="s">
        <v>6728</v>
      </c>
      <c r="BQ3488" s="1" t="s">
        <v>3832</v>
      </c>
      <c r="BR3488" s="1" t="s">
        <v>10810</v>
      </c>
      <c r="BS3488" s="1" t="s">
        <v>422</v>
      </c>
      <c r="BT3488" s="1" t="s">
        <v>8924</v>
      </c>
    </row>
    <row r="3489" spans="1:73" ht="13.5" customHeight="1">
      <c r="A3489" s="2" t="str">
        <f t="shared" si="98"/>
        <v>1687_각북면_399</v>
      </c>
      <c r="B3489" s="1">
        <v>1687</v>
      </c>
      <c r="C3489" s="1" t="s">
        <v>11423</v>
      </c>
      <c r="D3489" s="1" t="s">
        <v>11426</v>
      </c>
      <c r="E3489" s="1">
        <v>3488</v>
      </c>
      <c r="F3489" s="1">
        <v>22</v>
      </c>
      <c r="G3489" s="1" t="s">
        <v>6098</v>
      </c>
      <c r="H3489" s="1" t="s">
        <v>6456</v>
      </c>
      <c r="I3489" s="1">
        <v>3</v>
      </c>
      <c r="L3489" s="1">
        <v>3</v>
      </c>
      <c r="M3489" s="1" t="s">
        <v>362</v>
      </c>
      <c r="N3489" s="1" t="s">
        <v>7144</v>
      </c>
      <c r="S3489" s="1" t="s">
        <v>49</v>
      </c>
      <c r="T3489" s="1" t="s">
        <v>4842</v>
      </c>
      <c r="U3489" s="1" t="s">
        <v>115</v>
      </c>
      <c r="V3489" s="1" t="s">
        <v>6665</v>
      </c>
      <c r="Y3489" s="1" t="s">
        <v>363</v>
      </c>
      <c r="Z3489" s="1" t="s">
        <v>7143</v>
      </c>
      <c r="AC3489" s="1">
        <v>38</v>
      </c>
      <c r="AD3489" s="1" t="s">
        <v>294</v>
      </c>
      <c r="AE3489" s="1" t="s">
        <v>8781</v>
      </c>
      <c r="AJ3489" s="1" t="s">
        <v>17</v>
      </c>
      <c r="AK3489" s="1" t="s">
        <v>8918</v>
      </c>
      <c r="AL3489" s="1" t="s">
        <v>109</v>
      </c>
      <c r="AM3489" s="1" t="s">
        <v>8937</v>
      </c>
      <c r="AN3489" s="1" t="s">
        <v>492</v>
      </c>
      <c r="AO3489" s="1" t="s">
        <v>6594</v>
      </c>
      <c r="AR3489" s="1" t="s">
        <v>6173</v>
      </c>
      <c r="AS3489" s="1" t="s">
        <v>9056</v>
      </c>
      <c r="AT3489" s="1" t="s">
        <v>267</v>
      </c>
      <c r="AU3489" s="1" t="s">
        <v>9217</v>
      </c>
      <c r="AV3489" s="1" t="s">
        <v>6174</v>
      </c>
      <c r="AW3489" s="1" t="s">
        <v>9297</v>
      </c>
      <c r="BB3489" s="1" t="s">
        <v>171</v>
      </c>
      <c r="BC3489" s="1" t="s">
        <v>6676</v>
      </c>
      <c r="BD3489" s="1" t="s">
        <v>454</v>
      </c>
      <c r="BE3489" s="1" t="s">
        <v>7660</v>
      </c>
      <c r="BG3489" s="1" t="s">
        <v>268</v>
      </c>
      <c r="BH3489" s="1" t="s">
        <v>12275</v>
      </c>
      <c r="BI3489" s="1" t="s">
        <v>594</v>
      </c>
      <c r="BJ3489" s="1" t="s">
        <v>7222</v>
      </c>
      <c r="BK3489" s="1" t="s">
        <v>47</v>
      </c>
      <c r="BL3489" s="1" t="s">
        <v>9039</v>
      </c>
      <c r="BM3489" s="1" t="s">
        <v>336</v>
      </c>
      <c r="BN3489" s="1" t="s">
        <v>6991</v>
      </c>
      <c r="BO3489" s="1" t="s">
        <v>121</v>
      </c>
      <c r="BP3489" s="1" t="s">
        <v>6667</v>
      </c>
      <c r="BQ3489" s="1" t="s">
        <v>6175</v>
      </c>
      <c r="BR3489" s="1" t="s">
        <v>10809</v>
      </c>
      <c r="BS3489" s="1" t="s">
        <v>227</v>
      </c>
      <c r="BT3489" s="1" t="s">
        <v>8859</v>
      </c>
    </row>
    <row r="3490" spans="1:73" ht="13.5" customHeight="1">
      <c r="A3490" s="2" t="str">
        <f t="shared" si="98"/>
        <v>1687_각북면_399</v>
      </c>
      <c r="B3490" s="1">
        <v>1687</v>
      </c>
      <c r="C3490" s="1" t="s">
        <v>11423</v>
      </c>
      <c r="D3490" s="1" t="s">
        <v>11426</v>
      </c>
      <c r="E3490" s="1">
        <v>3489</v>
      </c>
      <c r="F3490" s="1">
        <v>23</v>
      </c>
      <c r="G3490" s="1" t="s">
        <v>6176</v>
      </c>
      <c r="H3490" s="1" t="s">
        <v>6455</v>
      </c>
      <c r="I3490" s="1">
        <v>1</v>
      </c>
      <c r="J3490" s="1" t="s">
        <v>6177</v>
      </c>
      <c r="K3490" s="1" t="s">
        <v>11480</v>
      </c>
      <c r="L3490" s="1">
        <v>1</v>
      </c>
      <c r="M3490" s="1" t="s">
        <v>816</v>
      </c>
      <c r="N3490" s="1" t="s">
        <v>11481</v>
      </c>
      <c r="T3490" s="1" t="s">
        <v>11527</v>
      </c>
      <c r="U3490" s="1" t="s">
        <v>6178</v>
      </c>
      <c r="V3490" s="1" t="s">
        <v>6671</v>
      </c>
      <c r="Y3490" s="1" t="s">
        <v>816</v>
      </c>
      <c r="Z3490" s="1" t="s">
        <v>11481</v>
      </c>
      <c r="AC3490" s="1">
        <v>46</v>
      </c>
      <c r="AD3490" s="1" t="s">
        <v>550</v>
      </c>
      <c r="AE3490" s="1" t="s">
        <v>8787</v>
      </c>
      <c r="AJ3490" s="1" t="s">
        <v>17</v>
      </c>
      <c r="AK3490" s="1" t="s">
        <v>8918</v>
      </c>
      <c r="AL3490" s="1" t="s">
        <v>59</v>
      </c>
      <c r="AM3490" s="1" t="s">
        <v>8921</v>
      </c>
      <c r="AN3490" s="1" t="s">
        <v>637</v>
      </c>
      <c r="AO3490" s="1" t="s">
        <v>8926</v>
      </c>
      <c r="AR3490" s="1" t="s">
        <v>6179</v>
      </c>
      <c r="AS3490" s="1" t="s">
        <v>12023</v>
      </c>
      <c r="AT3490" s="1" t="s">
        <v>121</v>
      </c>
      <c r="AU3490" s="1" t="s">
        <v>6667</v>
      </c>
      <c r="AV3490" s="1" t="s">
        <v>1255</v>
      </c>
      <c r="AW3490" s="1" t="s">
        <v>7524</v>
      </c>
      <c r="BB3490" s="1" t="s">
        <v>171</v>
      </c>
      <c r="BC3490" s="1" t="s">
        <v>6676</v>
      </c>
      <c r="BD3490" s="1" t="s">
        <v>643</v>
      </c>
      <c r="BE3490" s="1" t="s">
        <v>7540</v>
      </c>
      <c r="BG3490" s="1" t="s">
        <v>121</v>
      </c>
      <c r="BH3490" s="1" t="s">
        <v>6667</v>
      </c>
      <c r="BI3490" s="1" t="s">
        <v>5186</v>
      </c>
      <c r="BJ3490" s="1" t="s">
        <v>7602</v>
      </c>
      <c r="BK3490" s="1" t="s">
        <v>121</v>
      </c>
      <c r="BL3490" s="1" t="s">
        <v>6667</v>
      </c>
      <c r="BM3490" s="1" t="s">
        <v>3689</v>
      </c>
      <c r="BN3490" s="1" t="s">
        <v>8108</v>
      </c>
      <c r="BO3490" s="1" t="s">
        <v>121</v>
      </c>
      <c r="BP3490" s="1" t="s">
        <v>6667</v>
      </c>
      <c r="BQ3490" s="1" t="s">
        <v>6180</v>
      </c>
      <c r="BR3490" s="1" t="s">
        <v>10808</v>
      </c>
      <c r="BS3490" s="1" t="s">
        <v>6181</v>
      </c>
      <c r="BT3490" s="1" t="s">
        <v>12719</v>
      </c>
    </row>
    <row r="3491" spans="1:73" ht="13.5" customHeight="1">
      <c r="A3491" s="2" t="str">
        <f t="shared" si="98"/>
        <v>1687_각북면_399</v>
      </c>
      <c r="B3491" s="1">
        <v>1687</v>
      </c>
      <c r="C3491" s="1" t="s">
        <v>11423</v>
      </c>
      <c r="D3491" s="1" t="s">
        <v>11426</v>
      </c>
      <c r="E3491" s="1">
        <v>3490</v>
      </c>
      <c r="F3491" s="1">
        <v>23</v>
      </c>
      <c r="G3491" s="1" t="s">
        <v>6176</v>
      </c>
      <c r="H3491" s="1" t="s">
        <v>6455</v>
      </c>
      <c r="I3491" s="1">
        <v>1</v>
      </c>
      <c r="L3491" s="1">
        <v>1</v>
      </c>
      <c r="M3491" s="1" t="s">
        <v>816</v>
      </c>
      <c r="N3491" s="1" t="s">
        <v>11481</v>
      </c>
      <c r="S3491" s="1" t="s">
        <v>49</v>
      </c>
      <c r="T3491" s="1" t="s">
        <v>4842</v>
      </c>
      <c r="U3491" s="1" t="s">
        <v>50</v>
      </c>
      <c r="V3491" s="1" t="s">
        <v>11472</v>
      </c>
      <c r="W3491" s="1" t="s">
        <v>167</v>
      </c>
      <c r="X3491" s="1" t="s">
        <v>8644</v>
      </c>
      <c r="Y3491" s="1" t="s">
        <v>2845</v>
      </c>
      <c r="Z3491" s="1" t="s">
        <v>7076</v>
      </c>
      <c r="AC3491" s="1">
        <v>49</v>
      </c>
      <c r="AD3491" s="1" t="s">
        <v>372</v>
      </c>
      <c r="AE3491" s="1" t="s">
        <v>8788</v>
      </c>
      <c r="AJ3491" s="1" t="s">
        <v>17</v>
      </c>
      <c r="AK3491" s="1" t="s">
        <v>8918</v>
      </c>
      <c r="AL3491" s="1" t="s">
        <v>1353</v>
      </c>
      <c r="AM3491" s="1" t="s">
        <v>8934</v>
      </c>
      <c r="AT3491" s="1" t="s">
        <v>44</v>
      </c>
      <c r="AU3491" s="1" t="s">
        <v>6728</v>
      </c>
      <c r="AV3491" s="1" t="s">
        <v>231</v>
      </c>
      <c r="AW3491" s="1" t="s">
        <v>8440</v>
      </c>
      <c r="BI3491" s="1" t="s">
        <v>164</v>
      </c>
      <c r="BJ3491" s="1" t="s">
        <v>10510</v>
      </c>
      <c r="BK3491" s="1" t="s">
        <v>44</v>
      </c>
      <c r="BL3491" s="1" t="s">
        <v>6728</v>
      </c>
      <c r="BM3491" s="1" t="s">
        <v>6182</v>
      </c>
      <c r="BN3491" s="1" t="s">
        <v>10480</v>
      </c>
      <c r="BO3491" s="1" t="s">
        <v>44</v>
      </c>
      <c r="BP3491" s="1" t="s">
        <v>6728</v>
      </c>
      <c r="BQ3491" s="1" t="s">
        <v>6183</v>
      </c>
      <c r="BR3491" s="1" t="s">
        <v>10807</v>
      </c>
      <c r="BS3491" s="1" t="s">
        <v>1353</v>
      </c>
      <c r="BT3491" s="1" t="s">
        <v>8934</v>
      </c>
    </row>
    <row r="3492" spans="1:73" ht="13.5" customHeight="1">
      <c r="A3492" s="2" t="str">
        <f t="shared" si="98"/>
        <v>1687_각북면_399</v>
      </c>
      <c r="B3492" s="1">
        <v>1687</v>
      </c>
      <c r="C3492" s="1" t="s">
        <v>11423</v>
      </c>
      <c r="D3492" s="1" t="s">
        <v>11426</v>
      </c>
      <c r="E3492" s="1">
        <v>3491</v>
      </c>
      <c r="F3492" s="1">
        <v>23</v>
      </c>
      <c r="G3492" s="1" t="s">
        <v>6176</v>
      </c>
      <c r="H3492" s="1" t="s">
        <v>6455</v>
      </c>
      <c r="I3492" s="1">
        <v>1</v>
      </c>
      <c r="L3492" s="1">
        <v>1</v>
      </c>
      <c r="M3492" s="1" t="s">
        <v>816</v>
      </c>
      <c r="N3492" s="1" t="s">
        <v>11481</v>
      </c>
      <c r="S3492" s="1" t="s">
        <v>134</v>
      </c>
      <c r="T3492" s="1" t="s">
        <v>6598</v>
      </c>
      <c r="Y3492" s="1" t="s">
        <v>771</v>
      </c>
      <c r="Z3492" s="1" t="s">
        <v>7045</v>
      </c>
      <c r="AC3492" s="1">
        <v>13</v>
      </c>
      <c r="AD3492" s="1" t="s">
        <v>149</v>
      </c>
      <c r="AE3492" s="1" t="s">
        <v>8757</v>
      </c>
    </row>
    <row r="3493" spans="1:73" ht="13.5" customHeight="1">
      <c r="A3493" s="2" t="str">
        <f t="shared" si="98"/>
        <v>1687_각북면_399</v>
      </c>
      <c r="B3493" s="1">
        <v>1687</v>
      </c>
      <c r="C3493" s="1" t="s">
        <v>11423</v>
      </c>
      <c r="D3493" s="1" t="s">
        <v>11426</v>
      </c>
      <c r="E3493" s="1">
        <v>3492</v>
      </c>
      <c r="F3493" s="1">
        <v>23</v>
      </c>
      <c r="G3493" s="1" t="s">
        <v>6176</v>
      </c>
      <c r="H3493" s="1" t="s">
        <v>6455</v>
      </c>
      <c r="I3493" s="1">
        <v>1</v>
      </c>
      <c r="L3493" s="1">
        <v>1</v>
      </c>
      <c r="M3493" s="1" t="s">
        <v>816</v>
      </c>
      <c r="N3493" s="1" t="s">
        <v>11481</v>
      </c>
      <c r="S3493" s="1" t="s">
        <v>63</v>
      </c>
      <c r="T3493" s="1" t="s">
        <v>6596</v>
      </c>
      <c r="Y3493" s="1" t="s">
        <v>4776</v>
      </c>
      <c r="Z3493" s="1" t="s">
        <v>7142</v>
      </c>
      <c r="AC3493" s="1">
        <v>11</v>
      </c>
      <c r="AD3493" s="1" t="s">
        <v>71</v>
      </c>
      <c r="AE3493" s="1" t="s">
        <v>8756</v>
      </c>
      <c r="AF3493" s="1" t="s">
        <v>156</v>
      </c>
      <c r="AG3493" s="1" t="s">
        <v>8798</v>
      </c>
    </row>
    <row r="3494" spans="1:73" ht="13.5" customHeight="1">
      <c r="A3494" s="2" t="str">
        <f t="shared" si="98"/>
        <v>1687_각북면_399</v>
      </c>
      <c r="B3494" s="1">
        <v>1687</v>
      </c>
      <c r="C3494" s="1" t="s">
        <v>11423</v>
      </c>
      <c r="D3494" s="1" t="s">
        <v>11426</v>
      </c>
      <c r="E3494" s="1">
        <v>3493</v>
      </c>
      <c r="F3494" s="1">
        <v>23</v>
      </c>
      <c r="G3494" s="1" t="s">
        <v>6176</v>
      </c>
      <c r="H3494" s="1" t="s">
        <v>6455</v>
      </c>
      <c r="I3494" s="1">
        <v>1</v>
      </c>
      <c r="L3494" s="1">
        <v>2</v>
      </c>
      <c r="M3494" s="1" t="s">
        <v>13517</v>
      </c>
      <c r="N3494" s="1" t="s">
        <v>13518</v>
      </c>
      <c r="Q3494" s="1" t="s">
        <v>6184</v>
      </c>
      <c r="R3494" s="1" t="s">
        <v>6578</v>
      </c>
      <c r="T3494" s="1" t="s">
        <v>11527</v>
      </c>
      <c r="U3494" s="1" t="s">
        <v>50</v>
      </c>
      <c r="V3494" s="1" t="s">
        <v>11472</v>
      </c>
      <c r="W3494" s="1" t="s">
        <v>1585</v>
      </c>
      <c r="X3494" s="1" t="s">
        <v>6606</v>
      </c>
      <c r="Y3494" s="1" t="s">
        <v>1862</v>
      </c>
      <c r="Z3494" s="1" t="s">
        <v>7141</v>
      </c>
      <c r="AC3494" s="1">
        <v>32</v>
      </c>
      <c r="AD3494" s="1" t="s">
        <v>660</v>
      </c>
      <c r="AE3494" s="1" t="s">
        <v>8752</v>
      </c>
      <c r="AJ3494" s="1" t="s">
        <v>17</v>
      </c>
      <c r="AK3494" s="1" t="s">
        <v>8918</v>
      </c>
      <c r="AL3494" s="1" t="s">
        <v>59</v>
      </c>
      <c r="AM3494" s="1" t="s">
        <v>8921</v>
      </c>
      <c r="AT3494" s="1" t="s">
        <v>3158</v>
      </c>
      <c r="AU3494" s="1" t="s">
        <v>6678</v>
      </c>
      <c r="AV3494" s="1" t="s">
        <v>61</v>
      </c>
      <c r="AW3494" s="1" t="s">
        <v>7118</v>
      </c>
      <c r="BG3494" s="1" t="s">
        <v>44</v>
      </c>
      <c r="BH3494" s="1" t="s">
        <v>6728</v>
      </c>
      <c r="BI3494" s="1" t="s">
        <v>4252</v>
      </c>
      <c r="BJ3494" s="1" t="s">
        <v>7946</v>
      </c>
      <c r="BK3494" s="1" t="s">
        <v>180</v>
      </c>
      <c r="BL3494" s="1" t="s">
        <v>11467</v>
      </c>
      <c r="BM3494" s="1" t="s">
        <v>2847</v>
      </c>
      <c r="BN3494" s="1" t="s">
        <v>9638</v>
      </c>
      <c r="BO3494" s="1" t="s">
        <v>3158</v>
      </c>
      <c r="BP3494" s="1" t="s">
        <v>6678</v>
      </c>
      <c r="BQ3494" s="1" t="s">
        <v>6185</v>
      </c>
      <c r="BR3494" s="1" t="s">
        <v>10806</v>
      </c>
      <c r="BS3494" s="1" t="s">
        <v>1789</v>
      </c>
      <c r="BT3494" s="1" t="s">
        <v>11908</v>
      </c>
    </row>
    <row r="3495" spans="1:73" ht="13.5" customHeight="1">
      <c r="A3495" s="2" t="str">
        <f t="shared" si="98"/>
        <v>1687_각북면_399</v>
      </c>
      <c r="B3495" s="1">
        <v>1687</v>
      </c>
      <c r="C3495" s="1" t="s">
        <v>11423</v>
      </c>
      <c r="D3495" s="1" t="s">
        <v>11426</v>
      </c>
      <c r="E3495" s="1">
        <v>3494</v>
      </c>
      <c r="F3495" s="1">
        <v>23</v>
      </c>
      <c r="G3495" s="1" t="s">
        <v>6176</v>
      </c>
      <c r="H3495" s="1" t="s">
        <v>6455</v>
      </c>
      <c r="I3495" s="1">
        <v>1</v>
      </c>
      <c r="L3495" s="1">
        <v>2</v>
      </c>
      <c r="M3495" s="1" t="s">
        <v>13517</v>
      </c>
      <c r="N3495" s="1" t="s">
        <v>13518</v>
      </c>
      <c r="S3495" s="1" t="s">
        <v>261</v>
      </c>
      <c r="T3495" s="1" t="s">
        <v>6605</v>
      </c>
      <c r="U3495" s="1" t="s">
        <v>115</v>
      </c>
      <c r="V3495" s="1" t="s">
        <v>6665</v>
      </c>
      <c r="Y3495" s="1" t="s">
        <v>6121</v>
      </c>
      <c r="Z3495" s="1" t="s">
        <v>7140</v>
      </c>
      <c r="AF3495" s="1" t="s">
        <v>326</v>
      </c>
      <c r="AG3495" s="1" t="s">
        <v>8802</v>
      </c>
    </row>
    <row r="3496" spans="1:73" ht="13.5" customHeight="1">
      <c r="A3496" s="2" t="str">
        <f t="shared" si="98"/>
        <v>1687_각북면_399</v>
      </c>
      <c r="B3496" s="1">
        <v>1687</v>
      </c>
      <c r="C3496" s="1" t="s">
        <v>11423</v>
      </c>
      <c r="D3496" s="1" t="s">
        <v>11426</v>
      </c>
      <c r="E3496" s="1">
        <v>3495</v>
      </c>
      <c r="F3496" s="1">
        <v>23</v>
      </c>
      <c r="G3496" s="1" t="s">
        <v>6176</v>
      </c>
      <c r="H3496" s="1" t="s">
        <v>6455</v>
      </c>
      <c r="I3496" s="1">
        <v>1</v>
      </c>
      <c r="L3496" s="1">
        <v>2</v>
      </c>
      <c r="M3496" s="1" t="s">
        <v>13517</v>
      </c>
      <c r="N3496" s="1" t="s">
        <v>13518</v>
      </c>
      <c r="S3496" s="1" t="s">
        <v>63</v>
      </c>
      <c r="T3496" s="1" t="s">
        <v>6596</v>
      </c>
      <c r="Y3496" s="1" t="s">
        <v>13693</v>
      </c>
      <c r="Z3496" s="1" t="s">
        <v>7139</v>
      </c>
      <c r="AC3496" s="1">
        <v>4</v>
      </c>
      <c r="AD3496" s="1" t="s">
        <v>103</v>
      </c>
      <c r="AE3496" s="1" t="s">
        <v>8773</v>
      </c>
    </row>
    <row r="3497" spans="1:73" ht="13.5" customHeight="1">
      <c r="A3497" s="2" t="str">
        <f t="shared" si="98"/>
        <v>1687_각북면_399</v>
      </c>
      <c r="B3497" s="1">
        <v>1687</v>
      </c>
      <c r="C3497" s="1" t="s">
        <v>11423</v>
      </c>
      <c r="D3497" s="1" t="s">
        <v>11426</v>
      </c>
      <c r="E3497" s="1">
        <v>3496</v>
      </c>
      <c r="F3497" s="1">
        <v>23</v>
      </c>
      <c r="G3497" s="1" t="s">
        <v>6176</v>
      </c>
      <c r="H3497" s="1" t="s">
        <v>6455</v>
      </c>
      <c r="I3497" s="1">
        <v>1</v>
      </c>
      <c r="L3497" s="1">
        <v>3</v>
      </c>
      <c r="M3497" s="1" t="s">
        <v>6186</v>
      </c>
      <c r="N3497" s="1" t="s">
        <v>7138</v>
      </c>
      <c r="T3497" s="1" t="s">
        <v>11527</v>
      </c>
      <c r="U3497" s="1" t="s">
        <v>6178</v>
      </c>
      <c r="V3497" s="1" t="s">
        <v>6671</v>
      </c>
      <c r="Y3497" s="1" t="s">
        <v>6186</v>
      </c>
      <c r="Z3497" s="1" t="s">
        <v>7138</v>
      </c>
      <c r="AC3497" s="1">
        <v>27</v>
      </c>
      <c r="AD3497" s="1" t="s">
        <v>379</v>
      </c>
      <c r="AE3497" s="1" t="s">
        <v>8768</v>
      </c>
      <c r="AJ3497" s="1" t="s">
        <v>17</v>
      </c>
      <c r="AK3497" s="1" t="s">
        <v>8918</v>
      </c>
      <c r="AL3497" s="1" t="s">
        <v>3276</v>
      </c>
      <c r="AM3497" s="1" t="s">
        <v>11946</v>
      </c>
      <c r="AN3497" s="1" t="s">
        <v>2940</v>
      </c>
      <c r="AO3497" s="1" t="s">
        <v>8947</v>
      </c>
      <c r="AR3497" s="1" t="s">
        <v>6187</v>
      </c>
      <c r="AS3497" s="1" t="s">
        <v>9055</v>
      </c>
      <c r="AT3497" s="1" t="s">
        <v>121</v>
      </c>
      <c r="AU3497" s="1" t="s">
        <v>6667</v>
      </c>
      <c r="AV3497" s="1" t="s">
        <v>816</v>
      </c>
      <c r="AW3497" s="1" t="s">
        <v>11481</v>
      </c>
      <c r="BB3497" s="1" t="s">
        <v>115</v>
      </c>
      <c r="BC3497" s="1" t="s">
        <v>6665</v>
      </c>
      <c r="BD3497" s="1" t="s">
        <v>3560</v>
      </c>
      <c r="BE3497" s="1" t="s">
        <v>9819</v>
      </c>
      <c r="BG3497" s="1" t="s">
        <v>121</v>
      </c>
      <c r="BH3497" s="1" t="s">
        <v>6667</v>
      </c>
      <c r="BI3497" s="1" t="s">
        <v>1255</v>
      </c>
      <c r="BJ3497" s="1" t="s">
        <v>7524</v>
      </c>
      <c r="BK3497" s="1" t="s">
        <v>44</v>
      </c>
      <c r="BL3497" s="1" t="s">
        <v>6728</v>
      </c>
      <c r="BM3497" s="1" t="s">
        <v>5186</v>
      </c>
      <c r="BN3497" s="1" t="s">
        <v>7602</v>
      </c>
      <c r="BO3497" s="1" t="s">
        <v>44</v>
      </c>
      <c r="BP3497" s="1" t="s">
        <v>6728</v>
      </c>
      <c r="BQ3497" s="1" t="s">
        <v>625</v>
      </c>
      <c r="BR3497" s="1" t="s">
        <v>7132</v>
      </c>
      <c r="BS3497" s="1" t="s">
        <v>227</v>
      </c>
      <c r="BT3497" s="1" t="s">
        <v>8859</v>
      </c>
    </row>
    <row r="3498" spans="1:73" ht="13.5" customHeight="1">
      <c r="A3498" s="2" t="str">
        <f t="shared" si="98"/>
        <v>1687_각북면_399</v>
      </c>
      <c r="B3498" s="1">
        <v>1687</v>
      </c>
      <c r="C3498" s="1" t="s">
        <v>11423</v>
      </c>
      <c r="D3498" s="1" t="s">
        <v>11426</v>
      </c>
      <c r="E3498" s="1">
        <v>3497</v>
      </c>
      <c r="F3498" s="1">
        <v>23</v>
      </c>
      <c r="G3498" s="1" t="s">
        <v>6176</v>
      </c>
      <c r="H3498" s="1" t="s">
        <v>6455</v>
      </c>
      <c r="I3498" s="1">
        <v>1</v>
      </c>
      <c r="L3498" s="1">
        <v>3</v>
      </c>
      <c r="M3498" s="1" t="s">
        <v>6186</v>
      </c>
      <c r="N3498" s="1" t="s">
        <v>7138</v>
      </c>
      <c r="S3498" s="1" t="s">
        <v>49</v>
      </c>
      <c r="T3498" s="1" t="s">
        <v>4842</v>
      </c>
      <c r="U3498" s="1" t="s">
        <v>50</v>
      </c>
      <c r="V3498" s="1" t="s">
        <v>11472</v>
      </c>
      <c r="W3498" s="1" t="s">
        <v>152</v>
      </c>
      <c r="X3498" s="1" t="s">
        <v>6978</v>
      </c>
      <c r="Y3498" s="1" t="s">
        <v>140</v>
      </c>
      <c r="Z3498" s="1" t="s">
        <v>7100</v>
      </c>
      <c r="AC3498" s="1">
        <v>26</v>
      </c>
      <c r="AD3498" s="1" t="s">
        <v>552</v>
      </c>
      <c r="AE3498" s="1" t="s">
        <v>8104</v>
      </c>
      <c r="AJ3498" s="1" t="s">
        <v>17</v>
      </c>
      <c r="AK3498" s="1" t="s">
        <v>8918</v>
      </c>
      <c r="AL3498" s="1" t="s">
        <v>227</v>
      </c>
      <c r="AM3498" s="1" t="s">
        <v>8859</v>
      </c>
      <c r="AT3498" s="1" t="s">
        <v>44</v>
      </c>
      <c r="AU3498" s="1" t="s">
        <v>6728</v>
      </c>
      <c r="AV3498" s="1" t="s">
        <v>1120</v>
      </c>
      <c r="AW3498" s="1" t="s">
        <v>7060</v>
      </c>
      <c r="BB3498" s="1" t="s">
        <v>50</v>
      </c>
      <c r="BC3498" s="1" t="s">
        <v>11472</v>
      </c>
      <c r="BD3498" s="1" t="s">
        <v>454</v>
      </c>
      <c r="BE3498" s="1" t="s">
        <v>7660</v>
      </c>
      <c r="BG3498" s="1" t="s">
        <v>44</v>
      </c>
      <c r="BH3498" s="1" t="s">
        <v>6728</v>
      </c>
      <c r="BI3498" s="1" t="s">
        <v>6188</v>
      </c>
      <c r="BJ3498" s="1" t="s">
        <v>10058</v>
      </c>
      <c r="BM3498" s="1" t="s">
        <v>164</v>
      </c>
      <c r="BN3498" s="1" t="s">
        <v>10510</v>
      </c>
      <c r="BQ3498" s="1" t="s">
        <v>164</v>
      </c>
      <c r="BR3498" s="1" t="s">
        <v>10510</v>
      </c>
      <c r="BU3498" s="1" t="s">
        <v>174</v>
      </c>
    </row>
    <row r="3499" spans="1:73" ht="13.5" customHeight="1">
      <c r="A3499" s="2" t="str">
        <f t="shared" si="98"/>
        <v>1687_각북면_399</v>
      </c>
      <c r="B3499" s="1">
        <v>1687</v>
      </c>
      <c r="C3499" s="1" t="s">
        <v>11423</v>
      </c>
      <c r="D3499" s="1" t="s">
        <v>11426</v>
      </c>
      <c r="E3499" s="1">
        <v>3498</v>
      </c>
      <c r="F3499" s="1">
        <v>23</v>
      </c>
      <c r="G3499" s="1" t="s">
        <v>6176</v>
      </c>
      <c r="H3499" s="1" t="s">
        <v>6455</v>
      </c>
      <c r="I3499" s="1">
        <v>1</v>
      </c>
      <c r="L3499" s="1">
        <v>3</v>
      </c>
      <c r="M3499" s="1" t="s">
        <v>6186</v>
      </c>
      <c r="N3499" s="1" t="s">
        <v>7138</v>
      </c>
      <c r="S3499" s="1" t="s">
        <v>67</v>
      </c>
      <c r="T3499" s="1" t="s">
        <v>6597</v>
      </c>
      <c r="Y3499" s="1" t="s">
        <v>5329</v>
      </c>
      <c r="Z3499" s="1" t="s">
        <v>7137</v>
      </c>
      <c r="AC3499" s="1">
        <v>4</v>
      </c>
      <c r="AD3499" s="1" t="s">
        <v>103</v>
      </c>
      <c r="AE3499" s="1" t="s">
        <v>8773</v>
      </c>
    </row>
    <row r="3500" spans="1:73" ht="13.5" customHeight="1">
      <c r="A3500" s="2" t="str">
        <f t="shared" si="98"/>
        <v>1687_각북면_399</v>
      </c>
      <c r="B3500" s="1">
        <v>1687</v>
      </c>
      <c r="C3500" s="1" t="s">
        <v>11423</v>
      </c>
      <c r="D3500" s="1" t="s">
        <v>11426</v>
      </c>
      <c r="E3500" s="1">
        <v>3499</v>
      </c>
      <c r="F3500" s="1">
        <v>23</v>
      </c>
      <c r="G3500" s="1" t="s">
        <v>6176</v>
      </c>
      <c r="H3500" s="1" t="s">
        <v>6455</v>
      </c>
      <c r="I3500" s="1">
        <v>1</v>
      </c>
      <c r="L3500" s="1">
        <v>4</v>
      </c>
      <c r="M3500" s="1" t="s">
        <v>1302</v>
      </c>
      <c r="N3500" s="1" t="s">
        <v>7136</v>
      </c>
      <c r="T3500" s="1" t="s">
        <v>11527</v>
      </c>
      <c r="U3500" s="1" t="s">
        <v>6178</v>
      </c>
      <c r="V3500" s="1" t="s">
        <v>6671</v>
      </c>
      <c r="Y3500" s="1" t="s">
        <v>1302</v>
      </c>
      <c r="Z3500" s="1" t="s">
        <v>7136</v>
      </c>
      <c r="AC3500" s="1">
        <v>46</v>
      </c>
      <c r="AD3500" s="1" t="s">
        <v>550</v>
      </c>
      <c r="AE3500" s="1" t="s">
        <v>8787</v>
      </c>
      <c r="AJ3500" s="1" t="s">
        <v>17</v>
      </c>
      <c r="AK3500" s="1" t="s">
        <v>8918</v>
      </c>
      <c r="AL3500" s="1" t="s">
        <v>41</v>
      </c>
      <c r="AM3500" s="1" t="s">
        <v>11911</v>
      </c>
      <c r="AN3500" s="1" t="s">
        <v>402</v>
      </c>
      <c r="AO3500" s="1" t="s">
        <v>8995</v>
      </c>
      <c r="AR3500" s="1" t="s">
        <v>6120</v>
      </c>
      <c r="AS3500" s="1" t="s">
        <v>9054</v>
      </c>
      <c r="AT3500" s="1" t="s">
        <v>121</v>
      </c>
      <c r="AU3500" s="1" t="s">
        <v>6667</v>
      </c>
      <c r="AV3500" s="1" t="s">
        <v>482</v>
      </c>
      <c r="AW3500" s="1" t="s">
        <v>7097</v>
      </c>
      <c r="BB3500" s="1" t="s">
        <v>171</v>
      </c>
      <c r="BC3500" s="1" t="s">
        <v>6676</v>
      </c>
      <c r="BD3500" s="1" t="s">
        <v>6121</v>
      </c>
      <c r="BE3500" s="1" t="s">
        <v>7140</v>
      </c>
      <c r="BG3500" s="1" t="s">
        <v>44</v>
      </c>
      <c r="BH3500" s="1" t="s">
        <v>6728</v>
      </c>
      <c r="BI3500" s="1" t="s">
        <v>3238</v>
      </c>
      <c r="BJ3500" s="1" t="s">
        <v>12283</v>
      </c>
      <c r="BK3500" s="1" t="s">
        <v>44</v>
      </c>
      <c r="BL3500" s="1" t="s">
        <v>6728</v>
      </c>
      <c r="BM3500" s="1" t="s">
        <v>390</v>
      </c>
      <c r="BN3500" s="1" t="s">
        <v>8019</v>
      </c>
      <c r="BO3500" s="1" t="s">
        <v>121</v>
      </c>
      <c r="BP3500" s="1" t="s">
        <v>6667</v>
      </c>
      <c r="BQ3500" s="1" t="s">
        <v>5719</v>
      </c>
      <c r="BR3500" s="1" t="s">
        <v>8428</v>
      </c>
      <c r="BS3500" s="1" t="s">
        <v>41</v>
      </c>
      <c r="BT3500" s="1" t="s">
        <v>11911</v>
      </c>
    </row>
    <row r="3501" spans="1:73" ht="13.5" customHeight="1">
      <c r="A3501" s="2" t="str">
        <f t="shared" si="98"/>
        <v>1687_각북면_399</v>
      </c>
      <c r="B3501" s="1">
        <v>1687</v>
      </c>
      <c r="C3501" s="1" t="s">
        <v>11423</v>
      </c>
      <c r="D3501" s="1" t="s">
        <v>11426</v>
      </c>
      <c r="E3501" s="1">
        <v>3500</v>
      </c>
      <c r="F3501" s="1">
        <v>23</v>
      </c>
      <c r="G3501" s="1" t="s">
        <v>6176</v>
      </c>
      <c r="H3501" s="1" t="s">
        <v>6455</v>
      </c>
      <c r="I3501" s="1">
        <v>1</v>
      </c>
      <c r="L3501" s="1">
        <v>4</v>
      </c>
      <c r="M3501" s="1" t="s">
        <v>1302</v>
      </c>
      <c r="N3501" s="1" t="s">
        <v>7136</v>
      </c>
      <c r="S3501" s="1" t="s">
        <v>49</v>
      </c>
      <c r="T3501" s="1" t="s">
        <v>4842</v>
      </c>
      <c r="U3501" s="1" t="s">
        <v>115</v>
      </c>
      <c r="V3501" s="1" t="s">
        <v>6665</v>
      </c>
      <c r="Y3501" s="1" t="s">
        <v>6189</v>
      </c>
      <c r="Z3501" s="1" t="s">
        <v>7135</v>
      </c>
      <c r="AC3501" s="1">
        <v>43</v>
      </c>
      <c r="AD3501" s="1" t="s">
        <v>335</v>
      </c>
      <c r="AE3501" s="1" t="s">
        <v>8779</v>
      </c>
      <c r="AJ3501" s="1" t="s">
        <v>17</v>
      </c>
      <c r="AK3501" s="1" t="s">
        <v>8918</v>
      </c>
      <c r="AL3501" s="1" t="s">
        <v>41</v>
      </c>
      <c r="AM3501" s="1" t="s">
        <v>11911</v>
      </c>
      <c r="AN3501" s="1" t="s">
        <v>402</v>
      </c>
      <c r="AO3501" s="1" t="s">
        <v>8995</v>
      </c>
      <c r="AR3501" s="1" t="s">
        <v>6120</v>
      </c>
      <c r="AS3501" s="1" t="s">
        <v>9054</v>
      </c>
      <c r="AT3501" s="1" t="s">
        <v>121</v>
      </c>
      <c r="AU3501" s="1" t="s">
        <v>6667</v>
      </c>
      <c r="AV3501" s="1" t="s">
        <v>6190</v>
      </c>
      <c r="AW3501" s="1" t="s">
        <v>8379</v>
      </c>
      <c r="BB3501" s="1" t="s">
        <v>171</v>
      </c>
      <c r="BC3501" s="1" t="s">
        <v>6676</v>
      </c>
      <c r="BD3501" s="1" t="s">
        <v>751</v>
      </c>
      <c r="BE3501" s="1" t="s">
        <v>7403</v>
      </c>
      <c r="BG3501" s="1" t="s">
        <v>121</v>
      </c>
      <c r="BH3501" s="1" t="s">
        <v>6667</v>
      </c>
      <c r="BI3501" s="1" t="s">
        <v>2066</v>
      </c>
      <c r="BJ3501" s="1" t="s">
        <v>9554</v>
      </c>
      <c r="BM3501" s="1" t="s">
        <v>164</v>
      </c>
      <c r="BN3501" s="1" t="s">
        <v>10510</v>
      </c>
      <c r="BQ3501" s="1" t="s">
        <v>164</v>
      </c>
      <c r="BR3501" s="1" t="s">
        <v>10510</v>
      </c>
      <c r="BU3501" s="1" t="s">
        <v>12722</v>
      </c>
    </row>
    <row r="3502" spans="1:73" ht="13.5" customHeight="1">
      <c r="A3502" s="2" t="str">
        <f t="shared" si="98"/>
        <v>1687_각북면_399</v>
      </c>
      <c r="B3502" s="1">
        <v>1687</v>
      </c>
      <c r="C3502" s="1" t="s">
        <v>11423</v>
      </c>
      <c r="D3502" s="1" t="s">
        <v>11426</v>
      </c>
      <c r="E3502" s="1">
        <v>3501</v>
      </c>
      <c r="F3502" s="1">
        <v>23</v>
      </c>
      <c r="G3502" s="1" t="s">
        <v>6176</v>
      </c>
      <c r="H3502" s="1" t="s">
        <v>6455</v>
      </c>
      <c r="I3502" s="1">
        <v>1</v>
      </c>
      <c r="L3502" s="1">
        <v>5</v>
      </c>
      <c r="M3502" s="1" t="s">
        <v>5176</v>
      </c>
      <c r="N3502" s="1" t="s">
        <v>7134</v>
      </c>
      <c r="T3502" s="1" t="s">
        <v>11527</v>
      </c>
      <c r="U3502" s="1" t="s">
        <v>6191</v>
      </c>
      <c r="V3502" s="1" t="s">
        <v>6677</v>
      </c>
      <c r="Y3502" s="1" t="s">
        <v>5176</v>
      </c>
      <c r="Z3502" s="1" t="s">
        <v>7134</v>
      </c>
      <c r="AC3502" s="1">
        <v>36</v>
      </c>
      <c r="AD3502" s="1" t="s">
        <v>52</v>
      </c>
      <c r="AE3502" s="1" t="s">
        <v>8766</v>
      </c>
      <c r="AJ3502" s="1" t="s">
        <v>17</v>
      </c>
      <c r="AK3502" s="1" t="s">
        <v>8918</v>
      </c>
      <c r="AL3502" s="1" t="s">
        <v>3134</v>
      </c>
      <c r="AM3502" s="1" t="s">
        <v>8936</v>
      </c>
      <c r="AN3502" s="1" t="s">
        <v>118</v>
      </c>
      <c r="AO3502" s="1" t="s">
        <v>8999</v>
      </c>
      <c r="AP3502" s="1" t="s">
        <v>6192</v>
      </c>
      <c r="AQ3502" s="1" t="s">
        <v>9018</v>
      </c>
      <c r="AR3502" s="1" t="s">
        <v>6193</v>
      </c>
      <c r="AS3502" s="1" t="s">
        <v>9053</v>
      </c>
      <c r="AT3502" s="1" t="s">
        <v>121</v>
      </c>
      <c r="AU3502" s="1" t="s">
        <v>6667</v>
      </c>
      <c r="AV3502" s="1" t="s">
        <v>625</v>
      </c>
      <c r="AW3502" s="1" t="s">
        <v>7132</v>
      </c>
      <c r="BB3502" s="1" t="s">
        <v>171</v>
      </c>
      <c r="BC3502" s="1" t="s">
        <v>6676</v>
      </c>
      <c r="BD3502" s="1" t="s">
        <v>6194</v>
      </c>
      <c r="BE3502" s="1" t="s">
        <v>7131</v>
      </c>
      <c r="BG3502" s="1" t="s">
        <v>121</v>
      </c>
      <c r="BH3502" s="1" t="s">
        <v>6667</v>
      </c>
      <c r="BI3502" s="1" t="s">
        <v>6195</v>
      </c>
      <c r="BJ3502" s="1" t="s">
        <v>10055</v>
      </c>
      <c r="BK3502" s="1" t="s">
        <v>121</v>
      </c>
      <c r="BL3502" s="1" t="s">
        <v>6667</v>
      </c>
      <c r="BM3502" s="1" t="s">
        <v>6160</v>
      </c>
      <c r="BN3502" s="1" t="s">
        <v>10478</v>
      </c>
      <c r="BO3502" s="1" t="s">
        <v>121</v>
      </c>
      <c r="BP3502" s="1" t="s">
        <v>6667</v>
      </c>
      <c r="BQ3502" s="1" t="s">
        <v>6196</v>
      </c>
      <c r="BR3502" s="1" t="s">
        <v>10805</v>
      </c>
      <c r="BS3502" s="1" t="s">
        <v>199</v>
      </c>
      <c r="BT3502" s="1" t="s">
        <v>8930</v>
      </c>
    </row>
    <row r="3503" spans="1:73" ht="13.5" customHeight="1">
      <c r="A3503" s="2" t="str">
        <f t="shared" si="98"/>
        <v>1687_각북면_399</v>
      </c>
      <c r="B3503" s="1">
        <v>1687</v>
      </c>
      <c r="C3503" s="1" t="s">
        <v>11423</v>
      </c>
      <c r="D3503" s="1" t="s">
        <v>11426</v>
      </c>
      <c r="E3503" s="1">
        <v>3502</v>
      </c>
      <c r="F3503" s="1">
        <v>23</v>
      </c>
      <c r="G3503" s="1" t="s">
        <v>6176</v>
      </c>
      <c r="H3503" s="1" t="s">
        <v>6455</v>
      </c>
      <c r="I3503" s="1">
        <v>1</v>
      </c>
      <c r="L3503" s="1">
        <v>5</v>
      </c>
      <c r="M3503" s="1" t="s">
        <v>5176</v>
      </c>
      <c r="N3503" s="1" t="s">
        <v>7134</v>
      </c>
      <c r="S3503" s="1" t="s">
        <v>49</v>
      </c>
      <c r="T3503" s="1" t="s">
        <v>4842</v>
      </c>
      <c r="U3503" s="1" t="s">
        <v>115</v>
      </c>
      <c r="V3503" s="1" t="s">
        <v>6665</v>
      </c>
      <c r="Y3503" s="1" t="s">
        <v>887</v>
      </c>
      <c r="Z3503" s="1" t="s">
        <v>7133</v>
      </c>
      <c r="AC3503" s="1">
        <v>36</v>
      </c>
      <c r="AD3503" s="1" t="s">
        <v>52</v>
      </c>
      <c r="AE3503" s="1" t="s">
        <v>8766</v>
      </c>
      <c r="AJ3503" s="1" t="s">
        <v>17</v>
      </c>
      <c r="AK3503" s="1" t="s">
        <v>8918</v>
      </c>
      <c r="AL3503" s="1" t="s">
        <v>2597</v>
      </c>
      <c r="AM3503" s="1" t="s">
        <v>11944</v>
      </c>
      <c r="AN3503" s="1" t="s">
        <v>1842</v>
      </c>
      <c r="AO3503" s="1" t="s">
        <v>8716</v>
      </c>
      <c r="AP3503" s="1" t="s">
        <v>44</v>
      </c>
      <c r="AQ3503" s="1" t="s">
        <v>6728</v>
      </c>
      <c r="AR3503" s="1" t="s">
        <v>13694</v>
      </c>
      <c r="AS3503" s="1" t="s">
        <v>11991</v>
      </c>
      <c r="AT3503" s="1" t="s">
        <v>44</v>
      </c>
      <c r="AU3503" s="1" t="s">
        <v>6728</v>
      </c>
      <c r="AV3503" s="1" t="s">
        <v>6197</v>
      </c>
      <c r="AW3503" s="1" t="s">
        <v>9296</v>
      </c>
      <c r="BB3503" s="1" t="s">
        <v>171</v>
      </c>
      <c r="BC3503" s="1" t="s">
        <v>6676</v>
      </c>
      <c r="BD3503" s="1" t="s">
        <v>6198</v>
      </c>
      <c r="BE3503" s="1" t="s">
        <v>9818</v>
      </c>
      <c r="BI3503" s="1" t="s">
        <v>164</v>
      </c>
      <c r="BJ3503" s="1" t="s">
        <v>10510</v>
      </c>
      <c r="BM3503" s="1" t="s">
        <v>164</v>
      </c>
      <c r="BN3503" s="1" t="s">
        <v>10510</v>
      </c>
      <c r="BO3503" s="1" t="s">
        <v>44</v>
      </c>
      <c r="BP3503" s="1" t="s">
        <v>6728</v>
      </c>
      <c r="BQ3503" s="1" t="s">
        <v>6199</v>
      </c>
      <c r="BR3503" s="1" t="s">
        <v>10804</v>
      </c>
      <c r="BS3503" s="1" t="s">
        <v>59</v>
      </c>
      <c r="BT3503" s="1" t="s">
        <v>8921</v>
      </c>
      <c r="BU3503" s="1" t="s">
        <v>174</v>
      </c>
    </row>
    <row r="3504" spans="1:73" ht="13.5" customHeight="1">
      <c r="A3504" s="2" t="str">
        <f t="shared" si="98"/>
        <v>1687_각북면_399</v>
      </c>
      <c r="B3504" s="1">
        <v>1687</v>
      </c>
      <c r="C3504" s="1" t="s">
        <v>11423</v>
      </c>
      <c r="D3504" s="1" t="s">
        <v>11426</v>
      </c>
      <c r="E3504" s="1">
        <v>3503</v>
      </c>
      <c r="F3504" s="1">
        <v>23</v>
      </c>
      <c r="G3504" s="1" t="s">
        <v>6176</v>
      </c>
      <c r="H3504" s="1" t="s">
        <v>6455</v>
      </c>
      <c r="I3504" s="1">
        <v>1</v>
      </c>
      <c r="L3504" s="1">
        <v>5</v>
      </c>
      <c r="M3504" s="1" t="s">
        <v>5176</v>
      </c>
      <c r="N3504" s="1" t="s">
        <v>7134</v>
      </c>
      <c r="S3504" s="1" t="s">
        <v>200</v>
      </c>
      <c r="T3504" s="1" t="s">
        <v>11584</v>
      </c>
      <c r="U3504" s="1" t="s">
        <v>121</v>
      </c>
      <c r="V3504" s="1" t="s">
        <v>6667</v>
      </c>
      <c r="Y3504" s="1" t="s">
        <v>625</v>
      </c>
      <c r="Z3504" s="1" t="s">
        <v>7132</v>
      </c>
      <c r="AC3504" s="1">
        <v>68</v>
      </c>
      <c r="AD3504" s="1" t="s">
        <v>503</v>
      </c>
      <c r="AE3504" s="1" t="s">
        <v>8136</v>
      </c>
    </row>
    <row r="3505" spans="1:73" ht="13.5" customHeight="1">
      <c r="A3505" s="2" t="str">
        <f t="shared" si="98"/>
        <v>1687_각북면_399</v>
      </c>
      <c r="B3505" s="1">
        <v>1687</v>
      </c>
      <c r="C3505" s="1" t="s">
        <v>11423</v>
      </c>
      <c r="D3505" s="1" t="s">
        <v>11426</v>
      </c>
      <c r="E3505" s="1">
        <v>3504</v>
      </c>
      <c r="F3505" s="1">
        <v>23</v>
      </c>
      <c r="G3505" s="1" t="s">
        <v>6176</v>
      </c>
      <c r="H3505" s="1" t="s">
        <v>6455</v>
      </c>
      <c r="I3505" s="1">
        <v>1</v>
      </c>
      <c r="L3505" s="1">
        <v>5</v>
      </c>
      <c r="M3505" s="1" t="s">
        <v>5176</v>
      </c>
      <c r="N3505" s="1" t="s">
        <v>7134</v>
      </c>
      <c r="S3505" s="1" t="s">
        <v>60</v>
      </c>
      <c r="T3505" s="1" t="s">
        <v>6604</v>
      </c>
      <c r="U3505" s="1" t="s">
        <v>171</v>
      </c>
      <c r="V3505" s="1" t="s">
        <v>6676</v>
      </c>
      <c r="Y3505" s="1" t="s">
        <v>6194</v>
      </c>
      <c r="Z3505" s="1" t="s">
        <v>7131</v>
      </c>
      <c r="AC3505" s="1">
        <v>65</v>
      </c>
      <c r="AD3505" s="1" t="s">
        <v>76</v>
      </c>
      <c r="AE3505" s="1" t="s">
        <v>8744</v>
      </c>
    </row>
    <row r="3506" spans="1:73" ht="13.5" customHeight="1">
      <c r="A3506" s="2" t="str">
        <f t="shared" si="98"/>
        <v>1687_각북면_399</v>
      </c>
      <c r="B3506" s="1">
        <v>1687</v>
      </c>
      <c r="C3506" s="1" t="s">
        <v>11423</v>
      </c>
      <c r="D3506" s="1" t="s">
        <v>11426</v>
      </c>
      <c r="E3506" s="1">
        <v>3505</v>
      </c>
      <c r="F3506" s="1">
        <v>23</v>
      </c>
      <c r="G3506" s="1" t="s">
        <v>6176</v>
      </c>
      <c r="H3506" s="1" t="s">
        <v>6455</v>
      </c>
      <c r="I3506" s="1">
        <v>1</v>
      </c>
      <c r="L3506" s="1">
        <v>5</v>
      </c>
      <c r="M3506" s="1" t="s">
        <v>5176</v>
      </c>
      <c r="N3506" s="1" t="s">
        <v>7134</v>
      </c>
      <c r="S3506" s="1" t="s">
        <v>63</v>
      </c>
      <c r="T3506" s="1" t="s">
        <v>6596</v>
      </c>
      <c r="Y3506" s="1" t="s">
        <v>11385</v>
      </c>
      <c r="Z3506" s="1" t="s">
        <v>11700</v>
      </c>
      <c r="AC3506" s="1">
        <v>7</v>
      </c>
      <c r="AD3506" s="1" t="s">
        <v>475</v>
      </c>
      <c r="AE3506" s="1" t="s">
        <v>8747</v>
      </c>
    </row>
    <row r="3507" spans="1:73" ht="13.5" customHeight="1">
      <c r="A3507" s="2" t="str">
        <f t="shared" si="98"/>
        <v>1687_각북면_399</v>
      </c>
      <c r="B3507" s="1">
        <v>1687</v>
      </c>
      <c r="C3507" s="1" t="s">
        <v>11423</v>
      </c>
      <c r="D3507" s="1" t="s">
        <v>11426</v>
      </c>
      <c r="E3507" s="1">
        <v>3506</v>
      </c>
      <c r="F3507" s="1">
        <v>23</v>
      </c>
      <c r="G3507" s="1" t="s">
        <v>6176</v>
      </c>
      <c r="H3507" s="1" t="s">
        <v>6455</v>
      </c>
      <c r="I3507" s="1">
        <v>1</v>
      </c>
      <c r="L3507" s="1">
        <v>5</v>
      </c>
      <c r="M3507" s="1" t="s">
        <v>5176</v>
      </c>
      <c r="N3507" s="1" t="s">
        <v>7134</v>
      </c>
      <c r="S3507" s="1" t="s">
        <v>63</v>
      </c>
      <c r="T3507" s="1" t="s">
        <v>6596</v>
      </c>
      <c r="Y3507" s="1" t="s">
        <v>6200</v>
      </c>
      <c r="Z3507" s="1" t="s">
        <v>7130</v>
      </c>
      <c r="AC3507" s="1">
        <v>5</v>
      </c>
      <c r="AD3507" s="1" t="s">
        <v>76</v>
      </c>
      <c r="AE3507" s="1" t="s">
        <v>8744</v>
      </c>
    </row>
    <row r="3508" spans="1:73" ht="13.5" customHeight="1">
      <c r="A3508" s="2" t="str">
        <f t="shared" si="98"/>
        <v>1687_각북면_399</v>
      </c>
      <c r="B3508" s="1">
        <v>1687</v>
      </c>
      <c r="C3508" s="1" t="s">
        <v>11423</v>
      </c>
      <c r="D3508" s="1" t="s">
        <v>11426</v>
      </c>
      <c r="E3508" s="1">
        <v>3507</v>
      </c>
      <c r="F3508" s="1">
        <v>23</v>
      </c>
      <c r="G3508" s="1" t="s">
        <v>6176</v>
      </c>
      <c r="H3508" s="1" t="s">
        <v>6455</v>
      </c>
      <c r="I3508" s="1">
        <v>1</v>
      </c>
      <c r="L3508" s="1">
        <v>5</v>
      </c>
      <c r="M3508" s="1" t="s">
        <v>5176</v>
      </c>
      <c r="N3508" s="1" t="s">
        <v>7134</v>
      </c>
      <c r="S3508" s="1" t="s">
        <v>72</v>
      </c>
      <c r="T3508" s="1" t="s">
        <v>6595</v>
      </c>
      <c r="Y3508" s="1" t="s">
        <v>6201</v>
      </c>
      <c r="Z3508" s="1" t="s">
        <v>7129</v>
      </c>
      <c r="AC3508" s="1">
        <v>8</v>
      </c>
      <c r="AD3508" s="1" t="s">
        <v>503</v>
      </c>
      <c r="AE3508" s="1" t="s">
        <v>8136</v>
      </c>
    </row>
    <row r="3509" spans="1:73" ht="13.5" customHeight="1">
      <c r="A3509" s="2" t="str">
        <f t="shared" si="98"/>
        <v>1687_각북면_399</v>
      </c>
      <c r="B3509" s="1">
        <v>1687</v>
      </c>
      <c r="C3509" s="1" t="s">
        <v>11423</v>
      </c>
      <c r="D3509" s="1" t="s">
        <v>11426</v>
      </c>
      <c r="E3509" s="1">
        <v>3508</v>
      </c>
      <c r="F3509" s="1">
        <v>23</v>
      </c>
      <c r="G3509" s="1" t="s">
        <v>6176</v>
      </c>
      <c r="H3509" s="1" t="s">
        <v>6455</v>
      </c>
      <c r="I3509" s="1">
        <v>2</v>
      </c>
      <c r="J3509" s="1" t="s">
        <v>6202</v>
      </c>
      <c r="K3509" s="1" t="s">
        <v>11492</v>
      </c>
      <c r="L3509" s="1">
        <v>1</v>
      </c>
      <c r="M3509" s="1" t="s">
        <v>13519</v>
      </c>
      <c r="N3509" s="1" t="s">
        <v>7323</v>
      </c>
      <c r="T3509" s="1" t="s">
        <v>11527</v>
      </c>
      <c r="U3509" s="1" t="s">
        <v>6203</v>
      </c>
      <c r="V3509" s="1" t="s">
        <v>11468</v>
      </c>
      <c r="W3509" s="1" t="s">
        <v>167</v>
      </c>
      <c r="X3509" s="1" t="s">
        <v>8644</v>
      </c>
      <c r="Y3509" s="1" t="s">
        <v>1657</v>
      </c>
      <c r="Z3509" s="1" t="s">
        <v>7128</v>
      </c>
      <c r="AC3509" s="1">
        <v>30</v>
      </c>
      <c r="AD3509" s="1" t="s">
        <v>606</v>
      </c>
      <c r="AE3509" s="1" t="s">
        <v>7034</v>
      </c>
      <c r="AJ3509" s="1" t="s">
        <v>17</v>
      </c>
      <c r="AK3509" s="1" t="s">
        <v>8918</v>
      </c>
      <c r="AL3509" s="1" t="s">
        <v>227</v>
      </c>
      <c r="AM3509" s="1" t="s">
        <v>8859</v>
      </c>
      <c r="AT3509" s="1" t="s">
        <v>44</v>
      </c>
      <c r="AU3509" s="1" t="s">
        <v>6728</v>
      </c>
      <c r="AV3509" s="1" t="s">
        <v>457</v>
      </c>
      <c r="AW3509" s="1" t="s">
        <v>8698</v>
      </c>
      <c r="BG3509" s="1" t="s">
        <v>180</v>
      </c>
      <c r="BH3509" s="1" t="s">
        <v>11467</v>
      </c>
      <c r="BI3509" s="1" t="s">
        <v>2053</v>
      </c>
      <c r="BJ3509" s="1" t="s">
        <v>7152</v>
      </c>
      <c r="BK3509" s="1" t="s">
        <v>180</v>
      </c>
      <c r="BL3509" s="1" t="s">
        <v>11467</v>
      </c>
      <c r="BM3509" s="1" t="s">
        <v>5800</v>
      </c>
      <c r="BN3509" s="1" t="s">
        <v>8727</v>
      </c>
      <c r="BO3509" s="1" t="s">
        <v>44</v>
      </c>
      <c r="BP3509" s="1" t="s">
        <v>6728</v>
      </c>
      <c r="BQ3509" s="1" t="s">
        <v>6204</v>
      </c>
      <c r="BR3509" s="1" t="s">
        <v>12457</v>
      </c>
      <c r="BS3509" s="1" t="s">
        <v>41</v>
      </c>
      <c r="BT3509" s="1" t="s">
        <v>11911</v>
      </c>
    </row>
    <row r="3510" spans="1:73" ht="13.5" customHeight="1">
      <c r="A3510" s="2" t="str">
        <f t="shared" si="98"/>
        <v>1687_각북면_399</v>
      </c>
      <c r="B3510" s="1">
        <v>1687</v>
      </c>
      <c r="C3510" s="1" t="s">
        <v>11423</v>
      </c>
      <c r="D3510" s="1" t="s">
        <v>11426</v>
      </c>
      <c r="E3510" s="1">
        <v>3509</v>
      </c>
      <c r="F3510" s="1">
        <v>23</v>
      </c>
      <c r="G3510" s="1" t="s">
        <v>6176</v>
      </c>
      <c r="H3510" s="1" t="s">
        <v>6455</v>
      </c>
      <c r="I3510" s="1">
        <v>2</v>
      </c>
      <c r="L3510" s="1">
        <v>1</v>
      </c>
      <c r="M3510" s="1" t="s">
        <v>13519</v>
      </c>
      <c r="N3510" s="1" t="s">
        <v>7323</v>
      </c>
      <c r="S3510" s="1" t="s">
        <v>49</v>
      </c>
      <c r="T3510" s="1" t="s">
        <v>4842</v>
      </c>
      <c r="U3510" s="1" t="s">
        <v>50</v>
      </c>
      <c r="V3510" s="1" t="s">
        <v>11472</v>
      </c>
      <c r="W3510" s="1" t="s">
        <v>1585</v>
      </c>
      <c r="X3510" s="1" t="s">
        <v>6606</v>
      </c>
      <c r="Y3510" s="1" t="s">
        <v>140</v>
      </c>
      <c r="Z3510" s="1" t="s">
        <v>7100</v>
      </c>
      <c r="AC3510" s="1">
        <v>31</v>
      </c>
      <c r="AD3510" s="1" t="s">
        <v>130</v>
      </c>
      <c r="AE3510" s="1" t="s">
        <v>8774</v>
      </c>
      <c r="AJ3510" s="1" t="s">
        <v>17</v>
      </c>
      <c r="AK3510" s="1" t="s">
        <v>8918</v>
      </c>
      <c r="AL3510" s="1" t="s">
        <v>11935</v>
      </c>
      <c r="AM3510" s="1" t="s">
        <v>11936</v>
      </c>
      <c r="AT3510" s="1" t="s">
        <v>587</v>
      </c>
      <c r="AU3510" s="1" t="s">
        <v>6710</v>
      </c>
      <c r="AV3510" s="1" t="s">
        <v>6205</v>
      </c>
      <c r="AW3510" s="1" t="s">
        <v>9295</v>
      </c>
      <c r="BG3510" s="1" t="s">
        <v>587</v>
      </c>
      <c r="BH3510" s="1" t="s">
        <v>6710</v>
      </c>
      <c r="BI3510" s="1" t="s">
        <v>6206</v>
      </c>
      <c r="BJ3510" s="1" t="s">
        <v>10057</v>
      </c>
      <c r="BK3510" s="1" t="s">
        <v>1077</v>
      </c>
      <c r="BL3510" s="1" t="s">
        <v>6708</v>
      </c>
      <c r="BM3510" s="1" t="s">
        <v>6207</v>
      </c>
      <c r="BN3510" s="1" t="s">
        <v>10479</v>
      </c>
      <c r="BO3510" s="1" t="s">
        <v>47</v>
      </c>
      <c r="BP3510" s="1" t="s">
        <v>9039</v>
      </c>
      <c r="BQ3510" s="1" t="s">
        <v>13695</v>
      </c>
      <c r="BR3510" s="1" t="s">
        <v>12584</v>
      </c>
      <c r="BS3510" s="1" t="s">
        <v>729</v>
      </c>
      <c r="BT3510" s="1" t="s">
        <v>8886</v>
      </c>
    </row>
    <row r="3511" spans="1:73" ht="13.5" customHeight="1">
      <c r="A3511" s="2" t="str">
        <f t="shared" si="98"/>
        <v>1687_각북면_399</v>
      </c>
      <c r="B3511" s="1">
        <v>1687</v>
      </c>
      <c r="C3511" s="1" t="s">
        <v>11423</v>
      </c>
      <c r="D3511" s="1" t="s">
        <v>11426</v>
      </c>
      <c r="E3511" s="1">
        <v>3510</v>
      </c>
      <c r="F3511" s="1">
        <v>23</v>
      </c>
      <c r="G3511" s="1" t="s">
        <v>6176</v>
      </c>
      <c r="H3511" s="1" t="s">
        <v>6455</v>
      </c>
      <c r="I3511" s="1">
        <v>2</v>
      </c>
      <c r="L3511" s="1">
        <v>1</v>
      </c>
      <c r="M3511" s="1" t="s">
        <v>13519</v>
      </c>
      <c r="N3511" s="1" t="s">
        <v>7323</v>
      </c>
      <c r="S3511" s="1" t="s">
        <v>134</v>
      </c>
      <c r="T3511" s="1" t="s">
        <v>6598</v>
      </c>
      <c r="Y3511" s="1" t="s">
        <v>706</v>
      </c>
      <c r="Z3511" s="1" t="s">
        <v>7127</v>
      </c>
      <c r="AF3511" s="1" t="s">
        <v>74</v>
      </c>
      <c r="AG3511" s="1" t="s">
        <v>8800</v>
      </c>
    </row>
    <row r="3512" spans="1:73" ht="13.5" customHeight="1">
      <c r="A3512" s="2" t="str">
        <f t="shared" si="98"/>
        <v>1687_각북면_399</v>
      </c>
      <c r="B3512" s="1">
        <v>1687</v>
      </c>
      <c r="C3512" s="1" t="s">
        <v>11423</v>
      </c>
      <c r="D3512" s="1" t="s">
        <v>11426</v>
      </c>
      <c r="E3512" s="1">
        <v>3511</v>
      </c>
      <c r="F3512" s="1">
        <v>23</v>
      </c>
      <c r="G3512" s="1" t="s">
        <v>6176</v>
      </c>
      <c r="H3512" s="1" t="s">
        <v>6455</v>
      </c>
      <c r="I3512" s="1">
        <v>2</v>
      </c>
      <c r="L3512" s="1">
        <v>2</v>
      </c>
      <c r="M3512" s="1" t="s">
        <v>3223</v>
      </c>
      <c r="N3512" s="1" t="s">
        <v>7126</v>
      </c>
      <c r="T3512" s="1" t="s">
        <v>11527</v>
      </c>
      <c r="U3512" s="1" t="s">
        <v>6191</v>
      </c>
      <c r="V3512" s="1" t="s">
        <v>6677</v>
      </c>
      <c r="Y3512" s="1" t="s">
        <v>3223</v>
      </c>
      <c r="Z3512" s="1" t="s">
        <v>7126</v>
      </c>
      <c r="AC3512" s="1">
        <v>41</v>
      </c>
      <c r="AD3512" s="1" t="s">
        <v>40</v>
      </c>
      <c r="AE3512" s="1" t="s">
        <v>8772</v>
      </c>
      <c r="AJ3512" s="1" t="s">
        <v>17</v>
      </c>
      <c r="AK3512" s="1" t="s">
        <v>8918</v>
      </c>
      <c r="AL3512" s="1" t="s">
        <v>3134</v>
      </c>
      <c r="AM3512" s="1" t="s">
        <v>8936</v>
      </c>
      <c r="AN3512" s="1" t="s">
        <v>118</v>
      </c>
      <c r="AO3512" s="1" t="s">
        <v>8999</v>
      </c>
      <c r="AP3512" s="1" t="s">
        <v>6208</v>
      </c>
      <c r="AQ3512" s="1" t="s">
        <v>9019</v>
      </c>
      <c r="AR3512" s="1" t="s">
        <v>6193</v>
      </c>
      <c r="AS3512" s="1" t="s">
        <v>9053</v>
      </c>
      <c r="AT3512" s="1" t="s">
        <v>121</v>
      </c>
      <c r="AU3512" s="1" t="s">
        <v>6667</v>
      </c>
      <c r="AV3512" s="1" t="s">
        <v>6209</v>
      </c>
      <c r="AW3512" s="1" t="s">
        <v>7124</v>
      </c>
      <c r="BB3512" s="1" t="s">
        <v>171</v>
      </c>
      <c r="BC3512" s="1" t="s">
        <v>6676</v>
      </c>
      <c r="BD3512" s="1" t="s">
        <v>6210</v>
      </c>
      <c r="BE3512" s="1" t="s">
        <v>7171</v>
      </c>
      <c r="BG3512" s="1" t="s">
        <v>121</v>
      </c>
      <c r="BH3512" s="1" t="s">
        <v>6667</v>
      </c>
      <c r="BI3512" s="1" t="s">
        <v>6195</v>
      </c>
      <c r="BJ3512" s="1" t="s">
        <v>10055</v>
      </c>
      <c r="BK3512" s="1" t="s">
        <v>121</v>
      </c>
      <c r="BL3512" s="1" t="s">
        <v>6667</v>
      </c>
      <c r="BM3512" s="1" t="s">
        <v>6160</v>
      </c>
      <c r="BN3512" s="1" t="s">
        <v>10478</v>
      </c>
      <c r="BO3512" s="1" t="s">
        <v>121</v>
      </c>
      <c r="BP3512" s="1" t="s">
        <v>6667</v>
      </c>
      <c r="BQ3512" s="1" t="s">
        <v>56</v>
      </c>
      <c r="BR3512" s="1" t="s">
        <v>12556</v>
      </c>
      <c r="BS3512" s="1" t="s">
        <v>190</v>
      </c>
      <c r="BT3512" s="1" t="s">
        <v>8852</v>
      </c>
    </row>
    <row r="3513" spans="1:73" ht="13.5" customHeight="1">
      <c r="A3513" s="2" t="str">
        <f t="shared" si="98"/>
        <v>1687_각북면_399</v>
      </c>
      <c r="B3513" s="1">
        <v>1687</v>
      </c>
      <c r="C3513" s="1" t="s">
        <v>11423</v>
      </c>
      <c r="D3513" s="1" t="s">
        <v>11426</v>
      </c>
      <c r="E3513" s="1">
        <v>3512</v>
      </c>
      <c r="F3513" s="1">
        <v>23</v>
      </c>
      <c r="G3513" s="1" t="s">
        <v>6176</v>
      </c>
      <c r="H3513" s="1" t="s">
        <v>6455</v>
      </c>
      <c r="I3513" s="1">
        <v>2</v>
      </c>
      <c r="L3513" s="1">
        <v>2</v>
      </c>
      <c r="M3513" s="1" t="s">
        <v>3223</v>
      </c>
      <c r="N3513" s="1" t="s">
        <v>7126</v>
      </c>
      <c r="S3513" s="1" t="s">
        <v>49</v>
      </c>
      <c r="T3513" s="1" t="s">
        <v>4842</v>
      </c>
      <c r="U3513" s="1" t="s">
        <v>50</v>
      </c>
      <c r="V3513" s="1" t="s">
        <v>11472</v>
      </c>
      <c r="Y3513" s="1" t="s">
        <v>13611</v>
      </c>
      <c r="Z3513" s="1" t="s">
        <v>7125</v>
      </c>
      <c r="AC3513" s="1">
        <v>37</v>
      </c>
      <c r="AD3513" s="1" t="s">
        <v>215</v>
      </c>
      <c r="AE3513" s="1" t="s">
        <v>8786</v>
      </c>
      <c r="AJ3513" s="1" t="s">
        <v>17</v>
      </c>
      <c r="AK3513" s="1" t="s">
        <v>8918</v>
      </c>
      <c r="AL3513" s="1" t="s">
        <v>227</v>
      </c>
      <c r="AM3513" s="1" t="s">
        <v>8859</v>
      </c>
      <c r="AT3513" s="1" t="s">
        <v>180</v>
      </c>
      <c r="AU3513" s="1" t="s">
        <v>11467</v>
      </c>
      <c r="AV3513" s="1" t="s">
        <v>457</v>
      </c>
      <c r="AW3513" s="1" t="s">
        <v>8698</v>
      </c>
      <c r="BG3513" s="1" t="s">
        <v>180</v>
      </c>
      <c r="BH3513" s="1" t="s">
        <v>11467</v>
      </c>
      <c r="BI3513" s="1" t="s">
        <v>2053</v>
      </c>
      <c r="BJ3513" s="1" t="s">
        <v>7152</v>
      </c>
      <c r="BK3513" s="1" t="s">
        <v>180</v>
      </c>
      <c r="BL3513" s="1" t="s">
        <v>11467</v>
      </c>
      <c r="BM3513" s="1" t="s">
        <v>6211</v>
      </c>
      <c r="BN3513" s="1" t="s">
        <v>8727</v>
      </c>
      <c r="BO3513" s="1" t="s">
        <v>44</v>
      </c>
      <c r="BP3513" s="1" t="s">
        <v>6728</v>
      </c>
      <c r="BQ3513" s="1" t="s">
        <v>6204</v>
      </c>
      <c r="BR3513" s="1" t="s">
        <v>12457</v>
      </c>
      <c r="BS3513" s="1" t="s">
        <v>41</v>
      </c>
      <c r="BT3513" s="1" t="s">
        <v>11911</v>
      </c>
    </row>
    <row r="3514" spans="1:73" ht="13.5" customHeight="1">
      <c r="A3514" s="2" t="str">
        <f t="shared" ref="A3514:A3557" si="99">HYPERLINK("http://kyu.snu.ac.kr/sdhj/index.jsp?type=hj/GK14817_00IH_0001_0400.jpg","1687_각북면_400")</f>
        <v>1687_각북면_400</v>
      </c>
      <c r="B3514" s="1">
        <v>1687</v>
      </c>
      <c r="C3514" s="1" t="s">
        <v>11423</v>
      </c>
      <c r="D3514" s="1" t="s">
        <v>11426</v>
      </c>
      <c r="E3514" s="1">
        <v>3513</v>
      </c>
      <c r="F3514" s="1">
        <v>23</v>
      </c>
      <c r="G3514" s="1" t="s">
        <v>6176</v>
      </c>
      <c r="H3514" s="1" t="s">
        <v>6455</v>
      </c>
      <c r="I3514" s="1">
        <v>2</v>
      </c>
      <c r="L3514" s="1">
        <v>2</v>
      </c>
      <c r="M3514" s="1" t="s">
        <v>3223</v>
      </c>
      <c r="N3514" s="1" t="s">
        <v>7126</v>
      </c>
      <c r="S3514" s="1" t="s">
        <v>200</v>
      </c>
      <c r="T3514" s="1" t="s">
        <v>11584</v>
      </c>
      <c r="U3514" s="1" t="s">
        <v>121</v>
      </c>
      <c r="V3514" s="1" t="s">
        <v>6667</v>
      </c>
      <c r="Y3514" s="1" t="s">
        <v>6209</v>
      </c>
      <c r="Z3514" s="1" t="s">
        <v>7124</v>
      </c>
      <c r="AC3514" s="1">
        <v>78</v>
      </c>
      <c r="AD3514" s="1" t="s">
        <v>302</v>
      </c>
      <c r="AE3514" s="1" t="s">
        <v>8785</v>
      </c>
    </row>
    <row r="3515" spans="1:73" ht="13.5" customHeight="1">
      <c r="A3515" s="2" t="str">
        <f t="shared" si="99"/>
        <v>1687_각북면_400</v>
      </c>
      <c r="B3515" s="1">
        <v>1687</v>
      </c>
      <c r="C3515" s="1" t="s">
        <v>11423</v>
      </c>
      <c r="D3515" s="1" t="s">
        <v>11426</v>
      </c>
      <c r="E3515" s="1">
        <v>3514</v>
      </c>
      <c r="F3515" s="1">
        <v>23</v>
      </c>
      <c r="G3515" s="1" t="s">
        <v>6176</v>
      </c>
      <c r="H3515" s="1" t="s">
        <v>6455</v>
      </c>
      <c r="I3515" s="1">
        <v>2</v>
      </c>
      <c r="L3515" s="1">
        <v>3</v>
      </c>
      <c r="M3515" s="1" t="s">
        <v>6212</v>
      </c>
      <c r="N3515" s="1" t="s">
        <v>7123</v>
      </c>
      <c r="T3515" s="1" t="s">
        <v>11527</v>
      </c>
      <c r="U3515" s="1" t="s">
        <v>6178</v>
      </c>
      <c r="V3515" s="1" t="s">
        <v>6671</v>
      </c>
      <c r="Y3515" s="1" t="s">
        <v>6212</v>
      </c>
      <c r="Z3515" s="1" t="s">
        <v>7123</v>
      </c>
      <c r="AC3515" s="1">
        <v>36</v>
      </c>
      <c r="AD3515" s="1" t="s">
        <v>52</v>
      </c>
      <c r="AE3515" s="1" t="s">
        <v>8766</v>
      </c>
      <c r="AJ3515" s="1" t="s">
        <v>17</v>
      </c>
      <c r="AK3515" s="1" t="s">
        <v>8918</v>
      </c>
      <c r="AL3515" s="1" t="s">
        <v>87</v>
      </c>
      <c r="AM3515" s="1" t="s">
        <v>8880</v>
      </c>
      <c r="AN3515" s="1" t="s">
        <v>158</v>
      </c>
      <c r="AO3515" s="1" t="s">
        <v>8931</v>
      </c>
      <c r="AR3515" s="1" t="s">
        <v>6213</v>
      </c>
      <c r="AS3515" s="1" t="s">
        <v>12001</v>
      </c>
      <c r="AT3515" s="1" t="s">
        <v>180</v>
      </c>
      <c r="AU3515" s="1" t="s">
        <v>11467</v>
      </c>
      <c r="AV3515" s="1" t="s">
        <v>6214</v>
      </c>
      <c r="AW3515" s="1" t="s">
        <v>9294</v>
      </c>
      <c r="BB3515" s="1" t="s">
        <v>171</v>
      </c>
      <c r="BC3515" s="1" t="s">
        <v>6676</v>
      </c>
      <c r="BD3515" s="1" t="s">
        <v>694</v>
      </c>
      <c r="BE3515" s="1" t="s">
        <v>7516</v>
      </c>
      <c r="BG3515" s="1" t="s">
        <v>44</v>
      </c>
      <c r="BH3515" s="1" t="s">
        <v>6728</v>
      </c>
      <c r="BI3515" s="1" t="s">
        <v>6215</v>
      </c>
      <c r="BJ3515" s="1" t="s">
        <v>10056</v>
      </c>
      <c r="BK3515" s="1" t="s">
        <v>44</v>
      </c>
      <c r="BL3515" s="1" t="s">
        <v>6728</v>
      </c>
      <c r="BM3515" s="1" t="s">
        <v>6216</v>
      </c>
      <c r="BN3515" s="1" t="s">
        <v>10468</v>
      </c>
      <c r="BO3515" s="1" t="s">
        <v>44</v>
      </c>
      <c r="BP3515" s="1" t="s">
        <v>6728</v>
      </c>
      <c r="BQ3515" s="1" t="s">
        <v>6217</v>
      </c>
      <c r="BR3515" s="1" t="s">
        <v>10803</v>
      </c>
      <c r="BS3515" s="1" t="s">
        <v>6218</v>
      </c>
      <c r="BT3515" s="1" t="s">
        <v>11235</v>
      </c>
    </row>
    <row r="3516" spans="1:73" ht="13.5" customHeight="1">
      <c r="A3516" s="2" t="str">
        <f t="shared" si="99"/>
        <v>1687_각북면_400</v>
      </c>
      <c r="B3516" s="1">
        <v>1687</v>
      </c>
      <c r="C3516" s="1" t="s">
        <v>11423</v>
      </c>
      <c r="D3516" s="1" t="s">
        <v>11426</v>
      </c>
      <c r="E3516" s="1">
        <v>3515</v>
      </c>
      <c r="F3516" s="1">
        <v>23</v>
      </c>
      <c r="G3516" s="1" t="s">
        <v>6176</v>
      </c>
      <c r="H3516" s="1" t="s">
        <v>6455</v>
      </c>
      <c r="I3516" s="1">
        <v>2</v>
      </c>
      <c r="L3516" s="1">
        <v>3</v>
      </c>
      <c r="M3516" s="1" t="s">
        <v>6212</v>
      </c>
      <c r="N3516" s="1" t="s">
        <v>7123</v>
      </c>
      <c r="S3516" s="1" t="s">
        <v>49</v>
      </c>
      <c r="T3516" s="1" t="s">
        <v>4842</v>
      </c>
      <c r="U3516" s="1" t="s">
        <v>115</v>
      </c>
      <c r="V3516" s="1" t="s">
        <v>6665</v>
      </c>
      <c r="Y3516" s="1" t="s">
        <v>11570</v>
      </c>
      <c r="Z3516" s="1" t="s">
        <v>11571</v>
      </c>
      <c r="AC3516" s="1" t="s">
        <v>442</v>
      </c>
      <c r="AD3516" s="1" t="s">
        <v>238</v>
      </c>
      <c r="AE3516" s="1" t="s">
        <v>8751</v>
      </c>
      <c r="AJ3516" s="1" t="s">
        <v>17</v>
      </c>
      <c r="AK3516" s="1" t="s">
        <v>8918</v>
      </c>
      <c r="AL3516" s="1" t="s">
        <v>3134</v>
      </c>
      <c r="AM3516" s="1" t="s">
        <v>8936</v>
      </c>
      <c r="AN3516" s="1" t="s">
        <v>118</v>
      </c>
      <c r="AO3516" s="1" t="s">
        <v>8999</v>
      </c>
      <c r="AP3516" s="1" t="s">
        <v>6192</v>
      </c>
      <c r="AQ3516" s="1" t="s">
        <v>9018</v>
      </c>
      <c r="AR3516" s="1" t="s">
        <v>6193</v>
      </c>
      <c r="AS3516" s="1" t="s">
        <v>9053</v>
      </c>
      <c r="AT3516" s="1" t="s">
        <v>121</v>
      </c>
      <c r="AU3516" s="1" t="s">
        <v>6667</v>
      </c>
      <c r="AV3516" s="1" t="s">
        <v>625</v>
      </c>
      <c r="AW3516" s="1" t="s">
        <v>7132</v>
      </c>
      <c r="BB3516" s="1" t="s">
        <v>171</v>
      </c>
      <c r="BC3516" s="1" t="s">
        <v>6676</v>
      </c>
      <c r="BD3516" s="1" t="s">
        <v>6219</v>
      </c>
      <c r="BE3516" s="1" t="s">
        <v>9817</v>
      </c>
      <c r="BG3516" s="1" t="s">
        <v>121</v>
      </c>
      <c r="BH3516" s="1" t="s">
        <v>6667</v>
      </c>
      <c r="BI3516" s="1" t="s">
        <v>6195</v>
      </c>
      <c r="BJ3516" s="1" t="s">
        <v>10055</v>
      </c>
      <c r="BK3516" s="1" t="s">
        <v>121</v>
      </c>
      <c r="BL3516" s="1" t="s">
        <v>6667</v>
      </c>
      <c r="BM3516" s="1" t="s">
        <v>6160</v>
      </c>
      <c r="BN3516" s="1" t="s">
        <v>10478</v>
      </c>
      <c r="BO3516" s="1" t="s">
        <v>121</v>
      </c>
      <c r="BP3516" s="1" t="s">
        <v>6667</v>
      </c>
      <c r="BQ3516" s="1" t="s">
        <v>6220</v>
      </c>
      <c r="BR3516" s="1" t="s">
        <v>12496</v>
      </c>
      <c r="BS3516" s="1" t="s">
        <v>199</v>
      </c>
      <c r="BT3516" s="1" t="s">
        <v>8930</v>
      </c>
    </row>
    <row r="3517" spans="1:73" ht="13.5" customHeight="1">
      <c r="A3517" s="2" t="str">
        <f t="shared" si="99"/>
        <v>1687_각북면_400</v>
      </c>
      <c r="B3517" s="1">
        <v>1687</v>
      </c>
      <c r="C3517" s="1" t="s">
        <v>11423</v>
      </c>
      <c r="D3517" s="1" t="s">
        <v>11426</v>
      </c>
      <c r="E3517" s="1">
        <v>3516</v>
      </c>
      <c r="F3517" s="1">
        <v>23</v>
      </c>
      <c r="G3517" s="1" t="s">
        <v>6176</v>
      </c>
      <c r="H3517" s="1" t="s">
        <v>6455</v>
      </c>
      <c r="I3517" s="1">
        <v>2</v>
      </c>
      <c r="L3517" s="1">
        <v>3</v>
      </c>
      <c r="M3517" s="1" t="s">
        <v>6212</v>
      </c>
      <c r="N3517" s="1" t="s">
        <v>7123</v>
      </c>
      <c r="S3517" s="1" t="s">
        <v>67</v>
      </c>
      <c r="T3517" s="1" t="s">
        <v>6597</v>
      </c>
      <c r="Y3517" s="1" t="s">
        <v>2798</v>
      </c>
      <c r="Z3517" s="1" t="s">
        <v>7122</v>
      </c>
      <c r="AC3517" s="1">
        <v>4</v>
      </c>
      <c r="AD3517" s="1" t="s">
        <v>103</v>
      </c>
      <c r="AE3517" s="1" t="s">
        <v>8773</v>
      </c>
    </row>
    <row r="3518" spans="1:73" ht="13.5" customHeight="1">
      <c r="A3518" s="2" t="str">
        <f t="shared" si="99"/>
        <v>1687_각북면_400</v>
      </c>
      <c r="B3518" s="1">
        <v>1687</v>
      </c>
      <c r="C3518" s="1" t="s">
        <v>11423</v>
      </c>
      <c r="D3518" s="1" t="s">
        <v>11426</v>
      </c>
      <c r="E3518" s="1">
        <v>3517</v>
      </c>
      <c r="F3518" s="1">
        <v>23</v>
      </c>
      <c r="G3518" s="1" t="s">
        <v>6176</v>
      </c>
      <c r="H3518" s="1" t="s">
        <v>6455</v>
      </c>
      <c r="I3518" s="1">
        <v>2</v>
      </c>
      <c r="L3518" s="1">
        <v>3</v>
      </c>
      <c r="M3518" s="1" t="s">
        <v>6212</v>
      </c>
      <c r="N3518" s="1" t="s">
        <v>7123</v>
      </c>
      <c r="S3518" s="1" t="s">
        <v>63</v>
      </c>
      <c r="T3518" s="1" t="s">
        <v>6596</v>
      </c>
      <c r="Y3518" s="1" t="s">
        <v>6221</v>
      </c>
      <c r="Z3518" s="1" t="s">
        <v>7121</v>
      </c>
      <c r="AC3518" s="1">
        <v>1</v>
      </c>
      <c r="AD3518" s="1" t="s">
        <v>274</v>
      </c>
      <c r="AE3518" s="1" t="s">
        <v>8770</v>
      </c>
      <c r="AF3518" s="1" t="s">
        <v>156</v>
      </c>
      <c r="AG3518" s="1" t="s">
        <v>8798</v>
      </c>
    </row>
    <row r="3519" spans="1:73" ht="13.5" customHeight="1">
      <c r="A3519" s="2" t="str">
        <f t="shared" si="99"/>
        <v>1687_각북면_400</v>
      </c>
      <c r="B3519" s="1">
        <v>1687</v>
      </c>
      <c r="C3519" s="1" t="s">
        <v>11423</v>
      </c>
      <c r="D3519" s="1" t="s">
        <v>11426</v>
      </c>
      <c r="E3519" s="1">
        <v>3518</v>
      </c>
      <c r="F3519" s="1">
        <v>23</v>
      </c>
      <c r="G3519" s="1" t="s">
        <v>6176</v>
      </c>
      <c r="H3519" s="1" t="s">
        <v>6455</v>
      </c>
      <c r="I3519" s="1">
        <v>2</v>
      </c>
      <c r="L3519" s="1">
        <v>4</v>
      </c>
      <c r="M3519" s="1" t="s">
        <v>55</v>
      </c>
      <c r="N3519" s="1" t="s">
        <v>7120</v>
      </c>
      <c r="T3519" s="1" t="s">
        <v>11527</v>
      </c>
      <c r="U3519" s="1" t="s">
        <v>6178</v>
      </c>
      <c r="V3519" s="1" t="s">
        <v>6671</v>
      </c>
      <c r="Y3519" s="1" t="s">
        <v>55</v>
      </c>
      <c r="Z3519" s="1" t="s">
        <v>7120</v>
      </c>
      <c r="AC3519" s="1">
        <v>47</v>
      </c>
      <c r="AD3519" s="1" t="s">
        <v>89</v>
      </c>
      <c r="AE3519" s="1" t="s">
        <v>8784</v>
      </c>
      <c r="AJ3519" s="1" t="s">
        <v>17</v>
      </c>
      <c r="AK3519" s="1" t="s">
        <v>8918</v>
      </c>
      <c r="AL3519" s="1" t="s">
        <v>158</v>
      </c>
      <c r="AM3519" s="1" t="s">
        <v>8931</v>
      </c>
      <c r="AN3519" s="1" t="s">
        <v>118</v>
      </c>
      <c r="AO3519" s="1" t="s">
        <v>8999</v>
      </c>
      <c r="AP3519" s="1" t="s">
        <v>6192</v>
      </c>
      <c r="AQ3519" s="1" t="s">
        <v>9018</v>
      </c>
      <c r="AR3519" s="1" t="s">
        <v>6193</v>
      </c>
      <c r="AS3519" s="1" t="s">
        <v>9053</v>
      </c>
      <c r="AT3519" s="1" t="s">
        <v>121</v>
      </c>
      <c r="AU3519" s="1" t="s">
        <v>6667</v>
      </c>
      <c r="AV3519" s="1" t="s">
        <v>6222</v>
      </c>
      <c r="AW3519" s="1" t="s">
        <v>9288</v>
      </c>
      <c r="BB3519" s="1" t="s">
        <v>171</v>
      </c>
      <c r="BC3519" s="1" t="s">
        <v>6676</v>
      </c>
      <c r="BD3519" s="1" t="s">
        <v>6452</v>
      </c>
      <c r="BE3519" s="1" t="s">
        <v>9816</v>
      </c>
      <c r="BG3519" s="1" t="s">
        <v>121</v>
      </c>
      <c r="BH3519" s="1" t="s">
        <v>6667</v>
      </c>
      <c r="BI3519" s="1" t="s">
        <v>6223</v>
      </c>
      <c r="BJ3519" s="1" t="s">
        <v>10052</v>
      </c>
      <c r="BK3519" s="1" t="s">
        <v>121</v>
      </c>
      <c r="BL3519" s="1" t="s">
        <v>6667</v>
      </c>
      <c r="BM3519" s="1" t="s">
        <v>6224</v>
      </c>
      <c r="BN3519" s="1" t="s">
        <v>10477</v>
      </c>
      <c r="BO3519" s="1" t="s">
        <v>121</v>
      </c>
      <c r="BP3519" s="1" t="s">
        <v>6667</v>
      </c>
      <c r="BQ3519" s="1" t="s">
        <v>6195</v>
      </c>
      <c r="BR3519" s="1" t="s">
        <v>10055</v>
      </c>
      <c r="BS3519" s="1" t="s">
        <v>3134</v>
      </c>
      <c r="BT3519" s="1" t="s">
        <v>8936</v>
      </c>
    </row>
    <row r="3520" spans="1:73" ht="13.5" customHeight="1">
      <c r="A3520" s="2" t="str">
        <f t="shared" si="99"/>
        <v>1687_각북면_400</v>
      </c>
      <c r="B3520" s="1">
        <v>1687</v>
      </c>
      <c r="C3520" s="1" t="s">
        <v>11423</v>
      </c>
      <c r="D3520" s="1" t="s">
        <v>11426</v>
      </c>
      <c r="E3520" s="1">
        <v>3519</v>
      </c>
      <c r="F3520" s="1">
        <v>23</v>
      </c>
      <c r="G3520" s="1" t="s">
        <v>6176</v>
      </c>
      <c r="H3520" s="1" t="s">
        <v>6455</v>
      </c>
      <c r="I3520" s="1">
        <v>2</v>
      </c>
      <c r="L3520" s="1">
        <v>4</v>
      </c>
      <c r="M3520" s="1" t="s">
        <v>55</v>
      </c>
      <c r="N3520" s="1" t="s">
        <v>7120</v>
      </c>
      <c r="S3520" s="1" t="s">
        <v>49</v>
      </c>
      <c r="T3520" s="1" t="s">
        <v>4842</v>
      </c>
      <c r="U3520" s="1" t="s">
        <v>115</v>
      </c>
      <c r="V3520" s="1" t="s">
        <v>6665</v>
      </c>
      <c r="Y3520" s="1" t="s">
        <v>6225</v>
      </c>
      <c r="Z3520" s="1" t="s">
        <v>7119</v>
      </c>
      <c r="AC3520" s="1">
        <v>43</v>
      </c>
      <c r="AD3520" s="1" t="s">
        <v>335</v>
      </c>
      <c r="AE3520" s="1" t="s">
        <v>8779</v>
      </c>
      <c r="AJ3520" s="1" t="s">
        <v>17</v>
      </c>
      <c r="AK3520" s="1" t="s">
        <v>8918</v>
      </c>
      <c r="AL3520" s="1" t="s">
        <v>87</v>
      </c>
      <c r="AM3520" s="1" t="s">
        <v>8880</v>
      </c>
      <c r="AN3520" s="1" t="s">
        <v>448</v>
      </c>
      <c r="AO3520" s="1" t="s">
        <v>8932</v>
      </c>
      <c r="AP3520" s="1" t="s">
        <v>119</v>
      </c>
      <c r="AQ3520" s="1" t="s">
        <v>6694</v>
      </c>
      <c r="AR3520" s="1" t="s">
        <v>6226</v>
      </c>
      <c r="AS3520" s="1" t="s">
        <v>9052</v>
      </c>
      <c r="AT3520" s="1" t="s">
        <v>44</v>
      </c>
      <c r="AU3520" s="1" t="s">
        <v>6728</v>
      </c>
      <c r="AV3520" s="1" t="s">
        <v>383</v>
      </c>
      <c r="AW3520" s="1" t="s">
        <v>7080</v>
      </c>
      <c r="BB3520" s="1" t="s">
        <v>171</v>
      </c>
      <c r="BC3520" s="1" t="s">
        <v>6676</v>
      </c>
      <c r="BD3520" s="1" t="s">
        <v>1002</v>
      </c>
      <c r="BE3520" s="1" t="s">
        <v>7090</v>
      </c>
      <c r="BG3520" s="1" t="s">
        <v>44</v>
      </c>
      <c r="BH3520" s="1" t="s">
        <v>6728</v>
      </c>
      <c r="BI3520" s="1" t="s">
        <v>1530</v>
      </c>
      <c r="BJ3520" s="1" t="s">
        <v>8021</v>
      </c>
      <c r="BM3520" s="1" t="s">
        <v>164</v>
      </c>
      <c r="BN3520" s="1" t="s">
        <v>10510</v>
      </c>
      <c r="BQ3520" s="1" t="s">
        <v>164</v>
      </c>
      <c r="BR3520" s="1" t="s">
        <v>10510</v>
      </c>
      <c r="BU3520" s="1" t="s">
        <v>174</v>
      </c>
    </row>
    <row r="3521" spans="1:73" ht="13.5" customHeight="1">
      <c r="A3521" s="2" t="str">
        <f t="shared" si="99"/>
        <v>1687_각북면_400</v>
      </c>
      <c r="B3521" s="1">
        <v>1687</v>
      </c>
      <c r="C3521" s="1" t="s">
        <v>11423</v>
      </c>
      <c r="D3521" s="1" t="s">
        <v>11426</v>
      </c>
      <c r="E3521" s="1">
        <v>3520</v>
      </c>
      <c r="F3521" s="1">
        <v>23</v>
      </c>
      <c r="G3521" s="1" t="s">
        <v>6176</v>
      </c>
      <c r="H3521" s="1" t="s">
        <v>6455</v>
      </c>
      <c r="I3521" s="1">
        <v>2</v>
      </c>
      <c r="L3521" s="1">
        <v>4</v>
      </c>
      <c r="M3521" s="1" t="s">
        <v>55</v>
      </c>
      <c r="N3521" s="1" t="s">
        <v>7120</v>
      </c>
      <c r="S3521" s="1" t="s">
        <v>134</v>
      </c>
      <c r="T3521" s="1" t="s">
        <v>6598</v>
      </c>
      <c r="Y3521" s="1" t="s">
        <v>771</v>
      </c>
      <c r="Z3521" s="1" t="s">
        <v>7045</v>
      </c>
      <c r="AF3521" s="1" t="s">
        <v>6227</v>
      </c>
      <c r="AG3521" s="1" t="s">
        <v>8804</v>
      </c>
    </row>
    <row r="3522" spans="1:73" ht="13.5" customHeight="1">
      <c r="A3522" s="2" t="str">
        <f t="shared" si="99"/>
        <v>1687_각북면_400</v>
      </c>
      <c r="B3522" s="1">
        <v>1687</v>
      </c>
      <c r="C3522" s="1" t="s">
        <v>11423</v>
      </c>
      <c r="D3522" s="1" t="s">
        <v>11426</v>
      </c>
      <c r="E3522" s="1">
        <v>3521</v>
      </c>
      <c r="F3522" s="1">
        <v>23</v>
      </c>
      <c r="G3522" s="1" t="s">
        <v>6176</v>
      </c>
      <c r="H3522" s="1" t="s">
        <v>6455</v>
      </c>
      <c r="I3522" s="1">
        <v>2</v>
      </c>
      <c r="L3522" s="1">
        <v>5</v>
      </c>
      <c r="M3522" s="1" t="s">
        <v>13520</v>
      </c>
      <c r="N3522" s="1" t="s">
        <v>13521</v>
      </c>
      <c r="T3522" s="1" t="s">
        <v>11527</v>
      </c>
      <c r="U3522" s="1" t="s">
        <v>2488</v>
      </c>
      <c r="V3522" s="1" t="s">
        <v>6675</v>
      </c>
      <c r="W3522" s="1" t="s">
        <v>1585</v>
      </c>
      <c r="X3522" s="1" t="s">
        <v>6606</v>
      </c>
      <c r="Y3522" s="1" t="s">
        <v>6228</v>
      </c>
      <c r="Z3522" s="1" t="s">
        <v>7118</v>
      </c>
      <c r="AC3522" s="1">
        <v>65</v>
      </c>
      <c r="AD3522" s="1" t="s">
        <v>11386</v>
      </c>
      <c r="AE3522" s="1" t="s">
        <v>11387</v>
      </c>
      <c r="AJ3522" s="1" t="s">
        <v>17</v>
      </c>
      <c r="AK3522" s="1" t="s">
        <v>8918</v>
      </c>
      <c r="AL3522" s="1" t="s">
        <v>59</v>
      </c>
      <c r="AM3522" s="1" t="s">
        <v>8921</v>
      </c>
      <c r="AT3522" s="1" t="s">
        <v>44</v>
      </c>
      <c r="AU3522" s="1" t="s">
        <v>6728</v>
      </c>
      <c r="AV3522" s="1" t="s">
        <v>4252</v>
      </c>
      <c r="AW3522" s="1" t="s">
        <v>7946</v>
      </c>
      <c r="BG3522" s="1" t="s">
        <v>201</v>
      </c>
      <c r="BH3522" s="1" t="s">
        <v>11464</v>
      </c>
      <c r="BI3522" s="1" t="s">
        <v>2885</v>
      </c>
      <c r="BJ3522" s="1" t="s">
        <v>9638</v>
      </c>
      <c r="BK3522" s="1" t="s">
        <v>201</v>
      </c>
      <c r="BL3522" s="1" t="s">
        <v>11464</v>
      </c>
      <c r="BM3522" s="1" t="s">
        <v>5060</v>
      </c>
      <c r="BN3522" s="1" t="s">
        <v>10476</v>
      </c>
      <c r="BO3522" s="1" t="s">
        <v>44</v>
      </c>
      <c r="BP3522" s="1" t="s">
        <v>6728</v>
      </c>
      <c r="BQ3522" s="1" t="s">
        <v>6229</v>
      </c>
      <c r="BR3522" s="1" t="s">
        <v>12715</v>
      </c>
      <c r="BS3522" s="1" t="s">
        <v>3134</v>
      </c>
      <c r="BT3522" s="1" t="s">
        <v>8936</v>
      </c>
    </row>
    <row r="3523" spans="1:73" ht="13.5" customHeight="1">
      <c r="A3523" s="2" t="str">
        <f t="shared" si="99"/>
        <v>1687_각북면_400</v>
      </c>
      <c r="B3523" s="1">
        <v>1687</v>
      </c>
      <c r="C3523" s="1" t="s">
        <v>11423</v>
      </c>
      <c r="D3523" s="1" t="s">
        <v>11426</v>
      </c>
      <c r="E3523" s="1">
        <v>3522</v>
      </c>
      <c r="F3523" s="1">
        <v>23</v>
      </c>
      <c r="G3523" s="1" t="s">
        <v>6176</v>
      </c>
      <c r="H3523" s="1" t="s">
        <v>6455</v>
      </c>
      <c r="I3523" s="1">
        <v>2</v>
      </c>
      <c r="L3523" s="1">
        <v>5</v>
      </c>
      <c r="M3523" s="1" t="s">
        <v>13520</v>
      </c>
      <c r="N3523" s="1" t="s">
        <v>13521</v>
      </c>
      <c r="S3523" s="1" t="s">
        <v>49</v>
      </c>
      <c r="T3523" s="1" t="s">
        <v>4842</v>
      </c>
      <c r="U3523" s="1" t="s">
        <v>50</v>
      </c>
      <c r="V3523" s="1" t="s">
        <v>11472</v>
      </c>
      <c r="W3523" s="1" t="s">
        <v>107</v>
      </c>
      <c r="X3523" s="1" t="s">
        <v>6975</v>
      </c>
      <c r="Y3523" s="1" t="s">
        <v>5905</v>
      </c>
      <c r="Z3523" s="1" t="s">
        <v>7092</v>
      </c>
      <c r="AC3523" s="1">
        <v>61</v>
      </c>
      <c r="AD3523" s="1" t="s">
        <v>274</v>
      </c>
      <c r="AE3523" s="1" t="s">
        <v>8770</v>
      </c>
      <c r="AJ3523" s="1" t="s">
        <v>17</v>
      </c>
      <c r="AK3523" s="1" t="s">
        <v>8918</v>
      </c>
      <c r="AL3523" s="1" t="s">
        <v>1789</v>
      </c>
      <c r="AM3523" s="1" t="s">
        <v>11908</v>
      </c>
      <c r="AT3523" s="1" t="s">
        <v>3158</v>
      </c>
      <c r="AU3523" s="1" t="s">
        <v>6678</v>
      </c>
      <c r="AV3523" s="1" t="s">
        <v>1357</v>
      </c>
      <c r="AW3523" s="1" t="s">
        <v>9293</v>
      </c>
      <c r="BG3523" s="1" t="s">
        <v>201</v>
      </c>
      <c r="BH3523" s="1" t="s">
        <v>11464</v>
      </c>
      <c r="BI3523" s="1" t="s">
        <v>6230</v>
      </c>
      <c r="BJ3523" s="1" t="s">
        <v>10054</v>
      </c>
      <c r="BK3523" s="1" t="s">
        <v>201</v>
      </c>
      <c r="BL3523" s="1" t="s">
        <v>11464</v>
      </c>
      <c r="BM3523" s="1" t="s">
        <v>1372</v>
      </c>
      <c r="BN3523" s="1" t="s">
        <v>8588</v>
      </c>
      <c r="BO3523" s="1" t="s">
        <v>201</v>
      </c>
      <c r="BP3523" s="1" t="s">
        <v>11464</v>
      </c>
      <c r="BQ3523" s="1" t="s">
        <v>6231</v>
      </c>
      <c r="BR3523" s="1" t="s">
        <v>10802</v>
      </c>
      <c r="BS3523" s="1" t="s">
        <v>6232</v>
      </c>
      <c r="BT3523" s="1" t="s">
        <v>11237</v>
      </c>
    </row>
    <row r="3524" spans="1:73" ht="13.5" customHeight="1">
      <c r="A3524" s="2" t="str">
        <f t="shared" si="99"/>
        <v>1687_각북면_400</v>
      </c>
      <c r="B3524" s="1">
        <v>1687</v>
      </c>
      <c r="C3524" s="1" t="s">
        <v>11423</v>
      </c>
      <c r="D3524" s="1" t="s">
        <v>11426</v>
      </c>
      <c r="E3524" s="1">
        <v>3523</v>
      </c>
      <c r="F3524" s="1">
        <v>23</v>
      </c>
      <c r="G3524" s="1" t="s">
        <v>6176</v>
      </c>
      <c r="H3524" s="1" t="s">
        <v>6455</v>
      </c>
      <c r="I3524" s="1">
        <v>2</v>
      </c>
      <c r="L3524" s="1">
        <v>5</v>
      </c>
      <c r="M3524" s="1" t="s">
        <v>13520</v>
      </c>
      <c r="N3524" s="1" t="s">
        <v>13521</v>
      </c>
      <c r="S3524" s="1" t="s">
        <v>134</v>
      </c>
      <c r="T3524" s="1" t="s">
        <v>6598</v>
      </c>
      <c r="Y3524" s="1" t="s">
        <v>6233</v>
      </c>
      <c r="Z3524" s="1" t="s">
        <v>7117</v>
      </c>
      <c r="AC3524" s="1">
        <v>17</v>
      </c>
      <c r="AD3524" s="1" t="s">
        <v>773</v>
      </c>
      <c r="AE3524" s="1" t="s">
        <v>8783</v>
      </c>
    </row>
    <row r="3525" spans="1:73" ht="13.5" customHeight="1">
      <c r="A3525" s="2" t="str">
        <f t="shared" si="99"/>
        <v>1687_각북면_400</v>
      </c>
      <c r="B3525" s="1">
        <v>1687</v>
      </c>
      <c r="C3525" s="1" t="s">
        <v>11423</v>
      </c>
      <c r="D3525" s="1" t="s">
        <v>11426</v>
      </c>
      <c r="E3525" s="1">
        <v>3524</v>
      </c>
      <c r="F3525" s="1">
        <v>23</v>
      </c>
      <c r="G3525" s="1" t="s">
        <v>6176</v>
      </c>
      <c r="H3525" s="1" t="s">
        <v>6455</v>
      </c>
      <c r="I3525" s="1">
        <v>2</v>
      </c>
      <c r="L3525" s="1">
        <v>5</v>
      </c>
      <c r="M3525" s="1" t="s">
        <v>13520</v>
      </c>
      <c r="N3525" s="1" t="s">
        <v>13521</v>
      </c>
      <c r="S3525" s="1" t="s">
        <v>63</v>
      </c>
      <c r="T3525" s="1" t="s">
        <v>6596</v>
      </c>
      <c r="Y3525" s="1" t="s">
        <v>6234</v>
      </c>
      <c r="Z3525" s="1" t="s">
        <v>7116</v>
      </c>
      <c r="AC3525" s="1">
        <v>27</v>
      </c>
      <c r="AD3525" s="1" t="s">
        <v>379</v>
      </c>
      <c r="AE3525" s="1" t="s">
        <v>8768</v>
      </c>
    </row>
    <row r="3526" spans="1:73" ht="13.5" customHeight="1">
      <c r="A3526" s="2" t="str">
        <f t="shared" si="99"/>
        <v>1687_각북면_400</v>
      </c>
      <c r="B3526" s="1">
        <v>1687</v>
      </c>
      <c r="C3526" s="1" t="s">
        <v>11423</v>
      </c>
      <c r="D3526" s="1" t="s">
        <v>11426</v>
      </c>
      <c r="E3526" s="1">
        <v>3525</v>
      </c>
      <c r="F3526" s="1">
        <v>23</v>
      </c>
      <c r="G3526" s="1" t="s">
        <v>6176</v>
      </c>
      <c r="H3526" s="1" t="s">
        <v>6455</v>
      </c>
      <c r="I3526" s="1">
        <v>2</v>
      </c>
      <c r="L3526" s="1">
        <v>5</v>
      </c>
      <c r="M3526" s="1" t="s">
        <v>13520</v>
      </c>
      <c r="N3526" s="1" t="s">
        <v>13521</v>
      </c>
      <c r="S3526" s="1" t="s">
        <v>500</v>
      </c>
      <c r="T3526" s="1" t="s">
        <v>6606</v>
      </c>
      <c r="U3526" s="1" t="s">
        <v>2488</v>
      </c>
      <c r="V3526" s="1" t="s">
        <v>6675</v>
      </c>
      <c r="W3526" s="1" t="s">
        <v>152</v>
      </c>
      <c r="X3526" s="1" t="s">
        <v>6978</v>
      </c>
      <c r="Y3526" s="1" t="s">
        <v>6235</v>
      </c>
      <c r="Z3526" s="1" t="s">
        <v>7115</v>
      </c>
      <c r="AC3526" s="1">
        <v>30</v>
      </c>
      <c r="AD3526" s="1" t="s">
        <v>606</v>
      </c>
      <c r="AE3526" s="1" t="s">
        <v>7034</v>
      </c>
      <c r="AJ3526" s="1" t="s">
        <v>17</v>
      </c>
      <c r="AK3526" s="1" t="s">
        <v>8918</v>
      </c>
      <c r="AL3526" s="1" t="s">
        <v>796</v>
      </c>
      <c r="AM3526" s="1" t="s">
        <v>11941</v>
      </c>
    </row>
    <row r="3527" spans="1:73" ht="13.5" customHeight="1">
      <c r="A3527" s="2" t="str">
        <f t="shared" si="99"/>
        <v>1687_각북면_400</v>
      </c>
      <c r="B3527" s="1">
        <v>1687</v>
      </c>
      <c r="C3527" s="1" t="s">
        <v>11423</v>
      </c>
      <c r="D3527" s="1" t="s">
        <v>11426</v>
      </c>
      <c r="E3527" s="1">
        <v>3526</v>
      </c>
      <c r="F3527" s="1">
        <v>23</v>
      </c>
      <c r="G3527" s="1" t="s">
        <v>6176</v>
      </c>
      <c r="H3527" s="1" t="s">
        <v>6455</v>
      </c>
      <c r="I3527" s="1">
        <v>2</v>
      </c>
      <c r="L3527" s="1">
        <v>5</v>
      </c>
      <c r="M3527" s="1" t="s">
        <v>13520</v>
      </c>
      <c r="N3527" s="1" t="s">
        <v>13521</v>
      </c>
      <c r="S3527" s="1" t="s">
        <v>380</v>
      </c>
      <c r="T3527" s="1" t="s">
        <v>6600</v>
      </c>
      <c r="Y3527" s="1" t="s">
        <v>6236</v>
      </c>
      <c r="Z3527" s="1" t="s">
        <v>7114</v>
      </c>
      <c r="AC3527" s="1">
        <v>2</v>
      </c>
      <c r="AD3527" s="1" t="s">
        <v>168</v>
      </c>
      <c r="AE3527" s="1" t="s">
        <v>6664</v>
      </c>
      <c r="AF3527" s="1" t="s">
        <v>156</v>
      </c>
      <c r="AG3527" s="1" t="s">
        <v>8798</v>
      </c>
    </row>
    <row r="3528" spans="1:73" ht="13.5" customHeight="1">
      <c r="A3528" s="2" t="str">
        <f t="shared" si="99"/>
        <v>1687_각북면_400</v>
      </c>
      <c r="B3528" s="1">
        <v>1687</v>
      </c>
      <c r="C3528" s="1" t="s">
        <v>11423</v>
      </c>
      <c r="D3528" s="1" t="s">
        <v>11426</v>
      </c>
      <c r="E3528" s="1">
        <v>3527</v>
      </c>
      <c r="F3528" s="1">
        <v>23</v>
      </c>
      <c r="G3528" s="1" t="s">
        <v>6176</v>
      </c>
      <c r="H3528" s="1" t="s">
        <v>6455</v>
      </c>
      <c r="I3528" s="1">
        <v>3</v>
      </c>
      <c r="J3528" s="1" t="s">
        <v>6237</v>
      </c>
      <c r="K3528" s="1" t="s">
        <v>6474</v>
      </c>
      <c r="L3528" s="1">
        <v>1</v>
      </c>
      <c r="M3528" s="1" t="s">
        <v>2974</v>
      </c>
      <c r="N3528" s="1" t="s">
        <v>7113</v>
      </c>
      <c r="T3528" s="1" t="s">
        <v>11527</v>
      </c>
      <c r="U3528" s="1" t="s">
        <v>6191</v>
      </c>
      <c r="V3528" s="1" t="s">
        <v>6677</v>
      </c>
      <c r="Y3528" s="1" t="s">
        <v>2974</v>
      </c>
      <c r="Z3528" s="1" t="s">
        <v>7113</v>
      </c>
      <c r="AC3528" s="1">
        <v>44</v>
      </c>
      <c r="AD3528" s="1" t="s">
        <v>401</v>
      </c>
      <c r="AE3528" s="1" t="s">
        <v>8782</v>
      </c>
      <c r="AJ3528" s="1" t="s">
        <v>17</v>
      </c>
      <c r="AK3528" s="1" t="s">
        <v>8918</v>
      </c>
      <c r="AL3528" s="1" t="s">
        <v>1233</v>
      </c>
      <c r="AM3528" s="1" t="s">
        <v>8935</v>
      </c>
      <c r="AP3528" s="1" t="s">
        <v>1077</v>
      </c>
      <c r="AQ3528" s="1" t="s">
        <v>6708</v>
      </c>
      <c r="AR3528" s="1" t="s">
        <v>6238</v>
      </c>
      <c r="AS3528" s="1" t="s">
        <v>9051</v>
      </c>
      <c r="AT3528" s="1" t="s">
        <v>3158</v>
      </c>
      <c r="AU3528" s="1" t="s">
        <v>6678</v>
      </c>
      <c r="AV3528" s="1" t="s">
        <v>6239</v>
      </c>
      <c r="AW3528" s="1" t="s">
        <v>9119</v>
      </c>
      <c r="BB3528" s="1" t="s">
        <v>171</v>
      </c>
      <c r="BC3528" s="1" t="s">
        <v>6676</v>
      </c>
      <c r="BD3528" s="1" t="s">
        <v>1477</v>
      </c>
      <c r="BE3528" s="1" t="s">
        <v>7111</v>
      </c>
      <c r="BG3528" s="1" t="s">
        <v>121</v>
      </c>
      <c r="BH3528" s="1" t="s">
        <v>6667</v>
      </c>
      <c r="BI3528" s="1" t="s">
        <v>2091</v>
      </c>
      <c r="BJ3528" s="1" t="s">
        <v>9562</v>
      </c>
      <c r="BK3528" s="1" t="s">
        <v>121</v>
      </c>
      <c r="BL3528" s="1" t="s">
        <v>6667</v>
      </c>
      <c r="BM3528" s="1" t="s">
        <v>3154</v>
      </c>
      <c r="BN3528" s="1" t="s">
        <v>8224</v>
      </c>
      <c r="BO3528" s="1" t="s">
        <v>121</v>
      </c>
      <c r="BP3528" s="1" t="s">
        <v>6667</v>
      </c>
      <c r="BQ3528" s="1" t="s">
        <v>56</v>
      </c>
      <c r="BR3528" s="1" t="s">
        <v>12556</v>
      </c>
      <c r="BS3528" s="1" t="s">
        <v>199</v>
      </c>
      <c r="BT3528" s="1" t="s">
        <v>8930</v>
      </c>
      <c r="BU3528" s="1" t="s">
        <v>6240</v>
      </c>
    </row>
    <row r="3529" spans="1:73" ht="13.5" customHeight="1">
      <c r="A3529" s="2" t="str">
        <f t="shared" si="99"/>
        <v>1687_각북면_400</v>
      </c>
      <c r="B3529" s="1">
        <v>1687</v>
      </c>
      <c r="C3529" s="1" t="s">
        <v>11423</v>
      </c>
      <c r="D3529" s="1" t="s">
        <v>11426</v>
      </c>
      <c r="E3529" s="1">
        <v>3528</v>
      </c>
      <c r="F3529" s="1">
        <v>23</v>
      </c>
      <c r="G3529" s="1" t="s">
        <v>6176</v>
      </c>
      <c r="H3529" s="1" t="s">
        <v>6455</v>
      </c>
      <c r="I3529" s="1">
        <v>3</v>
      </c>
      <c r="L3529" s="1">
        <v>1</v>
      </c>
      <c r="M3529" s="1" t="s">
        <v>2974</v>
      </c>
      <c r="N3529" s="1" t="s">
        <v>7113</v>
      </c>
      <c r="S3529" s="1" t="s">
        <v>49</v>
      </c>
      <c r="T3529" s="1" t="s">
        <v>4842</v>
      </c>
      <c r="U3529" s="1" t="s">
        <v>115</v>
      </c>
      <c r="V3529" s="1" t="s">
        <v>6665</v>
      </c>
      <c r="Y3529" s="1" t="s">
        <v>6241</v>
      </c>
      <c r="Z3529" s="1" t="s">
        <v>7112</v>
      </c>
      <c r="AC3529" s="1">
        <v>38</v>
      </c>
      <c r="AD3529" s="1" t="s">
        <v>294</v>
      </c>
      <c r="AE3529" s="1" t="s">
        <v>8781</v>
      </c>
      <c r="AJ3529" s="1" t="s">
        <v>17</v>
      </c>
      <c r="AK3529" s="1" t="s">
        <v>8918</v>
      </c>
      <c r="AL3529" s="1" t="s">
        <v>1353</v>
      </c>
      <c r="AM3529" s="1" t="s">
        <v>8934</v>
      </c>
      <c r="AN3529" s="1" t="s">
        <v>1998</v>
      </c>
      <c r="AO3529" s="1" t="s">
        <v>8998</v>
      </c>
      <c r="AR3529" s="1" t="s">
        <v>6242</v>
      </c>
      <c r="AS3529" s="1" t="s">
        <v>12034</v>
      </c>
      <c r="AT3529" s="1" t="s">
        <v>121</v>
      </c>
      <c r="AU3529" s="1" t="s">
        <v>6667</v>
      </c>
      <c r="AV3529" s="1" t="s">
        <v>3768</v>
      </c>
      <c r="AW3529" s="1" t="s">
        <v>9292</v>
      </c>
      <c r="BB3529" s="1" t="s">
        <v>171</v>
      </c>
      <c r="BC3529" s="1" t="s">
        <v>6676</v>
      </c>
      <c r="BD3529" s="1" t="s">
        <v>1160</v>
      </c>
      <c r="BE3529" s="1" t="s">
        <v>9815</v>
      </c>
      <c r="BI3529" s="1" t="s">
        <v>164</v>
      </c>
      <c r="BJ3529" s="1" t="s">
        <v>10510</v>
      </c>
      <c r="BM3529" s="1" t="s">
        <v>164</v>
      </c>
      <c r="BN3529" s="1" t="s">
        <v>10510</v>
      </c>
      <c r="BQ3529" s="1" t="s">
        <v>164</v>
      </c>
      <c r="BR3529" s="1" t="s">
        <v>10510</v>
      </c>
      <c r="BU3529" s="1" t="s">
        <v>1135</v>
      </c>
    </row>
    <row r="3530" spans="1:73" ht="13.5" customHeight="1">
      <c r="A3530" s="2" t="str">
        <f t="shared" si="99"/>
        <v>1687_각북면_400</v>
      </c>
      <c r="B3530" s="1">
        <v>1687</v>
      </c>
      <c r="C3530" s="1" t="s">
        <v>11423</v>
      </c>
      <c r="D3530" s="1" t="s">
        <v>11426</v>
      </c>
      <c r="E3530" s="1">
        <v>3529</v>
      </c>
      <c r="F3530" s="1">
        <v>23</v>
      </c>
      <c r="G3530" s="1" t="s">
        <v>6176</v>
      </c>
      <c r="H3530" s="1" t="s">
        <v>6455</v>
      </c>
      <c r="I3530" s="1">
        <v>3</v>
      </c>
      <c r="L3530" s="1">
        <v>1</v>
      </c>
      <c r="M3530" s="1" t="s">
        <v>2974</v>
      </c>
      <c r="N3530" s="1" t="s">
        <v>7113</v>
      </c>
      <c r="S3530" s="1" t="s">
        <v>261</v>
      </c>
      <c r="T3530" s="1" t="s">
        <v>6605</v>
      </c>
      <c r="U3530" s="1" t="s">
        <v>171</v>
      </c>
      <c r="V3530" s="1" t="s">
        <v>6676</v>
      </c>
      <c r="Y3530" s="1" t="s">
        <v>1477</v>
      </c>
      <c r="Z3530" s="1" t="s">
        <v>7111</v>
      </c>
      <c r="AC3530" s="1">
        <v>71</v>
      </c>
      <c r="AD3530" s="1" t="s">
        <v>71</v>
      </c>
      <c r="AE3530" s="1" t="s">
        <v>8756</v>
      </c>
    </row>
    <row r="3531" spans="1:73" ht="13.5" customHeight="1">
      <c r="A3531" s="2" t="str">
        <f t="shared" si="99"/>
        <v>1687_각북면_400</v>
      </c>
      <c r="B3531" s="1">
        <v>1687</v>
      </c>
      <c r="C3531" s="1" t="s">
        <v>11423</v>
      </c>
      <c r="D3531" s="1" t="s">
        <v>11426</v>
      </c>
      <c r="E3531" s="1">
        <v>3530</v>
      </c>
      <c r="F3531" s="1">
        <v>23</v>
      </c>
      <c r="G3531" s="1" t="s">
        <v>6176</v>
      </c>
      <c r="H3531" s="1" t="s">
        <v>6455</v>
      </c>
      <c r="I3531" s="1">
        <v>3</v>
      </c>
      <c r="L3531" s="1">
        <v>1</v>
      </c>
      <c r="M3531" s="1" t="s">
        <v>2974</v>
      </c>
      <c r="N3531" s="1" t="s">
        <v>7113</v>
      </c>
      <c r="S3531" s="1" t="s">
        <v>67</v>
      </c>
      <c r="T3531" s="1" t="s">
        <v>6597</v>
      </c>
      <c r="U3531" s="1" t="s">
        <v>391</v>
      </c>
      <c r="V3531" s="1" t="s">
        <v>6664</v>
      </c>
      <c r="Y3531" s="1" t="s">
        <v>3850</v>
      </c>
      <c r="Z3531" s="1" t="s">
        <v>7110</v>
      </c>
      <c r="AC3531" s="1">
        <v>19</v>
      </c>
      <c r="AD3531" s="1" t="s">
        <v>331</v>
      </c>
      <c r="AE3531" s="1" t="s">
        <v>8743</v>
      </c>
    </row>
    <row r="3532" spans="1:73" ht="13.5" customHeight="1">
      <c r="A3532" s="2" t="str">
        <f t="shared" si="99"/>
        <v>1687_각북면_400</v>
      </c>
      <c r="B3532" s="1">
        <v>1687</v>
      </c>
      <c r="C3532" s="1" t="s">
        <v>11423</v>
      </c>
      <c r="D3532" s="1" t="s">
        <v>11426</v>
      </c>
      <c r="E3532" s="1">
        <v>3531</v>
      </c>
      <c r="F3532" s="1">
        <v>23</v>
      </c>
      <c r="G3532" s="1" t="s">
        <v>6176</v>
      </c>
      <c r="H3532" s="1" t="s">
        <v>6455</v>
      </c>
      <c r="I3532" s="1">
        <v>3</v>
      </c>
      <c r="L3532" s="1">
        <v>1</v>
      </c>
      <c r="M3532" s="1" t="s">
        <v>2974</v>
      </c>
      <c r="N3532" s="1" t="s">
        <v>7113</v>
      </c>
      <c r="S3532" s="1" t="s">
        <v>72</v>
      </c>
      <c r="T3532" s="1" t="s">
        <v>6595</v>
      </c>
      <c r="Y3532" s="1" t="s">
        <v>3976</v>
      </c>
      <c r="Z3532" s="1" t="s">
        <v>7109</v>
      </c>
      <c r="AC3532" s="1">
        <v>11</v>
      </c>
      <c r="AD3532" s="1" t="s">
        <v>71</v>
      </c>
      <c r="AE3532" s="1" t="s">
        <v>8756</v>
      </c>
    </row>
    <row r="3533" spans="1:73" ht="13.5" customHeight="1">
      <c r="A3533" s="2" t="str">
        <f t="shared" si="99"/>
        <v>1687_각북면_400</v>
      </c>
      <c r="B3533" s="1">
        <v>1687</v>
      </c>
      <c r="C3533" s="1" t="s">
        <v>11423</v>
      </c>
      <c r="D3533" s="1" t="s">
        <v>11426</v>
      </c>
      <c r="E3533" s="1">
        <v>3532</v>
      </c>
      <c r="F3533" s="1">
        <v>23</v>
      </c>
      <c r="G3533" s="1" t="s">
        <v>6176</v>
      </c>
      <c r="H3533" s="1" t="s">
        <v>6455</v>
      </c>
      <c r="I3533" s="1">
        <v>3</v>
      </c>
      <c r="L3533" s="1">
        <v>1</v>
      </c>
      <c r="M3533" s="1" t="s">
        <v>2974</v>
      </c>
      <c r="N3533" s="1" t="s">
        <v>7113</v>
      </c>
      <c r="S3533" s="1" t="s">
        <v>63</v>
      </c>
      <c r="T3533" s="1" t="s">
        <v>6596</v>
      </c>
      <c r="Y3533" s="1" t="s">
        <v>1926</v>
      </c>
      <c r="Z3533" s="1" t="s">
        <v>7108</v>
      </c>
      <c r="AC3533" s="1">
        <v>5</v>
      </c>
      <c r="AD3533" s="1" t="s">
        <v>76</v>
      </c>
      <c r="AE3533" s="1" t="s">
        <v>8744</v>
      </c>
    </row>
    <row r="3534" spans="1:73" ht="13.5" customHeight="1">
      <c r="A3534" s="2" t="str">
        <f t="shared" si="99"/>
        <v>1687_각북면_400</v>
      </c>
      <c r="B3534" s="1">
        <v>1687</v>
      </c>
      <c r="C3534" s="1" t="s">
        <v>11423</v>
      </c>
      <c r="D3534" s="1" t="s">
        <v>11426</v>
      </c>
      <c r="E3534" s="1">
        <v>3533</v>
      </c>
      <c r="F3534" s="1">
        <v>23</v>
      </c>
      <c r="G3534" s="1" t="s">
        <v>6176</v>
      </c>
      <c r="H3534" s="1" t="s">
        <v>6455</v>
      </c>
      <c r="I3534" s="1">
        <v>3</v>
      </c>
      <c r="L3534" s="1">
        <v>2</v>
      </c>
      <c r="M3534" s="1" t="s">
        <v>6243</v>
      </c>
      <c r="N3534" s="1" t="s">
        <v>7107</v>
      </c>
      <c r="T3534" s="1" t="s">
        <v>11527</v>
      </c>
      <c r="U3534" s="1" t="s">
        <v>6191</v>
      </c>
      <c r="V3534" s="1" t="s">
        <v>6677</v>
      </c>
      <c r="Y3534" s="1" t="s">
        <v>6243</v>
      </c>
      <c r="Z3534" s="1" t="s">
        <v>7107</v>
      </c>
      <c r="AC3534" s="1">
        <v>63</v>
      </c>
      <c r="AD3534" s="1" t="s">
        <v>138</v>
      </c>
      <c r="AE3534" s="1" t="s">
        <v>8754</v>
      </c>
      <c r="AJ3534" s="1" t="s">
        <v>17</v>
      </c>
      <c r="AK3534" s="1" t="s">
        <v>8918</v>
      </c>
      <c r="AL3534" s="1" t="s">
        <v>59</v>
      </c>
      <c r="AM3534" s="1" t="s">
        <v>8921</v>
      </c>
      <c r="AN3534" s="1" t="s">
        <v>1842</v>
      </c>
      <c r="AO3534" s="1" t="s">
        <v>8716</v>
      </c>
      <c r="AR3534" s="1" t="s">
        <v>6244</v>
      </c>
      <c r="AS3534" s="1" t="s">
        <v>12090</v>
      </c>
      <c r="AT3534" s="1" t="s">
        <v>121</v>
      </c>
      <c r="AU3534" s="1" t="s">
        <v>6667</v>
      </c>
      <c r="AV3534" s="1" t="s">
        <v>4896</v>
      </c>
      <c r="AW3534" s="1" t="s">
        <v>9291</v>
      </c>
      <c r="BB3534" s="1" t="s">
        <v>171</v>
      </c>
      <c r="BC3534" s="1" t="s">
        <v>6676</v>
      </c>
      <c r="BD3534" s="1" t="s">
        <v>1412</v>
      </c>
      <c r="BE3534" s="1" t="s">
        <v>7520</v>
      </c>
      <c r="BG3534" s="1" t="s">
        <v>121</v>
      </c>
      <c r="BH3534" s="1" t="s">
        <v>6667</v>
      </c>
      <c r="BI3534" s="1" t="s">
        <v>6245</v>
      </c>
      <c r="BJ3534" s="1" t="s">
        <v>10053</v>
      </c>
      <c r="BM3534" s="1" t="s">
        <v>164</v>
      </c>
      <c r="BN3534" s="1" t="s">
        <v>10510</v>
      </c>
      <c r="BQ3534" s="1" t="s">
        <v>164</v>
      </c>
      <c r="BR3534" s="1" t="s">
        <v>10510</v>
      </c>
      <c r="BU3534" s="1" t="s">
        <v>174</v>
      </c>
    </row>
    <row r="3535" spans="1:73" ht="13.5" customHeight="1">
      <c r="A3535" s="2" t="str">
        <f t="shared" si="99"/>
        <v>1687_각북면_400</v>
      </c>
      <c r="B3535" s="1">
        <v>1687</v>
      </c>
      <c r="C3535" s="1" t="s">
        <v>11423</v>
      </c>
      <c r="D3535" s="1" t="s">
        <v>11426</v>
      </c>
      <c r="E3535" s="1">
        <v>3534</v>
      </c>
      <c r="F3535" s="1">
        <v>23</v>
      </c>
      <c r="G3535" s="1" t="s">
        <v>6176</v>
      </c>
      <c r="H3535" s="1" t="s">
        <v>6455</v>
      </c>
      <c r="I3535" s="1">
        <v>3</v>
      </c>
      <c r="L3535" s="1">
        <v>2</v>
      </c>
      <c r="M3535" s="1" t="s">
        <v>6243</v>
      </c>
      <c r="N3535" s="1" t="s">
        <v>7107</v>
      </c>
      <c r="S3535" s="1" t="s">
        <v>49</v>
      </c>
      <c r="T3535" s="1" t="s">
        <v>4842</v>
      </c>
      <c r="U3535" s="1" t="s">
        <v>171</v>
      </c>
      <c r="V3535" s="1" t="s">
        <v>6676</v>
      </c>
      <c r="Y3535" s="1" t="s">
        <v>11388</v>
      </c>
      <c r="Z3535" s="1" t="s">
        <v>11747</v>
      </c>
      <c r="AC3535" s="1">
        <v>55</v>
      </c>
      <c r="AD3535" s="1" t="s">
        <v>653</v>
      </c>
      <c r="AE3535" s="1" t="s">
        <v>8780</v>
      </c>
      <c r="AJ3535" s="1" t="s">
        <v>17</v>
      </c>
      <c r="AK3535" s="1" t="s">
        <v>8918</v>
      </c>
      <c r="AL3535" s="1" t="s">
        <v>2597</v>
      </c>
      <c r="AM3535" s="1" t="s">
        <v>11944</v>
      </c>
      <c r="AN3535" s="1" t="s">
        <v>1842</v>
      </c>
      <c r="AO3535" s="1" t="s">
        <v>8716</v>
      </c>
      <c r="AR3535" s="1" t="s">
        <v>6244</v>
      </c>
      <c r="AS3535" s="1" t="s">
        <v>12090</v>
      </c>
      <c r="AT3535" s="1" t="s">
        <v>44</v>
      </c>
      <c r="AU3535" s="1" t="s">
        <v>6728</v>
      </c>
      <c r="AV3535" s="1" t="s">
        <v>6246</v>
      </c>
      <c r="AW3535" s="1" t="s">
        <v>9290</v>
      </c>
      <c r="BB3535" s="1" t="s">
        <v>171</v>
      </c>
      <c r="BC3535" s="1" t="s">
        <v>6676</v>
      </c>
      <c r="BD3535" s="1" t="s">
        <v>11389</v>
      </c>
      <c r="BE3535" s="1" t="s">
        <v>11390</v>
      </c>
      <c r="BI3535" s="1" t="s">
        <v>164</v>
      </c>
      <c r="BJ3535" s="1" t="s">
        <v>10510</v>
      </c>
      <c r="BM3535" s="1" t="s">
        <v>164</v>
      </c>
      <c r="BN3535" s="1" t="s">
        <v>10510</v>
      </c>
      <c r="BQ3535" s="1" t="s">
        <v>164</v>
      </c>
      <c r="BR3535" s="1" t="s">
        <v>10510</v>
      </c>
      <c r="BU3535" s="1" t="s">
        <v>11391</v>
      </c>
    </row>
    <row r="3536" spans="1:73" ht="13.5" customHeight="1">
      <c r="A3536" s="2" t="str">
        <f t="shared" si="99"/>
        <v>1687_각북면_400</v>
      </c>
      <c r="B3536" s="1">
        <v>1687</v>
      </c>
      <c r="C3536" s="1" t="s">
        <v>11423</v>
      </c>
      <c r="D3536" s="1" t="s">
        <v>11426</v>
      </c>
      <c r="E3536" s="1">
        <v>3535</v>
      </c>
      <c r="F3536" s="1">
        <v>23</v>
      </c>
      <c r="G3536" s="1" t="s">
        <v>6176</v>
      </c>
      <c r="H3536" s="1" t="s">
        <v>6455</v>
      </c>
      <c r="I3536" s="1">
        <v>3</v>
      </c>
      <c r="L3536" s="1">
        <v>2</v>
      </c>
      <c r="M3536" s="1" t="s">
        <v>6243</v>
      </c>
      <c r="N3536" s="1" t="s">
        <v>7107</v>
      </c>
      <c r="S3536" s="1" t="s">
        <v>67</v>
      </c>
      <c r="T3536" s="1" t="s">
        <v>6597</v>
      </c>
      <c r="U3536" s="1" t="s">
        <v>2488</v>
      </c>
      <c r="V3536" s="1" t="s">
        <v>6675</v>
      </c>
      <c r="Y3536" s="1" t="s">
        <v>1811</v>
      </c>
      <c r="Z3536" s="1" t="s">
        <v>7106</v>
      </c>
      <c r="AC3536" s="1">
        <v>29</v>
      </c>
      <c r="AD3536" s="1" t="s">
        <v>238</v>
      </c>
      <c r="AE3536" s="1" t="s">
        <v>8751</v>
      </c>
    </row>
    <row r="3537" spans="1:73" ht="13.5" customHeight="1">
      <c r="A3537" s="2" t="str">
        <f t="shared" si="99"/>
        <v>1687_각북면_400</v>
      </c>
      <c r="B3537" s="1">
        <v>1687</v>
      </c>
      <c r="C3537" s="1" t="s">
        <v>11423</v>
      </c>
      <c r="D3537" s="1" t="s">
        <v>11426</v>
      </c>
      <c r="E3537" s="1">
        <v>3536</v>
      </c>
      <c r="F3537" s="1">
        <v>23</v>
      </c>
      <c r="G3537" s="1" t="s">
        <v>6176</v>
      </c>
      <c r="H3537" s="1" t="s">
        <v>6455</v>
      </c>
      <c r="I3537" s="1">
        <v>3</v>
      </c>
      <c r="L3537" s="1">
        <v>2</v>
      </c>
      <c r="M3537" s="1" t="s">
        <v>6243</v>
      </c>
      <c r="N3537" s="1" t="s">
        <v>7107</v>
      </c>
      <c r="S3537" s="1" t="s">
        <v>329</v>
      </c>
      <c r="T3537" s="1" t="s">
        <v>6594</v>
      </c>
      <c r="Y3537" s="1" t="s">
        <v>6247</v>
      </c>
      <c r="Z3537" s="1" t="s">
        <v>7105</v>
      </c>
      <c r="AC3537" s="1">
        <v>19</v>
      </c>
      <c r="AD3537" s="1" t="s">
        <v>331</v>
      </c>
      <c r="AE3537" s="1" t="s">
        <v>8743</v>
      </c>
    </row>
    <row r="3538" spans="1:73" ht="13.5" customHeight="1">
      <c r="A3538" s="2" t="str">
        <f t="shared" si="99"/>
        <v>1687_각북면_400</v>
      </c>
      <c r="B3538" s="1">
        <v>1687</v>
      </c>
      <c r="C3538" s="1" t="s">
        <v>11423</v>
      </c>
      <c r="D3538" s="1" t="s">
        <v>11426</v>
      </c>
      <c r="E3538" s="1">
        <v>3537</v>
      </c>
      <c r="F3538" s="1">
        <v>23</v>
      </c>
      <c r="G3538" s="1" t="s">
        <v>6176</v>
      </c>
      <c r="H3538" s="1" t="s">
        <v>6455</v>
      </c>
      <c r="I3538" s="1">
        <v>3</v>
      </c>
      <c r="L3538" s="1">
        <v>2</v>
      </c>
      <c r="M3538" s="1" t="s">
        <v>6243</v>
      </c>
      <c r="N3538" s="1" t="s">
        <v>7107</v>
      </c>
      <c r="S3538" s="1" t="s">
        <v>72</v>
      </c>
      <c r="T3538" s="1" t="s">
        <v>6595</v>
      </c>
      <c r="U3538" s="1" t="s">
        <v>121</v>
      </c>
      <c r="V3538" s="1" t="s">
        <v>6667</v>
      </c>
      <c r="Y3538" s="1" t="s">
        <v>924</v>
      </c>
      <c r="Z3538" s="1" t="s">
        <v>7104</v>
      </c>
      <c r="AC3538" s="1">
        <v>21</v>
      </c>
      <c r="AD3538" s="1" t="s">
        <v>264</v>
      </c>
      <c r="AE3538" s="1" t="s">
        <v>8750</v>
      </c>
    </row>
    <row r="3539" spans="1:73" ht="13.5" customHeight="1">
      <c r="A3539" s="2" t="str">
        <f t="shared" si="99"/>
        <v>1687_각북면_400</v>
      </c>
      <c r="B3539" s="1">
        <v>1687</v>
      </c>
      <c r="C3539" s="1" t="s">
        <v>11423</v>
      </c>
      <c r="D3539" s="1" t="s">
        <v>11426</v>
      </c>
      <c r="E3539" s="1">
        <v>3538</v>
      </c>
      <c r="F3539" s="1">
        <v>23</v>
      </c>
      <c r="G3539" s="1" t="s">
        <v>6176</v>
      </c>
      <c r="H3539" s="1" t="s">
        <v>6455</v>
      </c>
      <c r="I3539" s="1">
        <v>3</v>
      </c>
      <c r="L3539" s="1">
        <v>3</v>
      </c>
      <c r="M3539" s="1" t="s">
        <v>5510</v>
      </c>
      <c r="N3539" s="1" t="s">
        <v>7103</v>
      </c>
      <c r="T3539" s="1" t="s">
        <v>11527</v>
      </c>
      <c r="U3539" s="1" t="s">
        <v>6178</v>
      </c>
      <c r="V3539" s="1" t="s">
        <v>6671</v>
      </c>
      <c r="Y3539" s="1" t="s">
        <v>5510</v>
      </c>
      <c r="Z3539" s="1" t="s">
        <v>7103</v>
      </c>
      <c r="AC3539" s="1">
        <v>43</v>
      </c>
      <c r="AD3539" s="1" t="s">
        <v>335</v>
      </c>
      <c r="AE3539" s="1" t="s">
        <v>8779</v>
      </c>
      <c r="AJ3539" s="1" t="s">
        <v>17</v>
      </c>
      <c r="AK3539" s="1" t="s">
        <v>8918</v>
      </c>
      <c r="AL3539" s="1" t="s">
        <v>199</v>
      </c>
      <c r="AM3539" s="1" t="s">
        <v>8930</v>
      </c>
      <c r="AN3539" s="1" t="s">
        <v>1129</v>
      </c>
      <c r="AO3539" s="1" t="s">
        <v>9002</v>
      </c>
      <c r="AR3539" s="1" t="s">
        <v>6248</v>
      </c>
      <c r="AS3539" s="1" t="s">
        <v>9050</v>
      </c>
      <c r="AT3539" s="1" t="s">
        <v>121</v>
      </c>
      <c r="AU3539" s="1" t="s">
        <v>6667</v>
      </c>
      <c r="AV3539" s="1" t="s">
        <v>3884</v>
      </c>
      <c r="AW3539" s="1" t="s">
        <v>7406</v>
      </c>
      <c r="BB3539" s="1" t="s">
        <v>171</v>
      </c>
      <c r="BC3539" s="1" t="s">
        <v>6676</v>
      </c>
      <c r="BD3539" s="1" t="s">
        <v>595</v>
      </c>
      <c r="BE3539" s="1" t="s">
        <v>9814</v>
      </c>
      <c r="BG3539" s="1" t="s">
        <v>121</v>
      </c>
      <c r="BH3539" s="1" t="s">
        <v>6667</v>
      </c>
      <c r="BI3539" s="1" t="s">
        <v>1434</v>
      </c>
      <c r="BJ3539" s="1" t="s">
        <v>9413</v>
      </c>
      <c r="BM3539" s="1" t="s">
        <v>164</v>
      </c>
      <c r="BN3539" s="1" t="s">
        <v>10510</v>
      </c>
      <c r="BQ3539" s="1" t="s">
        <v>164</v>
      </c>
      <c r="BR3539" s="1" t="s">
        <v>10510</v>
      </c>
      <c r="BU3539" s="1" t="s">
        <v>174</v>
      </c>
    </row>
    <row r="3540" spans="1:73" ht="13.5" customHeight="1">
      <c r="A3540" s="2" t="str">
        <f t="shared" si="99"/>
        <v>1687_각북면_400</v>
      </c>
      <c r="B3540" s="1">
        <v>1687</v>
      </c>
      <c r="C3540" s="1" t="s">
        <v>11423</v>
      </c>
      <c r="D3540" s="1" t="s">
        <v>11426</v>
      </c>
      <c r="E3540" s="1">
        <v>3539</v>
      </c>
      <c r="F3540" s="1">
        <v>23</v>
      </c>
      <c r="G3540" s="1" t="s">
        <v>6176</v>
      </c>
      <c r="H3540" s="1" t="s">
        <v>6455</v>
      </c>
      <c r="I3540" s="1">
        <v>3</v>
      </c>
      <c r="L3540" s="1">
        <v>3</v>
      </c>
      <c r="M3540" s="1" t="s">
        <v>5510</v>
      </c>
      <c r="N3540" s="1" t="s">
        <v>7103</v>
      </c>
      <c r="S3540" s="1" t="s">
        <v>49</v>
      </c>
      <c r="T3540" s="1" t="s">
        <v>4842</v>
      </c>
      <c r="U3540" s="1" t="s">
        <v>115</v>
      </c>
      <c r="V3540" s="1" t="s">
        <v>6665</v>
      </c>
      <c r="Y3540" s="1" t="s">
        <v>1010</v>
      </c>
      <c r="Z3540" s="1" t="s">
        <v>7102</v>
      </c>
      <c r="AC3540" s="1">
        <v>43</v>
      </c>
      <c r="AD3540" s="1" t="s">
        <v>335</v>
      </c>
      <c r="AE3540" s="1" t="s">
        <v>8779</v>
      </c>
      <c r="AJ3540" s="1" t="s">
        <v>17</v>
      </c>
      <c r="AK3540" s="1" t="s">
        <v>8918</v>
      </c>
      <c r="AL3540" s="1" t="s">
        <v>158</v>
      </c>
      <c r="AM3540" s="1" t="s">
        <v>8931</v>
      </c>
      <c r="AN3540" s="1" t="s">
        <v>118</v>
      </c>
      <c r="AO3540" s="1" t="s">
        <v>8999</v>
      </c>
      <c r="AR3540" s="1" t="s">
        <v>6249</v>
      </c>
      <c r="AS3540" s="1" t="s">
        <v>12029</v>
      </c>
      <c r="AT3540" s="1" t="s">
        <v>121</v>
      </c>
      <c r="AU3540" s="1" t="s">
        <v>6667</v>
      </c>
      <c r="AV3540" s="1" t="s">
        <v>1436</v>
      </c>
      <c r="AW3540" s="1" t="s">
        <v>9289</v>
      </c>
      <c r="BB3540" s="1" t="s">
        <v>171</v>
      </c>
      <c r="BC3540" s="1" t="s">
        <v>6676</v>
      </c>
      <c r="BD3540" s="1" t="s">
        <v>1477</v>
      </c>
      <c r="BE3540" s="1" t="s">
        <v>7111</v>
      </c>
      <c r="BG3540" s="1" t="s">
        <v>121</v>
      </c>
      <c r="BH3540" s="1" t="s">
        <v>6667</v>
      </c>
      <c r="BI3540" s="1" t="s">
        <v>2091</v>
      </c>
      <c r="BJ3540" s="1" t="s">
        <v>9562</v>
      </c>
      <c r="BK3540" s="1" t="s">
        <v>121</v>
      </c>
      <c r="BL3540" s="1" t="s">
        <v>6667</v>
      </c>
      <c r="BM3540" s="1" t="s">
        <v>1615</v>
      </c>
      <c r="BN3540" s="1" t="s">
        <v>10475</v>
      </c>
      <c r="BO3540" s="1" t="s">
        <v>121</v>
      </c>
      <c r="BP3540" s="1" t="s">
        <v>6667</v>
      </c>
      <c r="BQ3540" s="1" t="s">
        <v>6250</v>
      </c>
      <c r="BR3540" s="1" t="s">
        <v>12421</v>
      </c>
      <c r="BS3540" s="1" t="s">
        <v>199</v>
      </c>
      <c r="BT3540" s="1" t="s">
        <v>8930</v>
      </c>
    </row>
    <row r="3541" spans="1:73" ht="13.5" customHeight="1">
      <c r="A3541" s="2" t="str">
        <f t="shared" si="99"/>
        <v>1687_각북면_400</v>
      </c>
      <c r="B3541" s="1">
        <v>1687</v>
      </c>
      <c r="C3541" s="1" t="s">
        <v>11423</v>
      </c>
      <c r="D3541" s="1" t="s">
        <v>11426</v>
      </c>
      <c r="E3541" s="1">
        <v>3540</v>
      </c>
      <c r="F3541" s="1">
        <v>23</v>
      </c>
      <c r="G3541" s="1" t="s">
        <v>6176</v>
      </c>
      <c r="H3541" s="1" t="s">
        <v>6455</v>
      </c>
      <c r="I3541" s="1">
        <v>3</v>
      </c>
      <c r="L3541" s="1">
        <v>3</v>
      </c>
      <c r="M3541" s="1" t="s">
        <v>5510</v>
      </c>
      <c r="N3541" s="1" t="s">
        <v>7103</v>
      </c>
      <c r="S3541" s="1" t="s">
        <v>134</v>
      </c>
      <c r="T3541" s="1" t="s">
        <v>6598</v>
      </c>
      <c r="U3541" s="1" t="s">
        <v>115</v>
      </c>
      <c r="V3541" s="1" t="s">
        <v>6665</v>
      </c>
      <c r="Y3541" s="1" t="s">
        <v>490</v>
      </c>
      <c r="Z3541" s="1" t="s">
        <v>7056</v>
      </c>
      <c r="AC3541" s="1">
        <v>10</v>
      </c>
      <c r="AD3541" s="1" t="s">
        <v>212</v>
      </c>
      <c r="AE3541" s="1" t="s">
        <v>8778</v>
      </c>
    </row>
    <row r="3542" spans="1:73" ht="13.5" customHeight="1">
      <c r="A3542" s="2" t="str">
        <f t="shared" si="99"/>
        <v>1687_각북면_400</v>
      </c>
      <c r="B3542" s="1">
        <v>1687</v>
      </c>
      <c r="C3542" s="1" t="s">
        <v>11423</v>
      </c>
      <c r="D3542" s="1" t="s">
        <v>11426</v>
      </c>
      <c r="E3542" s="1">
        <v>3541</v>
      </c>
      <c r="F3542" s="1">
        <v>23</v>
      </c>
      <c r="G3542" s="1" t="s">
        <v>6176</v>
      </c>
      <c r="H3542" s="1" t="s">
        <v>6455</v>
      </c>
      <c r="I3542" s="1">
        <v>3</v>
      </c>
      <c r="L3542" s="1">
        <v>3</v>
      </c>
      <c r="M3542" s="1" t="s">
        <v>5510</v>
      </c>
      <c r="N3542" s="1" t="s">
        <v>7103</v>
      </c>
      <c r="S3542" s="1" t="s">
        <v>72</v>
      </c>
      <c r="T3542" s="1" t="s">
        <v>6595</v>
      </c>
      <c r="U3542" s="1" t="s">
        <v>391</v>
      </c>
      <c r="V3542" s="1" t="s">
        <v>6664</v>
      </c>
      <c r="Y3542" s="1" t="s">
        <v>970</v>
      </c>
      <c r="Z3542" s="1" t="s">
        <v>7101</v>
      </c>
      <c r="AC3542" s="1">
        <v>21</v>
      </c>
      <c r="AD3542" s="1" t="s">
        <v>264</v>
      </c>
      <c r="AE3542" s="1" t="s">
        <v>8750</v>
      </c>
    </row>
    <row r="3543" spans="1:73" ht="13.5" customHeight="1">
      <c r="A3543" s="2" t="str">
        <f t="shared" si="99"/>
        <v>1687_각북면_400</v>
      </c>
      <c r="B3543" s="1">
        <v>1687</v>
      </c>
      <c r="C3543" s="1" t="s">
        <v>11423</v>
      </c>
      <c r="D3543" s="1" t="s">
        <v>11426</v>
      </c>
      <c r="E3543" s="1">
        <v>3542</v>
      </c>
      <c r="F3543" s="1">
        <v>23</v>
      </c>
      <c r="G3543" s="1" t="s">
        <v>6176</v>
      </c>
      <c r="H3543" s="1" t="s">
        <v>6455</v>
      </c>
      <c r="I3543" s="1">
        <v>3</v>
      </c>
      <c r="L3543" s="1">
        <v>3</v>
      </c>
      <c r="M3543" s="1" t="s">
        <v>5510</v>
      </c>
      <c r="N3543" s="1" t="s">
        <v>7103</v>
      </c>
      <c r="S3543" s="1" t="s">
        <v>329</v>
      </c>
      <c r="T3543" s="1" t="s">
        <v>6594</v>
      </c>
      <c r="U3543" s="1" t="s">
        <v>50</v>
      </c>
      <c r="V3543" s="1" t="s">
        <v>11472</v>
      </c>
      <c r="W3543" s="1" t="s">
        <v>719</v>
      </c>
      <c r="X3543" s="1" t="s">
        <v>6982</v>
      </c>
      <c r="Y3543" s="1" t="s">
        <v>140</v>
      </c>
      <c r="Z3543" s="1" t="s">
        <v>7100</v>
      </c>
      <c r="AC3543" s="1">
        <v>23</v>
      </c>
      <c r="AD3543" s="1" t="s">
        <v>251</v>
      </c>
      <c r="AE3543" s="1" t="s">
        <v>8777</v>
      </c>
      <c r="AF3543" s="1" t="s">
        <v>156</v>
      </c>
      <c r="AG3543" s="1" t="s">
        <v>8798</v>
      </c>
      <c r="AJ3543" s="1" t="s">
        <v>17</v>
      </c>
      <c r="AK3543" s="1" t="s">
        <v>8918</v>
      </c>
      <c r="AL3543" s="1" t="s">
        <v>721</v>
      </c>
      <c r="AM3543" s="1" t="s">
        <v>8933</v>
      </c>
    </row>
    <row r="3544" spans="1:73" ht="13.5" customHeight="1">
      <c r="A3544" s="2" t="str">
        <f t="shared" si="99"/>
        <v>1687_각북면_400</v>
      </c>
      <c r="B3544" s="1">
        <v>1687</v>
      </c>
      <c r="C3544" s="1" t="s">
        <v>11423</v>
      </c>
      <c r="D3544" s="1" t="s">
        <v>11426</v>
      </c>
      <c r="E3544" s="1">
        <v>3543</v>
      </c>
      <c r="F3544" s="1">
        <v>23</v>
      </c>
      <c r="G3544" s="1" t="s">
        <v>6176</v>
      </c>
      <c r="H3544" s="1" t="s">
        <v>6455</v>
      </c>
      <c r="I3544" s="1">
        <v>3</v>
      </c>
      <c r="L3544" s="1">
        <v>4</v>
      </c>
      <c r="M3544" s="1" t="s">
        <v>4619</v>
      </c>
      <c r="N3544" s="1" t="s">
        <v>7099</v>
      </c>
      <c r="T3544" s="1" t="s">
        <v>11527</v>
      </c>
      <c r="U3544" s="1" t="s">
        <v>6178</v>
      </c>
      <c r="V3544" s="1" t="s">
        <v>6671</v>
      </c>
      <c r="Y3544" s="1" t="s">
        <v>4619</v>
      </c>
      <c r="Z3544" s="1" t="s">
        <v>7099</v>
      </c>
      <c r="AC3544" s="1">
        <v>36</v>
      </c>
      <c r="AD3544" s="1" t="s">
        <v>52</v>
      </c>
      <c r="AE3544" s="1" t="s">
        <v>8766</v>
      </c>
      <c r="AJ3544" s="1" t="s">
        <v>17</v>
      </c>
      <c r="AK3544" s="1" t="s">
        <v>8918</v>
      </c>
      <c r="AL3544" s="1" t="s">
        <v>158</v>
      </c>
      <c r="AM3544" s="1" t="s">
        <v>8931</v>
      </c>
      <c r="AT3544" s="1" t="s">
        <v>44</v>
      </c>
      <c r="AU3544" s="1" t="s">
        <v>6728</v>
      </c>
      <c r="AV3544" s="1" t="s">
        <v>2504</v>
      </c>
      <c r="AW3544" s="1" t="s">
        <v>12165</v>
      </c>
      <c r="BG3544" s="1" t="s">
        <v>201</v>
      </c>
      <c r="BH3544" s="1" t="s">
        <v>11464</v>
      </c>
      <c r="BI3544" s="1" t="s">
        <v>6222</v>
      </c>
      <c r="BJ3544" s="1" t="s">
        <v>9288</v>
      </c>
      <c r="BK3544" s="1" t="s">
        <v>44</v>
      </c>
      <c r="BL3544" s="1" t="s">
        <v>6728</v>
      </c>
      <c r="BM3544" s="1" t="s">
        <v>6223</v>
      </c>
      <c r="BN3544" s="1" t="s">
        <v>10052</v>
      </c>
      <c r="BO3544" s="1" t="s">
        <v>44</v>
      </c>
      <c r="BP3544" s="1" t="s">
        <v>6728</v>
      </c>
      <c r="BQ3544" s="1" t="s">
        <v>6251</v>
      </c>
      <c r="BR3544" s="1" t="s">
        <v>12442</v>
      </c>
      <c r="BS3544" s="1" t="s">
        <v>41</v>
      </c>
      <c r="BT3544" s="1" t="s">
        <v>11911</v>
      </c>
    </row>
    <row r="3545" spans="1:73" ht="13.5" customHeight="1">
      <c r="A3545" s="2" t="str">
        <f t="shared" si="99"/>
        <v>1687_각북면_400</v>
      </c>
      <c r="B3545" s="1">
        <v>1687</v>
      </c>
      <c r="C3545" s="1" t="s">
        <v>11423</v>
      </c>
      <c r="D3545" s="1" t="s">
        <v>11426</v>
      </c>
      <c r="E3545" s="1">
        <v>3544</v>
      </c>
      <c r="F3545" s="1">
        <v>23</v>
      </c>
      <c r="G3545" s="1" t="s">
        <v>6176</v>
      </c>
      <c r="H3545" s="1" t="s">
        <v>6455</v>
      </c>
      <c r="I3545" s="1">
        <v>3</v>
      </c>
      <c r="L3545" s="1">
        <v>4</v>
      </c>
      <c r="M3545" s="1" t="s">
        <v>4619</v>
      </c>
      <c r="N3545" s="1" t="s">
        <v>7099</v>
      </c>
      <c r="S3545" s="1" t="s">
        <v>49</v>
      </c>
      <c r="T3545" s="1" t="s">
        <v>4842</v>
      </c>
      <c r="U3545" s="1" t="s">
        <v>50</v>
      </c>
      <c r="V3545" s="1" t="s">
        <v>11472</v>
      </c>
      <c r="W3545" s="1" t="s">
        <v>1061</v>
      </c>
      <c r="X3545" s="1" t="s">
        <v>6981</v>
      </c>
      <c r="Y3545" s="1" t="s">
        <v>6252</v>
      </c>
      <c r="Z3545" s="1" t="s">
        <v>7098</v>
      </c>
      <c r="AC3545" s="1">
        <v>25</v>
      </c>
      <c r="AD3545" s="1" t="s">
        <v>529</v>
      </c>
      <c r="AE3545" s="1" t="s">
        <v>8769</v>
      </c>
      <c r="AJ3545" s="1" t="s">
        <v>17</v>
      </c>
      <c r="AK3545" s="1" t="s">
        <v>8918</v>
      </c>
      <c r="AL3545" s="1" t="s">
        <v>199</v>
      </c>
      <c r="AM3545" s="1" t="s">
        <v>8930</v>
      </c>
      <c r="AT3545" s="1" t="s">
        <v>2488</v>
      </c>
      <c r="AU3545" s="1" t="s">
        <v>6675</v>
      </c>
      <c r="AV3545" s="1" t="s">
        <v>5510</v>
      </c>
      <c r="AW3545" s="1" t="s">
        <v>7103</v>
      </c>
      <c r="BG3545" s="1" t="s">
        <v>44</v>
      </c>
      <c r="BH3545" s="1" t="s">
        <v>6728</v>
      </c>
      <c r="BI3545" s="1" t="s">
        <v>3884</v>
      </c>
      <c r="BJ3545" s="1" t="s">
        <v>7406</v>
      </c>
      <c r="BK3545" s="1" t="s">
        <v>44</v>
      </c>
      <c r="BL3545" s="1" t="s">
        <v>6728</v>
      </c>
      <c r="BM3545" s="1" t="s">
        <v>1434</v>
      </c>
      <c r="BN3545" s="1" t="s">
        <v>9413</v>
      </c>
      <c r="BQ3545" s="1" t="s">
        <v>164</v>
      </c>
      <c r="BR3545" s="1" t="s">
        <v>10510</v>
      </c>
    </row>
    <row r="3546" spans="1:73" ht="13.5" customHeight="1">
      <c r="A3546" s="2" t="str">
        <f t="shared" si="99"/>
        <v>1687_각북면_400</v>
      </c>
      <c r="B3546" s="1">
        <v>1687</v>
      </c>
      <c r="C3546" s="1" t="s">
        <v>11423</v>
      </c>
      <c r="D3546" s="1" t="s">
        <v>11426</v>
      </c>
      <c r="E3546" s="1">
        <v>3545</v>
      </c>
      <c r="F3546" s="1">
        <v>23</v>
      </c>
      <c r="G3546" s="1" t="s">
        <v>6176</v>
      </c>
      <c r="H3546" s="1" t="s">
        <v>6455</v>
      </c>
      <c r="I3546" s="1">
        <v>3</v>
      </c>
      <c r="L3546" s="1">
        <v>4</v>
      </c>
      <c r="M3546" s="1" t="s">
        <v>4619</v>
      </c>
      <c r="N3546" s="1" t="s">
        <v>7099</v>
      </c>
      <c r="S3546" s="1" t="s">
        <v>67</v>
      </c>
      <c r="T3546" s="1" t="s">
        <v>6597</v>
      </c>
      <c r="Y3546" s="1" t="s">
        <v>482</v>
      </c>
      <c r="Z3546" s="1" t="s">
        <v>7097</v>
      </c>
      <c r="AC3546" s="1">
        <v>8</v>
      </c>
      <c r="AD3546" s="1" t="s">
        <v>503</v>
      </c>
      <c r="AE3546" s="1" t="s">
        <v>8136</v>
      </c>
    </row>
    <row r="3547" spans="1:73" ht="13.5" customHeight="1">
      <c r="A3547" s="2" t="str">
        <f t="shared" si="99"/>
        <v>1687_각북면_400</v>
      </c>
      <c r="B3547" s="1">
        <v>1687</v>
      </c>
      <c r="C3547" s="1" t="s">
        <v>11423</v>
      </c>
      <c r="D3547" s="1" t="s">
        <v>11426</v>
      </c>
      <c r="E3547" s="1">
        <v>3546</v>
      </c>
      <c r="F3547" s="1">
        <v>23</v>
      </c>
      <c r="G3547" s="1" t="s">
        <v>6176</v>
      </c>
      <c r="H3547" s="1" t="s">
        <v>6455</v>
      </c>
      <c r="I3547" s="1">
        <v>3</v>
      </c>
      <c r="L3547" s="1">
        <v>4</v>
      </c>
      <c r="M3547" s="1" t="s">
        <v>4619</v>
      </c>
      <c r="N3547" s="1" t="s">
        <v>7099</v>
      </c>
      <c r="S3547" s="1" t="s">
        <v>63</v>
      </c>
      <c r="T3547" s="1" t="s">
        <v>6596</v>
      </c>
      <c r="Y3547" s="1" t="s">
        <v>2271</v>
      </c>
      <c r="Z3547" s="1" t="s">
        <v>7096</v>
      </c>
      <c r="AF3547" s="1" t="s">
        <v>74</v>
      </c>
      <c r="AG3547" s="1" t="s">
        <v>8800</v>
      </c>
    </row>
    <row r="3548" spans="1:73" ht="13.5" customHeight="1">
      <c r="A3548" s="2" t="str">
        <f t="shared" si="99"/>
        <v>1687_각북면_400</v>
      </c>
      <c r="B3548" s="1">
        <v>1687</v>
      </c>
      <c r="C3548" s="1" t="s">
        <v>11423</v>
      </c>
      <c r="D3548" s="1" t="s">
        <v>11426</v>
      </c>
      <c r="E3548" s="1">
        <v>3547</v>
      </c>
      <c r="F3548" s="1">
        <v>23</v>
      </c>
      <c r="G3548" s="1" t="s">
        <v>6176</v>
      </c>
      <c r="H3548" s="1" t="s">
        <v>6455</v>
      </c>
      <c r="I3548" s="1">
        <v>3</v>
      </c>
      <c r="L3548" s="1">
        <v>4</v>
      </c>
      <c r="M3548" s="1" t="s">
        <v>4619</v>
      </c>
      <c r="N3548" s="1" t="s">
        <v>7099</v>
      </c>
      <c r="S3548" s="1" t="s">
        <v>63</v>
      </c>
      <c r="T3548" s="1" t="s">
        <v>6596</v>
      </c>
      <c r="Y3548" s="1" t="s">
        <v>925</v>
      </c>
      <c r="Z3548" s="1" t="s">
        <v>7095</v>
      </c>
      <c r="AC3548" s="1">
        <v>1</v>
      </c>
      <c r="AD3548" s="1" t="s">
        <v>274</v>
      </c>
      <c r="AE3548" s="1" t="s">
        <v>8770</v>
      </c>
      <c r="AF3548" s="1" t="s">
        <v>156</v>
      </c>
      <c r="AG3548" s="1" t="s">
        <v>8798</v>
      </c>
    </row>
    <row r="3549" spans="1:73" ht="13.5" customHeight="1">
      <c r="A3549" s="2" t="str">
        <f t="shared" si="99"/>
        <v>1687_각북면_400</v>
      </c>
      <c r="B3549" s="1">
        <v>1687</v>
      </c>
      <c r="C3549" s="1" t="s">
        <v>11423</v>
      </c>
      <c r="D3549" s="1" t="s">
        <v>11426</v>
      </c>
      <c r="E3549" s="1">
        <v>3548</v>
      </c>
      <c r="F3549" s="1">
        <v>23</v>
      </c>
      <c r="G3549" s="1" t="s">
        <v>6176</v>
      </c>
      <c r="H3549" s="1" t="s">
        <v>6455</v>
      </c>
      <c r="I3549" s="1">
        <v>3</v>
      </c>
      <c r="L3549" s="1">
        <v>4</v>
      </c>
      <c r="M3549" s="1" t="s">
        <v>4619</v>
      </c>
      <c r="N3549" s="1" t="s">
        <v>7099</v>
      </c>
      <c r="S3549" s="1" t="s">
        <v>63</v>
      </c>
      <c r="T3549" s="1" t="s">
        <v>6596</v>
      </c>
      <c r="Y3549" s="1" t="s">
        <v>490</v>
      </c>
      <c r="Z3549" s="1" t="s">
        <v>7056</v>
      </c>
      <c r="AC3549" s="1">
        <v>4</v>
      </c>
      <c r="AD3549" s="1" t="s">
        <v>103</v>
      </c>
      <c r="AE3549" s="1" t="s">
        <v>8773</v>
      </c>
    </row>
    <row r="3550" spans="1:73" ht="13.5" customHeight="1">
      <c r="A3550" s="2" t="str">
        <f t="shared" si="99"/>
        <v>1687_각북면_400</v>
      </c>
      <c r="B3550" s="1">
        <v>1687</v>
      </c>
      <c r="C3550" s="1" t="s">
        <v>11423</v>
      </c>
      <c r="D3550" s="1" t="s">
        <v>11426</v>
      </c>
      <c r="E3550" s="1">
        <v>3549</v>
      </c>
      <c r="F3550" s="1">
        <v>23</v>
      </c>
      <c r="G3550" s="1" t="s">
        <v>6176</v>
      </c>
      <c r="H3550" s="1" t="s">
        <v>6455</v>
      </c>
      <c r="I3550" s="1">
        <v>3</v>
      </c>
      <c r="L3550" s="1">
        <v>5</v>
      </c>
      <c r="M3550" s="1" t="s">
        <v>1721</v>
      </c>
      <c r="N3550" s="1" t="s">
        <v>7094</v>
      </c>
      <c r="T3550" s="1" t="s">
        <v>11527</v>
      </c>
      <c r="U3550" s="1" t="s">
        <v>6191</v>
      </c>
      <c r="V3550" s="1" t="s">
        <v>6677</v>
      </c>
      <c r="Y3550" s="1" t="s">
        <v>1721</v>
      </c>
      <c r="Z3550" s="1" t="s">
        <v>7094</v>
      </c>
      <c r="AC3550" s="1">
        <v>59</v>
      </c>
      <c r="AD3550" s="1" t="s">
        <v>314</v>
      </c>
      <c r="AE3550" s="1" t="s">
        <v>8776</v>
      </c>
      <c r="AJ3550" s="1" t="s">
        <v>17</v>
      </c>
      <c r="AK3550" s="1" t="s">
        <v>8918</v>
      </c>
      <c r="AL3550" s="1" t="s">
        <v>158</v>
      </c>
      <c r="AM3550" s="1" t="s">
        <v>8931</v>
      </c>
      <c r="AN3550" s="1" t="s">
        <v>2897</v>
      </c>
      <c r="AO3550" s="1" t="s">
        <v>8980</v>
      </c>
      <c r="AR3550" s="1" t="s">
        <v>6253</v>
      </c>
      <c r="AS3550" s="1" t="s">
        <v>9049</v>
      </c>
      <c r="AT3550" s="1" t="s">
        <v>121</v>
      </c>
      <c r="AU3550" s="1" t="s">
        <v>6667</v>
      </c>
      <c r="AV3550" s="1" t="s">
        <v>6222</v>
      </c>
      <c r="AW3550" s="1" t="s">
        <v>9288</v>
      </c>
      <c r="BB3550" s="1" t="s">
        <v>171</v>
      </c>
      <c r="BC3550" s="1" t="s">
        <v>6676</v>
      </c>
      <c r="BD3550" s="1" t="s">
        <v>751</v>
      </c>
      <c r="BE3550" s="1" t="s">
        <v>7403</v>
      </c>
      <c r="BG3550" s="1" t="s">
        <v>121</v>
      </c>
      <c r="BH3550" s="1" t="s">
        <v>6667</v>
      </c>
      <c r="BI3550" s="1" t="s">
        <v>6223</v>
      </c>
      <c r="BJ3550" s="1" t="s">
        <v>10052</v>
      </c>
      <c r="BK3550" s="1" t="s">
        <v>121</v>
      </c>
      <c r="BL3550" s="1" t="s">
        <v>6667</v>
      </c>
      <c r="BM3550" s="1" t="s">
        <v>596</v>
      </c>
      <c r="BN3550" s="1" t="s">
        <v>10094</v>
      </c>
      <c r="BO3550" s="1" t="s">
        <v>121</v>
      </c>
      <c r="BP3550" s="1" t="s">
        <v>6667</v>
      </c>
      <c r="BQ3550" s="1" t="s">
        <v>792</v>
      </c>
      <c r="BR3550" s="1" t="s">
        <v>8512</v>
      </c>
      <c r="BS3550" s="1" t="s">
        <v>41</v>
      </c>
      <c r="BT3550" s="1" t="s">
        <v>11911</v>
      </c>
    </row>
    <row r="3551" spans="1:73" ht="13.5" customHeight="1">
      <c r="A3551" s="2" t="str">
        <f t="shared" si="99"/>
        <v>1687_각북면_400</v>
      </c>
      <c r="B3551" s="1">
        <v>1687</v>
      </c>
      <c r="C3551" s="1" t="s">
        <v>11423</v>
      </c>
      <c r="D3551" s="1" t="s">
        <v>11426</v>
      </c>
      <c r="E3551" s="1">
        <v>3550</v>
      </c>
      <c r="F3551" s="1">
        <v>23</v>
      </c>
      <c r="G3551" s="1" t="s">
        <v>6176</v>
      </c>
      <c r="H3551" s="1" t="s">
        <v>6455</v>
      </c>
      <c r="I3551" s="1">
        <v>3</v>
      </c>
      <c r="L3551" s="1">
        <v>5</v>
      </c>
      <c r="M3551" s="1" t="s">
        <v>1721</v>
      </c>
      <c r="N3551" s="1" t="s">
        <v>7094</v>
      </c>
      <c r="S3551" s="1" t="s">
        <v>67</v>
      </c>
      <c r="T3551" s="1" t="s">
        <v>6597</v>
      </c>
      <c r="Y3551" s="1" t="s">
        <v>1523</v>
      </c>
      <c r="Z3551" s="1" t="s">
        <v>7093</v>
      </c>
      <c r="AC3551" s="1">
        <v>36</v>
      </c>
      <c r="AD3551" s="1" t="s">
        <v>52</v>
      </c>
      <c r="AE3551" s="1" t="s">
        <v>8766</v>
      </c>
    </row>
    <row r="3552" spans="1:73" ht="13.5" customHeight="1">
      <c r="A3552" s="2" t="str">
        <f t="shared" si="99"/>
        <v>1687_각북면_400</v>
      </c>
      <c r="B3552" s="1">
        <v>1687</v>
      </c>
      <c r="C3552" s="1" t="s">
        <v>11423</v>
      </c>
      <c r="D3552" s="1" t="s">
        <v>11426</v>
      </c>
      <c r="E3552" s="1">
        <v>3551</v>
      </c>
      <c r="F3552" s="1">
        <v>23</v>
      </c>
      <c r="G3552" s="1" t="s">
        <v>6176</v>
      </c>
      <c r="H3552" s="1" t="s">
        <v>6455</v>
      </c>
      <c r="I3552" s="1">
        <v>3</v>
      </c>
      <c r="L3552" s="1">
        <v>5</v>
      </c>
      <c r="M3552" s="1" t="s">
        <v>1721</v>
      </c>
      <c r="N3552" s="1" t="s">
        <v>7094</v>
      </c>
      <c r="S3552" s="1" t="s">
        <v>329</v>
      </c>
      <c r="T3552" s="1" t="s">
        <v>6594</v>
      </c>
      <c r="U3552" s="1" t="s">
        <v>115</v>
      </c>
      <c r="V3552" s="1" t="s">
        <v>6665</v>
      </c>
      <c r="Y3552" s="1" t="s">
        <v>5905</v>
      </c>
      <c r="Z3552" s="1" t="s">
        <v>7092</v>
      </c>
      <c r="AC3552" s="1">
        <v>30</v>
      </c>
      <c r="AD3552" s="1" t="s">
        <v>606</v>
      </c>
      <c r="AE3552" s="1" t="s">
        <v>7034</v>
      </c>
      <c r="AJ3552" s="1" t="s">
        <v>17</v>
      </c>
      <c r="AK3552" s="1" t="s">
        <v>8918</v>
      </c>
      <c r="AL3552" s="1" t="s">
        <v>642</v>
      </c>
      <c r="AM3552" s="1" t="s">
        <v>8903</v>
      </c>
      <c r="AN3552" s="1" t="s">
        <v>190</v>
      </c>
      <c r="AO3552" s="1" t="s">
        <v>8852</v>
      </c>
      <c r="AR3552" s="1" t="s">
        <v>5891</v>
      </c>
      <c r="AS3552" s="1" t="s">
        <v>9048</v>
      </c>
    </row>
    <row r="3553" spans="1:73" ht="13.5" customHeight="1">
      <c r="A3553" s="2" t="str">
        <f t="shared" si="99"/>
        <v>1687_각북면_400</v>
      </c>
      <c r="B3553" s="1">
        <v>1687</v>
      </c>
      <c r="C3553" s="1" t="s">
        <v>11423</v>
      </c>
      <c r="D3553" s="1" t="s">
        <v>11426</v>
      </c>
      <c r="E3553" s="1">
        <v>3552</v>
      </c>
      <c r="F3553" s="1">
        <v>23</v>
      </c>
      <c r="G3553" s="1" t="s">
        <v>6176</v>
      </c>
      <c r="H3553" s="1" t="s">
        <v>6455</v>
      </c>
      <c r="I3553" s="1">
        <v>3</v>
      </c>
      <c r="L3553" s="1">
        <v>5</v>
      </c>
      <c r="M3553" s="1" t="s">
        <v>1721</v>
      </c>
      <c r="N3553" s="1" t="s">
        <v>7094</v>
      </c>
      <c r="S3553" s="1" t="s">
        <v>63</v>
      </c>
      <c r="T3553" s="1" t="s">
        <v>6596</v>
      </c>
      <c r="Y3553" s="1" t="s">
        <v>6348</v>
      </c>
      <c r="Z3553" s="1" t="s">
        <v>7091</v>
      </c>
      <c r="AF3553" s="1" t="s">
        <v>3449</v>
      </c>
      <c r="AG3553" s="1" t="s">
        <v>8799</v>
      </c>
      <c r="AH3553" s="1" t="s">
        <v>6254</v>
      </c>
      <c r="AI3553" s="1" t="s">
        <v>8855</v>
      </c>
    </row>
    <row r="3554" spans="1:73" ht="13.5" customHeight="1">
      <c r="A3554" s="2" t="str">
        <f t="shared" si="99"/>
        <v>1687_각북면_400</v>
      </c>
      <c r="B3554" s="1">
        <v>1687</v>
      </c>
      <c r="C3554" s="1" t="s">
        <v>11423</v>
      </c>
      <c r="D3554" s="1" t="s">
        <v>11426</v>
      </c>
      <c r="E3554" s="1">
        <v>3553</v>
      </c>
      <c r="F3554" s="1">
        <v>23</v>
      </c>
      <c r="G3554" s="1" t="s">
        <v>6176</v>
      </c>
      <c r="H3554" s="1" t="s">
        <v>6455</v>
      </c>
      <c r="I3554" s="1">
        <v>4</v>
      </c>
      <c r="J3554" s="1" t="s">
        <v>6177</v>
      </c>
      <c r="K3554" s="1" t="s">
        <v>11479</v>
      </c>
      <c r="L3554" s="1">
        <v>1</v>
      </c>
      <c r="M3554" s="1" t="s">
        <v>816</v>
      </c>
      <c r="N3554" s="1" t="s">
        <v>11481</v>
      </c>
      <c r="T3554" s="1" t="s">
        <v>11527</v>
      </c>
      <c r="U3554" s="1" t="s">
        <v>6178</v>
      </c>
      <c r="V3554" s="1" t="s">
        <v>6671</v>
      </c>
      <c r="Y3554" s="1" t="s">
        <v>816</v>
      </c>
      <c r="Z3554" s="1" t="s">
        <v>11481</v>
      </c>
      <c r="AC3554" s="1">
        <v>33</v>
      </c>
      <c r="AD3554" s="1" t="s">
        <v>353</v>
      </c>
      <c r="AE3554" s="1" t="s">
        <v>8775</v>
      </c>
      <c r="AJ3554" s="1" t="s">
        <v>17</v>
      </c>
      <c r="AK3554" s="1" t="s">
        <v>8918</v>
      </c>
      <c r="AL3554" s="1" t="s">
        <v>59</v>
      </c>
      <c r="AM3554" s="1" t="s">
        <v>8921</v>
      </c>
      <c r="AN3554" s="1" t="s">
        <v>199</v>
      </c>
      <c r="AO3554" s="1" t="s">
        <v>8930</v>
      </c>
      <c r="AR3554" s="1" t="s">
        <v>6255</v>
      </c>
      <c r="AS3554" s="1" t="s">
        <v>9047</v>
      </c>
      <c r="AT3554" s="1" t="s">
        <v>121</v>
      </c>
      <c r="AU3554" s="1" t="s">
        <v>6667</v>
      </c>
      <c r="AV3554" s="1" t="s">
        <v>6243</v>
      </c>
      <c r="AW3554" s="1" t="s">
        <v>7107</v>
      </c>
      <c r="BB3554" s="1" t="s">
        <v>171</v>
      </c>
      <c r="BC3554" s="1" t="s">
        <v>6676</v>
      </c>
      <c r="BD3554" s="1" t="s">
        <v>11388</v>
      </c>
      <c r="BE3554" s="1" t="s">
        <v>11747</v>
      </c>
      <c r="BG3554" s="1" t="s">
        <v>121</v>
      </c>
      <c r="BH3554" s="1" t="s">
        <v>6667</v>
      </c>
      <c r="BI3554" s="1" t="s">
        <v>4896</v>
      </c>
      <c r="BJ3554" s="1" t="s">
        <v>9291</v>
      </c>
      <c r="BK3554" s="1" t="s">
        <v>121</v>
      </c>
      <c r="BL3554" s="1" t="s">
        <v>6667</v>
      </c>
      <c r="BM3554" s="1" t="s">
        <v>6245</v>
      </c>
      <c r="BN3554" s="1" t="s">
        <v>10053</v>
      </c>
      <c r="BO3554" s="1" t="s">
        <v>44</v>
      </c>
      <c r="BP3554" s="1" t="s">
        <v>6728</v>
      </c>
      <c r="BQ3554" s="1" t="s">
        <v>6246</v>
      </c>
      <c r="BR3554" s="1" t="s">
        <v>9290</v>
      </c>
      <c r="BS3554" s="1" t="s">
        <v>199</v>
      </c>
      <c r="BT3554" s="1" t="s">
        <v>8930</v>
      </c>
    </row>
    <row r="3555" spans="1:73" ht="13.5" customHeight="1">
      <c r="A3555" s="2" t="str">
        <f t="shared" si="99"/>
        <v>1687_각북면_400</v>
      </c>
      <c r="B3555" s="1">
        <v>1687</v>
      </c>
      <c r="C3555" s="1" t="s">
        <v>11423</v>
      </c>
      <c r="D3555" s="1" t="s">
        <v>11426</v>
      </c>
      <c r="E3555" s="1">
        <v>3554</v>
      </c>
      <c r="F3555" s="1">
        <v>23</v>
      </c>
      <c r="G3555" s="1" t="s">
        <v>6176</v>
      </c>
      <c r="H3555" s="1" t="s">
        <v>6455</v>
      </c>
      <c r="I3555" s="1">
        <v>4</v>
      </c>
      <c r="L3555" s="1">
        <v>1</v>
      </c>
      <c r="M3555" s="1" t="s">
        <v>816</v>
      </c>
      <c r="N3555" s="1" t="s">
        <v>11481</v>
      </c>
      <c r="S3555" s="1" t="s">
        <v>49</v>
      </c>
      <c r="T3555" s="1" t="s">
        <v>4842</v>
      </c>
      <c r="U3555" s="1" t="s">
        <v>11572</v>
      </c>
      <c r="V3555" s="1" t="s">
        <v>11573</v>
      </c>
      <c r="W3555" s="1" t="s">
        <v>13547</v>
      </c>
      <c r="X3555" s="1" t="s">
        <v>13547</v>
      </c>
      <c r="Y3555" s="1" t="s">
        <v>13546</v>
      </c>
      <c r="Z3555" s="1" t="s">
        <v>13546</v>
      </c>
      <c r="AC3555" s="1">
        <v>32</v>
      </c>
      <c r="AD3555" s="1" t="s">
        <v>660</v>
      </c>
      <c r="AE3555" s="1" t="s">
        <v>8752</v>
      </c>
      <c r="AJ3555" s="1" t="s">
        <v>17</v>
      </c>
      <c r="AK3555" s="1" t="s">
        <v>8918</v>
      </c>
      <c r="AL3555" s="1" t="s">
        <v>1001</v>
      </c>
      <c r="AM3555" s="1" t="s">
        <v>8923</v>
      </c>
      <c r="AT3555" s="1" t="s">
        <v>44</v>
      </c>
      <c r="AU3555" s="1" t="s">
        <v>6728</v>
      </c>
      <c r="AV3555" s="1" t="s">
        <v>3848</v>
      </c>
      <c r="AW3555" s="1" t="s">
        <v>8067</v>
      </c>
      <c r="BG3555" s="1" t="s">
        <v>44</v>
      </c>
      <c r="BH3555" s="1" t="s">
        <v>6728</v>
      </c>
      <c r="BI3555" s="1" t="s">
        <v>3741</v>
      </c>
      <c r="BJ3555" s="1" t="s">
        <v>8093</v>
      </c>
      <c r="BK3555" s="1" t="s">
        <v>44</v>
      </c>
      <c r="BL3555" s="1" t="s">
        <v>6728</v>
      </c>
      <c r="BM3555" s="1" t="s">
        <v>6256</v>
      </c>
      <c r="BN3555" s="1" t="s">
        <v>10474</v>
      </c>
      <c r="BO3555" s="1" t="s">
        <v>44</v>
      </c>
      <c r="BP3555" s="1" t="s">
        <v>6728</v>
      </c>
      <c r="BQ3555" s="1" t="s">
        <v>6257</v>
      </c>
      <c r="BR3555" s="1" t="s">
        <v>12681</v>
      </c>
      <c r="BS3555" s="1" t="s">
        <v>158</v>
      </c>
      <c r="BT3555" s="1" t="s">
        <v>8931</v>
      </c>
    </row>
    <row r="3556" spans="1:73" ht="13.5" customHeight="1">
      <c r="A3556" s="2" t="str">
        <f t="shared" si="99"/>
        <v>1687_각북면_400</v>
      </c>
      <c r="B3556" s="1">
        <v>1687</v>
      </c>
      <c r="C3556" s="1" t="s">
        <v>11423</v>
      </c>
      <c r="D3556" s="1" t="s">
        <v>11426</v>
      </c>
      <c r="E3556" s="1">
        <v>3555</v>
      </c>
      <c r="F3556" s="1">
        <v>23</v>
      </c>
      <c r="G3556" s="1" t="s">
        <v>6176</v>
      </c>
      <c r="H3556" s="1" t="s">
        <v>6455</v>
      </c>
      <c r="I3556" s="1">
        <v>4</v>
      </c>
      <c r="L3556" s="1">
        <v>1</v>
      </c>
      <c r="M3556" s="1" t="s">
        <v>816</v>
      </c>
      <c r="N3556" s="1" t="s">
        <v>11481</v>
      </c>
      <c r="S3556" s="1" t="s">
        <v>134</v>
      </c>
      <c r="T3556" s="1" t="s">
        <v>6598</v>
      </c>
      <c r="Y3556" s="1" t="s">
        <v>1002</v>
      </c>
      <c r="Z3556" s="1" t="s">
        <v>7090</v>
      </c>
      <c r="AC3556" s="1">
        <v>8</v>
      </c>
      <c r="AD3556" s="1" t="s">
        <v>503</v>
      </c>
      <c r="AE3556" s="1" t="s">
        <v>8136</v>
      </c>
    </row>
    <row r="3557" spans="1:73" ht="13.5" customHeight="1">
      <c r="A3557" s="2" t="str">
        <f t="shared" si="99"/>
        <v>1687_각북면_400</v>
      </c>
      <c r="B3557" s="1">
        <v>1687</v>
      </c>
      <c r="C3557" s="1" t="s">
        <v>11423</v>
      </c>
      <c r="D3557" s="1" t="s">
        <v>11426</v>
      </c>
      <c r="E3557" s="1">
        <v>3556</v>
      </c>
      <c r="F3557" s="1">
        <v>23</v>
      </c>
      <c r="G3557" s="1" t="s">
        <v>6176</v>
      </c>
      <c r="H3557" s="1" t="s">
        <v>6455</v>
      </c>
      <c r="I3557" s="1">
        <v>4</v>
      </c>
      <c r="L3557" s="1">
        <v>1</v>
      </c>
      <c r="M3557" s="1" t="s">
        <v>816</v>
      </c>
      <c r="N3557" s="1" t="s">
        <v>11481</v>
      </c>
      <c r="S3557" s="1" t="s">
        <v>63</v>
      </c>
      <c r="T3557" s="1" t="s">
        <v>6596</v>
      </c>
      <c r="Y3557" s="1" t="s">
        <v>2728</v>
      </c>
      <c r="Z3557" s="1" t="s">
        <v>7089</v>
      </c>
      <c r="AF3557" s="1" t="s">
        <v>74</v>
      </c>
      <c r="AG3557" s="1" t="s">
        <v>8800</v>
      </c>
    </row>
    <row r="3558" spans="1:73" ht="13.5" customHeight="1">
      <c r="A3558" s="2" t="str">
        <f t="shared" ref="A3558:A3600" si="100">HYPERLINK("http://kyu.snu.ac.kr/sdhj/index.jsp?type=hj/GK14817_00IH_0001_0401.jpg","1687_각북면_401")</f>
        <v>1687_각북면_401</v>
      </c>
      <c r="B3558" s="1">
        <v>1687</v>
      </c>
      <c r="C3558" s="1" t="s">
        <v>11423</v>
      </c>
      <c r="D3558" s="1" t="s">
        <v>11426</v>
      </c>
      <c r="E3558" s="1">
        <v>3557</v>
      </c>
      <c r="F3558" s="1">
        <v>23</v>
      </c>
      <c r="G3558" s="1" t="s">
        <v>6176</v>
      </c>
      <c r="H3558" s="1" t="s">
        <v>6455</v>
      </c>
      <c r="I3558" s="1">
        <v>4</v>
      </c>
      <c r="L3558" s="1">
        <v>2</v>
      </c>
      <c r="M3558" s="1" t="s">
        <v>3227</v>
      </c>
      <c r="N3558" s="1" t="s">
        <v>11074</v>
      </c>
      <c r="T3558" s="1" t="s">
        <v>11527</v>
      </c>
      <c r="U3558" s="1" t="s">
        <v>2488</v>
      </c>
      <c r="V3558" s="1" t="s">
        <v>6675</v>
      </c>
      <c r="W3558" s="1" t="s">
        <v>339</v>
      </c>
      <c r="X3558" s="1" t="s">
        <v>6610</v>
      </c>
      <c r="Y3558" s="1" t="s">
        <v>496</v>
      </c>
      <c r="Z3558" s="1" t="s">
        <v>7088</v>
      </c>
      <c r="AC3558" s="1">
        <v>30</v>
      </c>
      <c r="AD3558" s="1" t="s">
        <v>606</v>
      </c>
      <c r="AE3558" s="1" t="s">
        <v>7034</v>
      </c>
      <c r="AJ3558" s="1" t="s">
        <v>17</v>
      </c>
      <c r="AK3558" s="1" t="s">
        <v>8918</v>
      </c>
      <c r="AL3558" s="1" t="s">
        <v>199</v>
      </c>
      <c r="AM3558" s="1" t="s">
        <v>8930</v>
      </c>
      <c r="AT3558" s="1" t="s">
        <v>3158</v>
      </c>
      <c r="AU3558" s="1" t="s">
        <v>6678</v>
      </c>
      <c r="AV3558" s="1" t="s">
        <v>792</v>
      </c>
      <c r="AW3558" s="1" t="s">
        <v>8512</v>
      </c>
      <c r="BG3558" s="1" t="s">
        <v>44</v>
      </c>
      <c r="BH3558" s="1" t="s">
        <v>6728</v>
      </c>
      <c r="BI3558" s="1" t="s">
        <v>6258</v>
      </c>
      <c r="BJ3558" s="1" t="s">
        <v>10051</v>
      </c>
      <c r="BK3558" s="1" t="s">
        <v>442</v>
      </c>
      <c r="BL3558" s="1" t="s">
        <v>442</v>
      </c>
      <c r="BM3558" s="1" t="s">
        <v>11380</v>
      </c>
      <c r="BN3558" s="1" t="s">
        <v>11370</v>
      </c>
      <c r="BO3558" s="1" t="s">
        <v>201</v>
      </c>
      <c r="BP3558" s="1" t="s">
        <v>11464</v>
      </c>
      <c r="BQ3558" s="1" t="s">
        <v>6259</v>
      </c>
      <c r="BR3558" s="1" t="s">
        <v>10801</v>
      </c>
      <c r="BS3558" s="1" t="s">
        <v>422</v>
      </c>
      <c r="BT3558" s="1" t="s">
        <v>8924</v>
      </c>
    </row>
    <row r="3559" spans="1:73" ht="13.5" customHeight="1">
      <c r="A3559" s="2" t="str">
        <f t="shared" si="100"/>
        <v>1687_각북면_401</v>
      </c>
      <c r="B3559" s="1">
        <v>1687</v>
      </c>
      <c r="C3559" s="1" t="s">
        <v>11423</v>
      </c>
      <c r="D3559" s="1" t="s">
        <v>11426</v>
      </c>
      <c r="E3559" s="1">
        <v>3558</v>
      </c>
      <c r="F3559" s="1">
        <v>23</v>
      </c>
      <c r="G3559" s="1" t="s">
        <v>6176</v>
      </c>
      <c r="H3559" s="1" t="s">
        <v>6455</v>
      </c>
      <c r="I3559" s="1">
        <v>4</v>
      </c>
      <c r="L3559" s="1">
        <v>2</v>
      </c>
      <c r="M3559" s="1" t="s">
        <v>3227</v>
      </c>
      <c r="N3559" s="1" t="s">
        <v>11074</v>
      </c>
      <c r="S3559" s="1" t="s">
        <v>49</v>
      </c>
      <c r="T3559" s="1" t="s">
        <v>4842</v>
      </c>
      <c r="U3559" s="1" t="s">
        <v>50</v>
      </c>
      <c r="V3559" s="1" t="s">
        <v>11472</v>
      </c>
      <c r="W3559" s="1" t="s">
        <v>38</v>
      </c>
      <c r="X3559" s="1" t="s">
        <v>11733</v>
      </c>
      <c r="Y3559" s="1" t="s">
        <v>2422</v>
      </c>
      <c r="Z3559" s="1" t="s">
        <v>7087</v>
      </c>
      <c r="AC3559" s="1">
        <v>31</v>
      </c>
      <c r="AD3559" s="1" t="s">
        <v>130</v>
      </c>
      <c r="AE3559" s="1" t="s">
        <v>8774</v>
      </c>
      <c r="AJ3559" s="1" t="s">
        <v>17</v>
      </c>
      <c r="AK3559" s="1" t="s">
        <v>8918</v>
      </c>
      <c r="AL3559" s="1" t="s">
        <v>41</v>
      </c>
      <c r="AM3559" s="1" t="s">
        <v>11911</v>
      </c>
      <c r="BM3559" s="1" t="s">
        <v>164</v>
      </c>
      <c r="BN3559" s="1" t="s">
        <v>10510</v>
      </c>
      <c r="BQ3559" s="1" t="s">
        <v>164</v>
      </c>
      <c r="BR3559" s="1" t="s">
        <v>10510</v>
      </c>
      <c r="BU3559" s="1" t="s">
        <v>11578</v>
      </c>
    </row>
    <row r="3560" spans="1:73" ht="13.5" customHeight="1">
      <c r="A3560" s="2" t="str">
        <f t="shared" si="100"/>
        <v>1687_각북면_401</v>
      </c>
      <c r="B3560" s="1">
        <v>1687</v>
      </c>
      <c r="C3560" s="1" t="s">
        <v>11423</v>
      </c>
      <c r="D3560" s="1" t="s">
        <v>11426</v>
      </c>
      <c r="E3560" s="1">
        <v>3559</v>
      </c>
      <c r="F3560" s="1">
        <v>23</v>
      </c>
      <c r="G3560" s="1" t="s">
        <v>6176</v>
      </c>
      <c r="H3560" s="1" t="s">
        <v>6455</v>
      </c>
      <c r="I3560" s="1">
        <v>4</v>
      </c>
      <c r="L3560" s="1">
        <v>2</v>
      </c>
      <c r="M3560" s="1" t="s">
        <v>3227</v>
      </c>
      <c r="N3560" s="1" t="s">
        <v>11074</v>
      </c>
      <c r="S3560" s="1" t="s">
        <v>67</v>
      </c>
      <c r="T3560" s="1" t="s">
        <v>6597</v>
      </c>
      <c r="Y3560" s="1" t="s">
        <v>4291</v>
      </c>
      <c r="Z3560" s="1" t="s">
        <v>7086</v>
      </c>
      <c r="AF3560" s="1" t="s">
        <v>326</v>
      </c>
      <c r="AG3560" s="1" t="s">
        <v>8802</v>
      </c>
    </row>
    <row r="3561" spans="1:73" ht="13.5" customHeight="1">
      <c r="A3561" s="2" t="str">
        <f t="shared" si="100"/>
        <v>1687_각북면_401</v>
      </c>
      <c r="B3561" s="1">
        <v>1687</v>
      </c>
      <c r="C3561" s="1" t="s">
        <v>11423</v>
      </c>
      <c r="D3561" s="1" t="s">
        <v>11426</v>
      </c>
      <c r="E3561" s="1">
        <v>3560</v>
      </c>
      <c r="F3561" s="1">
        <v>23</v>
      </c>
      <c r="G3561" s="1" t="s">
        <v>6176</v>
      </c>
      <c r="H3561" s="1" t="s">
        <v>6455</v>
      </c>
      <c r="I3561" s="1">
        <v>4</v>
      </c>
      <c r="L3561" s="1">
        <v>2</v>
      </c>
      <c r="M3561" s="1" t="s">
        <v>3227</v>
      </c>
      <c r="N3561" s="1" t="s">
        <v>11074</v>
      </c>
      <c r="S3561" s="1" t="s">
        <v>60</v>
      </c>
      <c r="T3561" s="1" t="s">
        <v>6604</v>
      </c>
      <c r="U3561" s="1" t="s">
        <v>50</v>
      </c>
      <c r="V3561" s="1" t="s">
        <v>11472</v>
      </c>
      <c r="Y3561" s="1" t="s">
        <v>6260</v>
      </c>
      <c r="Z3561" s="1" t="s">
        <v>7085</v>
      </c>
      <c r="AC3561" s="1">
        <v>63</v>
      </c>
      <c r="AD3561" s="1" t="s">
        <v>138</v>
      </c>
      <c r="AE3561" s="1" t="s">
        <v>8754</v>
      </c>
    </row>
    <row r="3562" spans="1:73" ht="13.5" customHeight="1">
      <c r="A3562" s="2" t="str">
        <f t="shared" si="100"/>
        <v>1687_각북면_401</v>
      </c>
      <c r="B3562" s="1">
        <v>1687</v>
      </c>
      <c r="C3562" s="1" t="s">
        <v>11423</v>
      </c>
      <c r="D3562" s="1" t="s">
        <v>11426</v>
      </c>
      <c r="E3562" s="1">
        <v>3561</v>
      </c>
      <c r="F3562" s="1">
        <v>23</v>
      </c>
      <c r="G3562" s="1" t="s">
        <v>6176</v>
      </c>
      <c r="H3562" s="1" t="s">
        <v>6455</v>
      </c>
      <c r="I3562" s="1">
        <v>4</v>
      </c>
      <c r="L3562" s="1">
        <v>2</v>
      </c>
      <c r="M3562" s="1" t="s">
        <v>3227</v>
      </c>
      <c r="N3562" s="1" t="s">
        <v>11074</v>
      </c>
      <c r="S3562" s="1" t="s">
        <v>63</v>
      </c>
      <c r="T3562" s="1" t="s">
        <v>6596</v>
      </c>
      <c r="Y3562" s="1" t="s">
        <v>2848</v>
      </c>
      <c r="Z3562" s="1" t="s">
        <v>7084</v>
      </c>
      <c r="AC3562" s="1">
        <v>4</v>
      </c>
      <c r="AD3562" s="1" t="s">
        <v>103</v>
      </c>
      <c r="AE3562" s="1" t="s">
        <v>8773</v>
      </c>
    </row>
    <row r="3563" spans="1:73" ht="13.5" customHeight="1">
      <c r="A3563" s="2" t="str">
        <f t="shared" si="100"/>
        <v>1687_각북면_401</v>
      </c>
      <c r="B3563" s="1">
        <v>1687</v>
      </c>
      <c r="C3563" s="1" t="s">
        <v>11423</v>
      </c>
      <c r="D3563" s="1" t="s">
        <v>11426</v>
      </c>
      <c r="E3563" s="1">
        <v>3562</v>
      </c>
      <c r="F3563" s="1">
        <v>23</v>
      </c>
      <c r="G3563" s="1" t="s">
        <v>6176</v>
      </c>
      <c r="H3563" s="1" t="s">
        <v>6455</v>
      </c>
      <c r="I3563" s="1">
        <v>4</v>
      </c>
      <c r="L3563" s="1">
        <v>3</v>
      </c>
      <c r="M3563" s="1" t="s">
        <v>13522</v>
      </c>
      <c r="N3563" s="1" t="s">
        <v>13523</v>
      </c>
      <c r="T3563" s="1" t="s">
        <v>11527</v>
      </c>
      <c r="U3563" s="1" t="s">
        <v>2488</v>
      </c>
      <c r="V3563" s="1" t="s">
        <v>6675</v>
      </c>
      <c r="W3563" s="1" t="s">
        <v>2253</v>
      </c>
      <c r="X3563" s="1" t="s">
        <v>9644</v>
      </c>
      <c r="Y3563" s="1" t="s">
        <v>2538</v>
      </c>
      <c r="Z3563" s="1" t="s">
        <v>7057</v>
      </c>
      <c r="AC3563" s="1">
        <v>50</v>
      </c>
      <c r="AD3563" s="1" t="s">
        <v>536</v>
      </c>
      <c r="AE3563" s="1" t="s">
        <v>8446</v>
      </c>
      <c r="AJ3563" s="1" t="s">
        <v>17</v>
      </c>
      <c r="AK3563" s="1" t="s">
        <v>8918</v>
      </c>
      <c r="AL3563" s="1" t="s">
        <v>87</v>
      </c>
      <c r="AM3563" s="1" t="s">
        <v>8880</v>
      </c>
      <c r="AT3563" s="1" t="s">
        <v>44</v>
      </c>
      <c r="AU3563" s="1" t="s">
        <v>6728</v>
      </c>
      <c r="AV3563" s="1" t="s">
        <v>1088</v>
      </c>
      <c r="AW3563" s="1" t="s">
        <v>8325</v>
      </c>
      <c r="BG3563" s="1" t="s">
        <v>44</v>
      </c>
      <c r="BH3563" s="1" t="s">
        <v>6728</v>
      </c>
      <c r="BI3563" s="1" t="s">
        <v>56</v>
      </c>
      <c r="BJ3563" s="1" t="s">
        <v>12154</v>
      </c>
      <c r="BM3563" s="1" t="s">
        <v>164</v>
      </c>
      <c r="BN3563" s="1" t="s">
        <v>10510</v>
      </c>
      <c r="BO3563" s="1" t="s">
        <v>44</v>
      </c>
      <c r="BP3563" s="1" t="s">
        <v>6728</v>
      </c>
      <c r="BQ3563" s="1" t="s">
        <v>13653</v>
      </c>
      <c r="BR3563" s="1" t="s">
        <v>12537</v>
      </c>
      <c r="BS3563" s="1" t="s">
        <v>41</v>
      </c>
      <c r="BT3563" s="1" t="s">
        <v>11911</v>
      </c>
    </row>
    <row r="3564" spans="1:73" ht="13.5" customHeight="1">
      <c r="A3564" s="2" t="str">
        <f t="shared" si="100"/>
        <v>1687_각북면_401</v>
      </c>
      <c r="B3564" s="1">
        <v>1687</v>
      </c>
      <c r="C3564" s="1" t="s">
        <v>11423</v>
      </c>
      <c r="D3564" s="1" t="s">
        <v>11426</v>
      </c>
      <c r="E3564" s="1">
        <v>3563</v>
      </c>
      <c r="F3564" s="1">
        <v>23</v>
      </c>
      <c r="G3564" s="1" t="s">
        <v>6176</v>
      </c>
      <c r="H3564" s="1" t="s">
        <v>6455</v>
      </c>
      <c r="I3564" s="1">
        <v>4</v>
      </c>
      <c r="L3564" s="1">
        <v>3</v>
      </c>
      <c r="M3564" s="1" t="s">
        <v>13522</v>
      </c>
      <c r="N3564" s="1" t="s">
        <v>13523</v>
      </c>
      <c r="S3564" s="1" t="s">
        <v>49</v>
      </c>
      <c r="T3564" s="1" t="s">
        <v>4842</v>
      </c>
      <c r="U3564" s="1" t="s">
        <v>50</v>
      </c>
      <c r="V3564" s="1" t="s">
        <v>11472</v>
      </c>
      <c r="W3564" s="1" t="s">
        <v>38</v>
      </c>
      <c r="X3564" s="1" t="s">
        <v>11733</v>
      </c>
      <c r="Y3564" s="1" t="s">
        <v>6261</v>
      </c>
      <c r="Z3564" s="1" t="s">
        <v>7083</v>
      </c>
      <c r="AC3564" s="1">
        <v>41</v>
      </c>
      <c r="AD3564" s="1" t="s">
        <v>40</v>
      </c>
      <c r="AE3564" s="1" t="s">
        <v>8772</v>
      </c>
      <c r="AJ3564" s="1" t="s">
        <v>17</v>
      </c>
      <c r="AK3564" s="1" t="s">
        <v>8918</v>
      </c>
      <c r="AL3564" s="1" t="s">
        <v>87</v>
      </c>
      <c r="AM3564" s="1" t="s">
        <v>8880</v>
      </c>
      <c r="AT3564" s="1" t="s">
        <v>44</v>
      </c>
      <c r="AU3564" s="1" t="s">
        <v>6728</v>
      </c>
      <c r="AV3564" s="1" t="s">
        <v>922</v>
      </c>
      <c r="AW3564" s="1" t="s">
        <v>7364</v>
      </c>
      <c r="BG3564" s="1" t="s">
        <v>44</v>
      </c>
      <c r="BH3564" s="1" t="s">
        <v>6728</v>
      </c>
      <c r="BI3564" s="1" t="s">
        <v>682</v>
      </c>
      <c r="BJ3564" s="1" t="s">
        <v>7248</v>
      </c>
      <c r="BM3564" s="1" t="s">
        <v>164</v>
      </c>
      <c r="BN3564" s="1" t="s">
        <v>10510</v>
      </c>
      <c r="BQ3564" s="1" t="s">
        <v>164</v>
      </c>
      <c r="BR3564" s="1" t="s">
        <v>10510</v>
      </c>
      <c r="BU3564" s="1" t="s">
        <v>174</v>
      </c>
    </row>
    <row r="3565" spans="1:73" ht="13.5" customHeight="1">
      <c r="A3565" s="2" t="str">
        <f t="shared" si="100"/>
        <v>1687_각북면_401</v>
      </c>
      <c r="B3565" s="1">
        <v>1687</v>
      </c>
      <c r="C3565" s="1" t="s">
        <v>11423</v>
      </c>
      <c r="D3565" s="1" t="s">
        <v>11426</v>
      </c>
      <c r="E3565" s="1">
        <v>3564</v>
      </c>
      <c r="F3565" s="1">
        <v>23</v>
      </c>
      <c r="G3565" s="1" t="s">
        <v>6176</v>
      </c>
      <c r="H3565" s="1" t="s">
        <v>6455</v>
      </c>
      <c r="I3565" s="1">
        <v>4</v>
      </c>
      <c r="L3565" s="1">
        <v>4</v>
      </c>
      <c r="M3565" s="1" t="s">
        <v>6262</v>
      </c>
      <c r="N3565" s="1" t="s">
        <v>7082</v>
      </c>
      <c r="T3565" s="1" t="s">
        <v>11527</v>
      </c>
      <c r="U3565" s="1" t="s">
        <v>6178</v>
      </c>
      <c r="V3565" s="1" t="s">
        <v>6671</v>
      </c>
      <c r="Y3565" s="1" t="s">
        <v>6262</v>
      </c>
      <c r="Z3565" s="1" t="s">
        <v>7082</v>
      </c>
      <c r="AC3565" s="1">
        <v>42</v>
      </c>
      <c r="AD3565" s="1" t="s">
        <v>618</v>
      </c>
      <c r="AE3565" s="1" t="s">
        <v>8771</v>
      </c>
      <c r="AJ3565" s="1" t="s">
        <v>17</v>
      </c>
      <c r="AK3565" s="1" t="s">
        <v>8918</v>
      </c>
      <c r="AL3565" s="1" t="s">
        <v>422</v>
      </c>
      <c r="AM3565" s="1" t="s">
        <v>8924</v>
      </c>
      <c r="AN3565" s="1" t="s">
        <v>6263</v>
      </c>
      <c r="AO3565" s="1" t="s">
        <v>9001</v>
      </c>
      <c r="AR3565" s="1" t="s">
        <v>6264</v>
      </c>
      <c r="AS3565" s="1" t="s">
        <v>12080</v>
      </c>
      <c r="AT3565" s="1" t="s">
        <v>121</v>
      </c>
      <c r="AU3565" s="1" t="s">
        <v>6667</v>
      </c>
      <c r="AV3565" s="1" t="s">
        <v>527</v>
      </c>
      <c r="AW3565" s="1" t="s">
        <v>7020</v>
      </c>
      <c r="BB3565" s="1" t="s">
        <v>171</v>
      </c>
      <c r="BC3565" s="1" t="s">
        <v>6676</v>
      </c>
      <c r="BD3565" s="1" t="s">
        <v>912</v>
      </c>
      <c r="BE3565" s="1" t="s">
        <v>7071</v>
      </c>
      <c r="BG3565" s="1" t="s">
        <v>11354</v>
      </c>
      <c r="BH3565" s="1" t="s">
        <v>9808</v>
      </c>
      <c r="BI3565" s="1" t="s">
        <v>1268</v>
      </c>
      <c r="BJ3565" s="1" t="s">
        <v>7890</v>
      </c>
      <c r="BK3565" s="1" t="s">
        <v>121</v>
      </c>
      <c r="BL3565" s="1" t="s">
        <v>6667</v>
      </c>
      <c r="BM3565" s="1" t="s">
        <v>939</v>
      </c>
      <c r="BN3565" s="1" t="s">
        <v>10384</v>
      </c>
      <c r="BO3565" s="1" t="s">
        <v>121</v>
      </c>
      <c r="BP3565" s="1" t="s">
        <v>6667</v>
      </c>
      <c r="BQ3565" s="1" t="s">
        <v>6265</v>
      </c>
      <c r="BR3565" s="1" t="s">
        <v>10800</v>
      </c>
      <c r="BS3565" s="1" t="s">
        <v>6263</v>
      </c>
      <c r="BT3565" s="1" t="s">
        <v>9001</v>
      </c>
    </row>
    <row r="3566" spans="1:73" ht="13.5" customHeight="1">
      <c r="A3566" s="2" t="str">
        <f t="shared" si="100"/>
        <v>1687_각북면_401</v>
      </c>
      <c r="B3566" s="1">
        <v>1687</v>
      </c>
      <c r="C3566" s="1" t="s">
        <v>11423</v>
      </c>
      <c r="D3566" s="1" t="s">
        <v>11426</v>
      </c>
      <c r="E3566" s="1">
        <v>3565</v>
      </c>
      <c r="F3566" s="1">
        <v>23</v>
      </c>
      <c r="G3566" s="1" t="s">
        <v>6176</v>
      </c>
      <c r="H3566" s="1" t="s">
        <v>6455</v>
      </c>
      <c r="I3566" s="1">
        <v>4</v>
      </c>
      <c r="L3566" s="1">
        <v>4</v>
      </c>
      <c r="M3566" s="1" t="s">
        <v>6262</v>
      </c>
      <c r="N3566" s="1" t="s">
        <v>7082</v>
      </c>
      <c r="S3566" s="1" t="s">
        <v>49</v>
      </c>
      <c r="T3566" s="1" t="s">
        <v>4842</v>
      </c>
      <c r="U3566" s="1" t="s">
        <v>50</v>
      </c>
      <c r="V3566" s="1" t="s">
        <v>11472</v>
      </c>
      <c r="W3566" s="1" t="s">
        <v>152</v>
      </c>
      <c r="X3566" s="1" t="s">
        <v>6978</v>
      </c>
      <c r="Y3566" s="1" t="s">
        <v>6266</v>
      </c>
      <c r="Z3566" s="1" t="s">
        <v>7081</v>
      </c>
      <c r="AC3566" s="1">
        <v>35</v>
      </c>
      <c r="AD3566" s="1" t="s">
        <v>340</v>
      </c>
      <c r="AE3566" s="1" t="s">
        <v>8753</v>
      </c>
      <c r="AJ3566" s="1" t="s">
        <v>17</v>
      </c>
      <c r="AK3566" s="1" t="s">
        <v>8918</v>
      </c>
      <c r="AL3566" s="1" t="s">
        <v>59</v>
      </c>
      <c r="AM3566" s="1" t="s">
        <v>8921</v>
      </c>
      <c r="AT3566" s="1" t="s">
        <v>44</v>
      </c>
      <c r="AU3566" s="1" t="s">
        <v>6728</v>
      </c>
      <c r="AV3566" s="1" t="s">
        <v>276</v>
      </c>
      <c r="AW3566" s="1" t="s">
        <v>8717</v>
      </c>
      <c r="BG3566" s="1" t="s">
        <v>180</v>
      </c>
      <c r="BH3566" s="1" t="s">
        <v>11467</v>
      </c>
      <c r="BI3566" s="1" t="s">
        <v>2091</v>
      </c>
      <c r="BJ3566" s="1" t="s">
        <v>9562</v>
      </c>
      <c r="BM3566" s="1" t="s">
        <v>164</v>
      </c>
      <c r="BN3566" s="1" t="s">
        <v>10510</v>
      </c>
      <c r="BO3566" s="1" t="s">
        <v>44</v>
      </c>
      <c r="BP3566" s="1" t="s">
        <v>6728</v>
      </c>
      <c r="BQ3566" s="1" t="s">
        <v>1476</v>
      </c>
      <c r="BR3566" s="1" t="s">
        <v>12037</v>
      </c>
      <c r="BS3566" s="1" t="s">
        <v>59</v>
      </c>
      <c r="BT3566" s="1" t="s">
        <v>8921</v>
      </c>
    </row>
    <row r="3567" spans="1:73" ht="13.5" customHeight="1">
      <c r="A3567" s="2" t="str">
        <f t="shared" si="100"/>
        <v>1687_각북면_401</v>
      </c>
      <c r="B3567" s="1">
        <v>1687</v>
      </c>
      <c r="C3567" s="1" t="s">
        <v>11423</v>
      </c>
      <c r="D3567" s="1" t="s">
        <v>11426</v>
      </c>
      <c r="E3567" s="1">
        <v>3566</v>
      </c>
      <c r="F3567" s="1">
        <v>23</v>
      </c>
      <c r="G3567" s="1" t="s">
        <v>6176</v>
      </c>
      <c r="H3567" s="1" t="s">
        <v>6455</v>
      </c>
      <c r="I3567" s="1">
        <v>4</v>
      </c>
      <c r="L3567" s="1">
        <v>4</v>
      </c>
      <c r="M3567" s="1" t="s">
        <v>6262</v>
      </c>
      <c r="N3567" s="1" t="s">
        <v>7082</v>
      </c>
      <c r="S3567" s="1" t="s">
        <v>134</v>
      </c>
      <c r="T3567" s="1" t="s">
        <v>6598</v>
      </c>
      <c r="Y3567" s="1" t="s">
        <v>6267</v>
      </c>
      <c r="Z3567" s="1" t="s">
        <v>11800</v>
      </c>
      <c r="AC3567" s="1">
        <v>12</v>
      </c>
      <c r="BU3567" s="1" t="s">
        <v>11392</v>
      </c>
    </row>
    <row r="3568" spans="1:73" ht="13.5" customHeight="1">
      <c r="A3568" s="2" t="str">
        <f t="shared" si="100"/>
        <v>1687_각북면_401</v>
      </c>
      <c r="B3568" s="1">
        <v>1687</v>
      </c>
      <c r="C3568" s="1" t="s">
        <v>11423</v>
      </c>
      <c r="D3568" s="1" t="s">
        <v>11426</v>
      </c>
      <c r="E3568" s="1">
        <v>3567</v>
      </c>
      <c r="F3568" s="1">
        <v>23</v>
      </c>
      <c r="G3568" s="1" t="s">
        <v>6176</v>
      </c>
      <c r="H3568" s="1" t="s">
        <v>6455</v>
      </c>
      <c r="I3568" s="1">
        <v>4</v>
      </c>
      <c r="L3568" s="1">
        <v>4</v>
      </c>
      <c r="M3568" s="1" t="s">
        <v>6262</v>
      </c>
      <c r="N3568" s="1" t="s">
        <v>7082</v>
      </c>
      <c r="S3568" s="1" t="s">
        <v>11559</v>
      </c>
      <c r="T3568" s="1" t="s">
        <v>11559</v>
      </c>
      <c r="AC3568" s="1">
        <v>5</v>
      </c>
      <c r="AD3568" s="1" t="s">
        <v>76</v>
      </c>
      <c r="AE3568" s="1" t="s">
        <v>8744</v>
      </c>
      <c r="BU3568" s="1" t="s">
        <v>11377</v>
      </c>
    </row>
    <row r="3569" spans="1:73" ht="13.5" customHeight="1">
      <c r="A3569" s="2" t="str">
        <f t="shared" si="100"/>
        <v>1687_각북면_401</v>
      </c>
      <c r="B3569" s="1">
        <v>1687</v>
      </c>
      <c r="C3569" s="1" t="s">
        <v>11423</v>
      </c>
      <c r="D3569" s="1" t="s">
        <v>11426</v>
      </c>
      <c r="E3569" s="1">
        <v>3568</v>
      </c>
      <c r="F3569" s="1">
        <v>23</v>
      </c>
      <c r="G3569" s="1" t="s">
        <v>6176</v>
      </c>
      <c r="H3569" s="1" t="s">
        <v>6455</v>
      </c>
      <c r="I3569" s="1">
        <v>4</v>
      </c>
      <c r="L3569" s="1">
        <v>4</v>
      </c>
      <c r="M3569" s="1" t="s">
        <v>6262</v>
      </c>
      <c r="N3569" s="1" t="s">
        <v>7082</v>
      </c>
      <c r="S3569" s="1" t="s">
        <v>1744</v>
      </c>
      <c r="T3569" s="1" t="s">
        <v>6603</v>
      </c>
      <c r="Y3569" s="1" t="s">
        <v>6268</v>
      </c>
      <c r="Z3569" s="1" t="s">
        <v>7080</v>
      </c>
      <c r="AF3569" s="1" t="s">
        <v>1034</v>
      </c>
      <c r="AG3569" s="1" t="s">
        <v>8803</v>
      </c>
      <c r="AH3569" s="1" t="s">
        <v>6269</v>
      </c>
      <c r="AI3569" s="1" t="s">
        <v>8854</v>
      </c>
    </row>
    <row r="3570" spans="1:73" ht="13.5" customHeight="1">
      <c r="A3570" s="2" t="str">
        <f t="shared" si="100"/>
        <v>1687_각북면_401</v>
      </c>
      <c r="B3570" s="1">
        <v>1687</v>
      </c>
      <c r="C3570" s="1" t="s">
        <v>11423</v>
      </c>
      <c r="D3570" s="1" t="s">
        <v>11426</v>
      </c>
      <c r="E3570" s="1">
        <v>3569</v>
      </c>
      <c r="F3570" s="1">
        <v>23</v>
      </c>
      <c r="G3570" s="1" t="s">
        <v>6176</v>
      </c>
      <c r="H3570" s="1" t="s">
        <v>6455</v>
      </c>
      <c r="I3570" s="1">
        <v>4</v>
      </c>
      <c r="L3570" s="1">
        <v>4</v>
      </c>
      <c r="M3570" s="1" t="s">
        <v>6262</v>
      </c>
      <c r="N3570" s="1" t="s">
        <v>7082</v>
      </c>
      <c r="S3570" s="1" t="s">
        <v>63</v>
      </c>
      <c r="T3570" s="1" t="s">
        <v>6596</v>
      </c>
      <c r="Y3570" s="1" t="s">
        <v>5880</v>
      </c>
      <c r="Z3570" s="1" t="s">
        <v>7079</v>
      </c>
      <c r="AC3570" s="1">
        <v>7</v>
      </c>
      <c r="AD3570" s="1" t="s">
        <v>475</v>
      </c>
      <c r="AE3570" s="1" t="s">
        <v>8747</v>
      </c>
    </row>
    <row r="3571" spans="1:73" ht="13.5" customHeight="1">
      <c r="A3571" s="2" t="str">
        <f t="shared" si="100"/>
        <v>1687_각북면_401</v>
      </c>
      <c r="B3571" s="1">
        <v>1687</v>
      </c>
      <c r="C3571" s="1" t="s">
        <v>11423</v>
      </c>
      <c r="D3571" s="1" t="s">
        <v>11426</v>
      </c>
      <c r="E3571" s="1">
        <v>3570</v>
      </c>
      <c r="F3571" s="1">
        <v>23</v>
      </c>
      <c r="G3571" s="1" t="s">
        <v>6176</v>
      </c>
      <c r="H3571" s="1" t="s">
        <v>6455</v>
      </c>
      <c r="I3571" s="1">
        <v>4</v>
      </c>
      <c r="L3571" s="1">
        <v>5</v>
      </c>
      <c r="M3571" s="1" t="s">
        <v>161</v>
      </c>
      <c r="N3571" s="1" t="s">
        <v>7052</v>
      </c>
      <c r="T3571" s="1" t="s">
        <v>11527</v>
      </c>
      <c r="U3571" s="1" t="s">
        <v>121</v>
      </c>
      <c r="V3571" s="1" t="s">
        <v>6667</v>
      </c>
      <c r="Y3571" s="1" t="s">
        <v>161</v>
      </c>
      <c r="Z3571" s="1" t="s">
        <v>7052</v>
      </c>
      <c r="AC3571" s="1">
        <v>35</v>
      </c>
      <c r="AD3571" s="1" t="s">
        <v>340</v>
      </c>
      <c r="AE3571" s="1" t="s">
        <v>8753</v>
      </c>
      <c r="AJ3571" s="1" t="s">
        <v>17</v>
      </c>
      <c r="AK3571" s="1" t="s">
        <v>8918</v>
      </c>
      <c r="AL3571" s="1" t="s">
        <v>87</v>
      </c>
      <c r="AM3571" s="1" t="s">
        <v>8880</v>
      </c>
      <c r="AN3571" s="1" t="s">
        <v>422</v>
      </c>
      <c r="AO3571" s="1" t="s">
        <v>8924</v>
      </c>
      <c r="AP3571" s="1" t="s">
        <v>119</v>
      </c>
      <c r="AQ3571" s="1" t="s">
        <v>6694</v>
      </c>
      <c r="AR3571" s="1" t="s">
        <v>6270</v>
      </c>
      <c r="AS3571" s="1" t="s">
        <v>12033</v>
      </c>
      <c r="AT3571" s="1" t="s">
        <v>121</v>
      </c>
      <c r="AU3571" s="1" t="s">
        <v>6667</v>
      </c>
      <c r="AV3571" s="1" t="s">
        <v>6271</v>
      </c>
      <c r="AW3571" s="1" t="s">
        <v>9287</v>
      </c>
      <c r="BB3571" s="1" t="s">
        <v>171</v>
      </c>
      <c r="BC3571" s="1" t="s">
        <v>6676</v>
      </c>
      <c r="BD3571" s="1" t="s">
        <v>6272</v>
      </c>
      <c r="BE3571" s="1" t="s">
        <v>12245</v>
      </c>
      <c r="BM3571" s="1" t="s">
        <v>164</v>
      </c>
      <c r="BN3571" s="1" t="s">
        <v>10510</v>
      </c>
      <c r="BO3571" s="1" t="s">
        <v>44</v>
      </c>
      <c r="BP3571" s="1" t="s">
        <v>6728</v>
      </c>
      <c r="BQ3571" s="1" t="s">
        <v>6273</v>
      </c>
      <c r="BR3571" s="1" t="s">
        <v>10799</v>
      </c>
      <c r="BS3571" s="1" t="s">
        <v>87</v>
      </c>
      <c r="BT3571" s="1" t="s">
        <v>8880</v>
      </c>
      <c r="BU3571" s="1" t="s">
        <v>11393</v>
      </c>
    </row>
    <row r="3572" spans="1:73" ht="13.5" customHeight="1">
      <c r="A3572" s="2" t="str">
        <f t="shared" si="100"/>
        <v>1687_각북면_401</v>
      </c>
      <c r="B3572" s="1">
        <v>1687</v>
      </c>
      <c r="C3572" s="1" t="s">
        <v>11423</v>
      </c>
      <c r="D3572" s="1" t="s">
        <v>11426</v>
      </c>
      <c r="E3572" s="1">
        <v>3571</v>
      </c>
      <c r="F3572" s="1">
        <v>23</v>
      </c>
      <c r="G3572" s="1" t="s">
        <v>6176</v>
      </c>
      <c r="H3572" s="1" t="s">
        <v>6455</v>
      </c>
      <c r="I3572" s="1">
        <v>4</v>
      </c>
      <c r="L3572" s="1">
        <v>5</v>
      </c>
      <c r="M3572" s="1" t="s">
        <v>161</v>
      </c>
      <c r="N3572" s="1" t="s">
        <v>7052</v>
      </c>
      <c r="S3572" s="1" t="s">
        <v>49</v>
      </c>
      <c r="T3572" s="1" t="s">
        <v>4842</v>
      </c>
      <c r="U3572" s="1" t="s">
        <v>50</v>
      </c>
      <c r="V3572" s="1" t="s">
        <v>11472</v>
      </c>
      <c r="W3572" s="1" t="s">
        <v>1087</v>
      </c>
      <c r="X3572" s="1" t="s">
        <v>6974</v>
      </c>
      <c r="Y3572" s="1" t="s">
        <v>4851</v>
      </c>
      <c r="Z3572" s="1" t="s">
        <v>7078</v>
      </c>
      <c r="AC3572" s="1">
        <v>29</v>
      </c>
      <c r="AD3572" s="1" t="s">
        <v>238</v>
      </c>
      <c r="AE3572" s="1" t="s">
        <v>8751</v>
      </c>
      <c r="AJ3572" s="1" t="s">
        <v>17</v>
      </c>
      <c r="AK3572" s="1" t="s">
        <v>8918</v>
      </c>
      <c r="AL3572" s="1" t="s">
        <v>87</v>
      </c>
      <c r="AM3572" s="1" t="s">
        <v>8880</v>
      </c>
      <c r="AT3572" s="1" t="s">
        <v>44</v>
      </c>
      <c r="AU3572" s="1" t="s">
        <v>6728</v>
      </c>
      <c r="AV3572" s="1" t="s">
        <v>1273</v>
      </c>
      <c r="AW3572" s="1" t="s">
        <v>9286</v>
      </c>
      <c r="BG3572" s="1" t="s">
        <v>44</v>
      </c>
      <c r="BH3572" s="1" t="s">
        <v>6728</v>
      </c>
      <c r="BI3572" s="1" t="s">
        <v>225</v>
      </c>
      <c r="BJ3572" s="1" t="s">
        <v>10050</v>
      </c>
      <c r="BK3572" s="1" t="s">
        <v>44</v>
      </c>
      <c r="BL3572" s="1" t="s">
        <v>6728</v>
      </c>
      <c r="BM3572" s="1" t="s">
        <v>1243</v>
      </c>
      <c r="BN3572" s="1" t="s">
        <v>7062</v>
      </c>
      <c r="BQ3572" s="1" t="s">
        <v>164</v>
      </c>
      <c r="BR3572" s="1" t="s">
        <v>10510</v>
      </c>
    </row>
    <row r="3573" spans="1:73" ht="13.5" customHeight="1">
      <c r="A3573" s="2" t="str">
        <f t="shared" si="100"/>
        <v>1687_각북면_401</v>
      </c>
      <c r="B3573" s="1">
        <v>1687</v>
      </c>
      <c r="C3573" s="1" t="s">
        <v>11423</v>
      </c>
      <c r="D3573" s="1" t="s">
        <v>11426</v>
      </c>
      <c r="E3573" s="1">
        <v>3572</v>
      </c>
      <c r="F3573" s="1">
        <v>23</v>
      </c>
      <c r="G3573" s="1" t="s">
        <v>6176</v>
      </c>
      <c r="H3573" s="1" t="s">
        <v>6455</v>
      </c>
      <c r="I3573" s="1">
        <v>4</v>
      </c>
      <c r="L3573" s="1">
        <v>5</v>
      </c>
      <c r="M3573" s="1" t="s">
        <v>161</v>
      </c>
      <c r="N3573" s="1" t="s">
        <v>7052</v>
      </c>
      <c r="S3573" s="1" t="s">
        <v>134</v>
      </c>
      <c r="T3573" s="1" t="s">
        <v>6598</v>
      </c>
      <c r="Y3573" s="1" t="s">
        <v>2889</v>
      </c>
      <c r="Z3573" s="1" t="s">
        <v>7077</v>
      </c>
      <c r="AC3573" s="1">
        <v>8</v>
      </c>
      <c r="AD3573" s="1" t="s">
        <v>503</v>
      </c>
      <c r="AE3573" s="1" t="s">
        <v>8136</v>
      </c>
    </row>
    <row r="3574" spans="1:73" ht="13.5" customHeight="1">
      <c r="A3574" s="2" t="str">
        <f t="shared" si="100"/>
        <v>1687_각북면_401</v>
      </c>
      <c r="B3574" s="1">
        <v>1687</v>
      </c>
      <c r="C3574" s="1" t="s">
        <v>11423</v>
      </c>
      <c r="D3574" s="1" t="s">
        <v>11426</v>
      </c>
      <c r="E3574" s="1">
        <v>3573</v>
      </c>
      <c r="F3574" s="1">
        <v>23</v>
      </c>
      <c r="G3574" s="1" t="s">
        <v>6176</v>
      </c>
      <c r="H3574" s="1" t="s">
        <v>6455</v>
      </c>
      <c r="I3574" s="1">
        <v>4</v>
      </c>
      <c r="L3574" s="1">
        <v>5</v>
      </c>
      <c r="M3574" s="1" t="s">
        <v>161</v>
      </c>
      <c r="N3574" s="1" t="s">
        <v>7052</v>
      </c>
      <c r="S3574" s="1" t="s">
        <v>63</v>
      </c>
      <c r="T3574" s="1" t="s">
        <v>6596</v>
      </c>
      <c r="Y3574" s="1" t="s">
        <v>2845</v>
      </c>
      <c r="Z3574" s="1" t="s">
        <v>7076</v>
      </c>
      <c r="AC3574" s="1">
        <v>5</v>
      </c>
      <c r="AD3574" s="1" t="s">
        <v>76</v>
      </c>
      <c r="AE3574" s="1" t="s">
        <v>8744</v>
      </c>
    </row>
    <row r="3575" spans="1:73" ht="13.5" customHeight="1">
      <c r="A3575" s="2" t="str">
        <f t="shared" si="100"/>
        <v>1687_각북면_401</v>
      </c>
      <c r="B3575" s="1">
        <v>1687</v>
      </c>
      <c r="C3575" s="1" t="s">
        <v>11423</v>
      </c>
      <c r="D3575" s="1" t="s">
        <v>11426</v>
      </c>
      <c r="E3575" s="1">
        <v>3574</v>
      </c>
      <c r="F3575" s="1">
        <v>23</v>
      </c>
      <c r="G3575" s="1" t="s">
        <v>6176</v>
      </c>
      <c r="H3575" s="1" t="s">
        <v>6455</v>
      </c>
      <c r="I3575" s="1">
        <v>5</v>
      </c>
      <c r="J3575" s="1" t="s">
        <v>6274</v>
      </c>
      <c r="K3575" s="1" t="s">
        <v>6473</v>
      </c>
      <c r="L3575" s="1">
        <v>1</v>
      </c>
      <c r="M3575" s="1" t="s">
        <v>13524</v>
      </c>
      <c r="N3575" s="1" t="s">
        <v>13525</v>
      </c>
      <c r="T3575" s="1" t="s">
        <v>11527</v>
      </c>
      <c r="U3575" s="1" t="s">
        <v>2488</v>
      </c>
      <c r="V3575" s="1" t="s">
        <v>6675</v>
      </c>
      <c r="W3575" s="1" t="s">
        <v>420</v>
      </c>
      <c r="X3575" s="1" t="s">
        <v>6979</v>
      </c>
      <c r="Y3575" s="1" t="s">
        <v>1897</v>
      </c>
      <c r="Z3575" s="1" t="s">
        <v>7075</v>
      </c>
      <c r="AC3575" s="1">
        <v>35</v>
      </c>
      <c r="AD3575" s="1" t="s">
        <v>340</v>
      </c>
      <c r="AE3575" s="1" t="s">
        <v>8753</v>
      </c>
      <c r="AJ3575" s="1" t="s">
        <v>17</v>
      </c>
      <c r="AK3575" s="1" t="s">
        <v>8918</v>
      </c>
      <c r="AL3575" s="1" t="s">
        <v>448</v>
      </c>
      <c r="AM3575" s="1" t="s">
        <v>8932</v>
      </c>
      <c r="AT3575" s="1" t="s">
        <v>2488</v>
      </c>
      <c r="AU3575" s="1" t="s">
        <v>6675</v>
      </c>
      <c r="AV3575" s="1" t="s">
        <v>816</v>
      </c>
      <c r="AW3575" s="1" t="s">
        <v>11481</v>
      </c>
      <c r="BG3575" s="1" t="s">
        <v>44</v>
      </c>
      <c r="BH3575" s="1" t="s">
        <v>6728</v>
      </c>
      <c r="BI3575" s="1" t="s">
        <v>3115</v>
      </c>
      <c r="BJ3575" s="1" t="s">
        <v>8234</v>
      </c>
      <c r="BK3575" s="1" t="s">
        <v>44</v>
      </c>
      <c r="BL3575" s="1" t="s">
        <v>6728</v>
      </c>
      <c r="BM3575" s="1" t="s">
        <v>6275</v>
      </c>
      <c r="BN3575" s="1" t="s">
        <v>10473</v>
      </c>
      <c r="BO3575" s="1" t="s">
        <v>44</v>
      </c>
      <c r="BP3575" s="1" t="s">
        <v>6728</v>
      </c>
      <c r="BQ3575" s="1" t="s">
        <v>6276</v>
      </c>
      <c r="BR3575" s="1" t="s">
        <v>10798</v>
      </c>
      <c r="BS3575" s="1" t="s">
        <v>227</v>
      </c>
      <c r="BT3575" s="1" t="s">
        <v>8859</v>
      </c>
    </row>
    <row r="3576" spans="1:73" ht="13.5" customHeight="1">
      <c r="A3576" s="2" t="str">
        <f t="shared" si="100"/>
        <v>1687_각북면_401</v>
      </c>
      <c r="B3576" s="1">
        <v>1687</v>
      </c>
      <c r="C3576" s="1" t="s">
        <v>11423</v>
      </c>
      <c r="D3576" s="1" t="s">
        <v>11426</v>
      </c>
      <c r="E3576" s="1">
        <v>3575</v>
      </c>
      <c r="F3576" s="1">
        <v>23</v>
      </c>
      <c r="G3576" s="1" t="s">
        <v>6176</v>
      </c>
      <c r="H3576" s="1" t="s">
        <v>6455</v>
      </c>
      <c r="I3576" s="1">
        <v>5</v>
      </c>
      <c r="L3576" s="1">
        <v>1</v>
      </c>
      <c r="M3576" s="1" t="s">
        <v>13524</v>
      </c>
      <c r="N3576" s="1" t="s">
        <v>13525</v>
      </c>
      <c r="S3576" s="1" t="s">
        <v>49</v>
      </c>
      <c r="T3576" s="1" t="s">
        <v>4842</v>
      </c>
      <c r="U3576" s="1" t="s">
        <v>115</v>
      </c>
      <c r="V3576" s="1" t="s">
        <v>6665</v>
      </c>
      <c r="Y3576" s="1" t="s">
        <v>1491</v>
      </c>
      <c r="Z3576" s="1" t="s">
        <v>7074</v>
      </c>
      <c r="AF3576" s="1" t="s">
        <v>326</v>
      </c>
      <c r="AG3576" s="1" t="s">
        <v>8802</v>
      </c>
    </row>
    <row r="3577" spans="1:73" ht="13.5" customHeight="1">
      <c r="A3577" s="2" t="str">
        <f t="shared" si="100"/>
        <v>1687_각북면_401</v>
      </c>
      <c r="B3577" s="1">
        <v>1687</v>
      </c>
      <c r="C3577" s="1" t="s">
        <v>11423</v>
      </c>
      <c r="D3577" s="1" t="s">
        <v>11426</v>
      </c>
      <c r="E3577" s="1">
        <v>3576</v>
      </c>
      <c r="F3577" s="1">
        <v>23</v>
      </c>
      <c r="G3577" s="1" t="s">
        <v>6176</v>
      </c>
      <c r="H3577" s="1" t="s">
        <v>6455</v>
      </c>
      <c r="I3577" s="1">
        <v>5</v>
      </c>
      <c r="L3577" s="1">
        <v>1</v>
      </c>
      <c r="M3577" s="1" t="s">
        <v>13524</v>
      </c>
      <c r="N3577" s="1" t="s">
        <v>13525</v>
      </c>
      <c r="S3577" s="1" t="s">
        <v>236</v>
      </c>
      <c r="T3577" s="1" t="s">
        <v>6602</v>
      </c>
      <c r="U3577" s="1" t="s">
        <v>50</v>
      </c>
      <c r="V3577" s="1" t="s">
        <v>11472</v>
      </c>
      <c r="W3577" s="1" t="s">
        <v>339</v>
      </c>
      <c r="X3577" s="1" t="s">
        <v>6610</v>
      </c>
      <c r="Y3577" s="1" t="s">
        <v>1927</v>
      </c>
      <c r="Z3577" s="1" t="s">
        <v>7073</v>
      </c>
      <c r="AC3577" s="1">
        <v>30</v>
      </c>
      <c r="AD3577" s="1" t="s">
        <v>606</v>
      </c>
      <c r="AE3577" s="1" t="s">
        <v>7034</v>
      </c>
      <c r="AJ3577" s="1" t="s">
        <v>17</v>
      </c>
      <c r="AK3577" s="1" t="s">
        <v>8918</v>
      </c>
      <c r="AL3577" s="1" t="s">
        <v>554</v>
      </c>
      <c r="AM3577" s="1" t="s">
        <v>11931</v>
      </c>
      <c r="AT3577" s="1" t="s">
        <v>3158</v>
      </c>
      <c r="AU3577" s="1" t="s">
        <v>6678</v>
      </c>
      <c r="AV3577" s="1" t="s">
        <v>6277</v>
      </c>
      <c r="AW3577" s="1" t="s">
        <v>9285</v>
      </c>
      <c r="BG3577" s="1" t="s">
        <v>44</v>
      </c>
      <c r="BH3577" s="1" t="s">
        <v>6728</v>
      </c>
      <c r="BI3577" s="1" t="s">
        <v>2682</v>
      </c>
      <c r="BJ3577" s="1" t="s">
        <v>7804</v>
      </c>
      <c r="BK3577" s="1" t="s">
        <v>44</v>
      </c>
      <c r="BL3577" s="1" t="s">
        <v>6728</v>
      </c>
      <c r="BM3577" s="1" t="s">
        <v>3713</v>
      </c>
      <c r="BN3577" s="1" t="s">
        <v>9328</v>
      </c>
      <c r="BO3577" s="1" t="s">
        <v>44</v>
      </c>
      <c r="BP3577" s="1" t="s">
        <v>6728</v>
      </c>
      <c r="BQ3577" s="1" t="s">
        <v>6278</v>
      </c>
      <c r="BR3577" s="1" t="s">
        <v>12665</v>
      </c>
      <c r="BS3577" s="1" t="s">
        <v>729</v>
      </c>
      <c r="BT3577" s="1" t="s">
        <v>8886</v>
      </c>
    </row>
    <row r="3578" spans="1:73" ht="13.5" customHeight="1">
      <c r="A3578" s="2" t="str">
        <f t="shared" si="100"/>
        <v>1687_각북면_401</v>
      </c>
      <c r="B3578" s="1">
        <v>1687</v>
      </c>
      <c r="C3578" s="1" t="s">
        <v>11423</v>
      </c>
      <c r="D3578" s="1" t="s">
        <v>11426</v>
      </c>
      <c r="E3578" s="1">
        <v>3577</v>
      </c>
      <c r="F3578" s="1">
        <v>23</v>
      </c>
      <c r="G3578" s="1" t="s">
        <v>6176</v>
      </c>
      <c r="H3578" s="1" t="s">
        <v>6455</v>
      </c>
      <c r="I3578" s="1">
        <v>5</v>
      </c>
      <c r="L3578" s="1">
        <v>1</v>
      </c>
      <c r="M3578" s="1" t="s">
        <v>13524</v>
      </c>
      <c r="N3578" s="1" t="s">
        <v>13525</v>
      </c>
      <c r="S3578" s="1" t="s">
        <v>67</v>
      </c>
      <c r="T3578" s="1" t="s">
        <v>6597</v>
      </c>
      <c r="Y3578" s="1" t="s">
        <v>4627</v>
      </c>
      <c r="Z3578" s="1" t="s">
        <v>11857</v>
      </c>
      <c r="AF3578" s="1" t="s">
        <v>74</v>
      </c>
      <c r="AG3578" s="1" t="s">
        <v>8800</v>
      </c>
    </row>
    <row r="3579" spans="1:73" ht="13.5" customHeight="1">
      <c r="A3579" s="2" t="str">
        <f t="shared" si="100"/>
        <v>1687_각북면_401</v>
      </c>
      <c r="B3579" s="1">
        <v>1687</v>
      </c>
      <c r="C3579" s="1" t="s">
        <v>11423</v>
      </c>
      <c r="D3579" s="1" t="s">
        <v>11426</v>
      </c>
      <c r="E3579" s="1">
        <v>3578</v>
      </c>
      <c r="F3579" s="1">
        <v>23</v>
      </c>
      <c r="G3579" s="1" t="s">
        <v>6176</v>
      </c>
      <c r="H3579" s="1" t="s">
        <v>6455</v>
      </c>
      <c r="I3579" s="1">
        <v>5</v>
      </c>
      <c r="L3579" s="1">
        <v>2</v>
      </c>
      <c r="M3579" s="1" t="s">
        <v>13526</v>
      </c>
      <c r="N3579" s="1" t="s">
        <v>13527</v>
      </c>
      <c r="T3579" s="1" t="s">
        <v>11527</v>
      </c>
      <c r="U3579" s="1" t="s">
        <v>6279</v>
      </c>
      <c r="V3579" s="1" t="s">
        <v>6679</v>
      </c>
      <c r="W3579" s="1" t="s">
        <v>1585</v>
      </c>
      <c r="X3579" s="1" t="s">
        <v>6606</v>
      </c>
      <c r="Y3579" s="1" t="s">
        <v>110</v>
      </c>
      <c r="Z3579" s="1" t="s">
        <v>7072</v>
      </c>
      <c r="AC3579" s="1">
        <v>36</v>
      </c>
      <c r="AD3579" s="1" t="s">
        <v>52</v>
      </c>
      <c r="AE3579" s="1" t="s">
        <v>8766</v>
      </c>
      <c r="AJ3579" s="1" t="s">
        <v>17</v>
      </c>
      <c r="AK3579" s="1" t="s">
        <v>8918</v>
      </c>
      <c r="AL3579" s="1" t="s">
        <v>59</v>
      </c>
      <c r="AM3579" s="1" t="s">
        <v>8921</v>
      </c>
      <c r="AT3579" s="1" t="s">
        <v>3158</v>
      </c>
      <c r="AU3579" s="1" t="s">
        <v>6678</v>
      </c>
      <c r="AV3579" s="1" t="s">
        <v>61</v>
      </c>
      <c r="AW3579" s="1" t="s">
        <v>7118</v>
      </c>
      <c r="BG3579" s="1" t="s">
        <v>44</v>
      </c>
      <c r="BH3579" s="1" t="s">
        <v>6728</v>
      </c>
      <c r="BI3579" s="1" t="s">
        <v>4252</v>
      </c>
      <c r="BJ3579" s="1" t="s">
        <v>7946</v>
      </c>
      <c r="BK3579" s="1" t="s">
        <v>180</v>
      </c>
      <c r="BL3579" s="1" t="s">
        <v>11467</v>
      </c>
      <c r="BM3579" s="1" t="s">
        <v>2885</v>
      </c>
      <c r="BN3579" s="1" t="s">
        <v>9638</v>
      </c>
      <c r="BO3579" s="1" t="s">
        <v>3158</v>
      </c>
      <c r="BP3579" s="1" t="s">
        <v>6678</v>
      </c>
      <c r="BQ3579" s="1" t="s">
        <v>1357</v>
      </c>
      <c r="BR3579" s="1" t="s">
        <v>9293</v>
      </c>
      <c r="BS3579" s="1" t="s">
        <v>1789</v>
      </c>
      <c r="BT3579" s="1" t="s">
        <v>11908</v>
      </c>
    </row>
    <row r="3580" spans="1:73" ht="13.5" customHeight="1">
      <c r="A3580" s="2" t="str">
        <f t="shared" si="100"/>
        <v>1687_각북면_401</v>
      </c>
      <c r="B3580" s="1">
        <v>1687</v>
      </c>
      <c r="C3580" s="1" t="s">
        <v>11423</v>
      </c>
      <c r="D3580" s="1" t="s">
        <v>11426</v>
      </c>
      <c r="E3580" s="1">
        <v>3579</v>
      </c>
      <c r="F3580" s="1">
        <v>23</v>
      </c>
      <c r="G3580" s="1" t="s">
        <v>6176</v>
      </c>
      <c r="H3580" s="1" t="s">
        <v>6455</v>
      </c>
      <c r="I3580" s="1">
        <v>5</v>
      </c>
      <c r="L3580" s="1">
        <v>2</v>
      </c>
      <c r="M3580" s="1" t="s">
        <v>13526</v>
      </c>
      <c r="N3580" s="1" t="s">
        <v>13527</v>
      </c>
      <c r="S3580" s="1" t="s">
        <v>49</v>
      </c>
      <c r="T3580" s="1" t="s">
        <v>4842</v>
      </c>
      <c r="U3580" s="1" t="s">
        <v>50</v>
      </c>
      <c r="V3580" s="1" t="s">
        <v>11472</v>
      </c>
      <c r="W3580" s="1" t="s">
        <v>167</v>
      </c>
      <c r="X3580" s="1" t="s">
        <v>8644</v>
      </c>
      <c r="Y3580" s="1" t="s">
        <v>912</v>
      </c>
      <c r="Z3580" s="1" t="s">
        <v>7071</v>
      </c>
      <c r="AC3580" s="1">
        <v>35</v>
      </c>
      <c r="AD3580" s="1" t="s">
        <v>340</v>
      </c>
      <c r="AE3580" s="1" t="s">
        <v>8753</v>
      </c>
      <c r="AJ3580" s="1" t="s">
        <v>17</v>
      </c>
      <c r="AK3580" s="1" t="s">
        <v>8918</v>
      </c>
      <c r="AL3580" s="1" t="s">
        <v>642</v>
      </c>
      <c r="AM3580" s="1" t="s">
        <v>8903</v>
      </c>
      <c r="AT3580" s="1" t="s">
        <v>180</v>
      </c>
      <c r="AU3580" s="1" t="s">
        <v>11467</v>
      </c>
      <c r="AV3580" s="1" t="s">
        <v>5708</v>
      </c>
      <c r="AW3580" s="1" t="s">
        <v>9284</v>
      </c>
      <c r="BG3580" s="1" t="s">
        <v>44</v>
      </c>
      <c r="BH3580" s="1" t="s">
        <v>6728</v>
      </c>
      <c r="BI3580" s="1" t="s">
        <v>767</v>
      </c>
      <c r="BJ3580" s="1" t="s">
        <v>7875</v>
      </c>
      <c r="BM3580" s="1" t="s">
        <v>164</v>
      </c>
      <c r="BN3580" s="1" t="s">
        <v>10510</v>
      </c>
      <c r="BO3580" s="1" t="s">
        <v>180</v>
      </c>
      <c r="BP3580" s="1" t="s">
        <v>11467</v>
      </c>
      <c r="BQ3580" s="1" t="s">
        <v>6453</v>
      </c>
      <c r="BR3580" s="1" t="s">
        <v>12534</v>
      </c>
      <c r="BS3580" s="1" t="s">
        <v>1233</v>
      </c>
      <c r="BT3580" s="1" t="s">
        <v>8935</v>
      </c>
    </row>
    <row r="3581" spans="1:73" ht="13.5" customHeight="1">
      <c r="A3581" s="2" t="str">
        <f t="shared" si="100"/>
        <v>1687_각북면_401</v>
      </c>
      <c r="B3581" s="1">
        <v>1687</v>
      </c>
      <c r="C3581" s="1" t="s">
        <v>11423</v>
      </c>
      <c r="D3581" s="1" t="s">
        <v>11426</v>
      </c>
      <c r="E3581" s="1">
        <v>3580</v>
      </c>
      <c r="F3581" s="1">
        <v>23</v>
      </c>
      <c r="G3581" s="1" t="s">
        <v>6176</v>
      </c>
      <c r="H3581" s="1" t="s">
        <v>6455</v>
      </c>
      <c r="I3581" s="1">
        <v>5</v>
      </c>
      <c r="L3581" s="1">
        <v>2</v>
      </c>
      <c r="M3581" s="1" t="s">
        <v>13526</v>
      </c>
      <c r="N3581" s="1" t="s">
        <v>13527</v>
      </c>
      <c r="S3581" s="1" t="s">
        <v>134</v>
      </c>
      <c r="T3581" s="1" t="s">
        <v>6598</v>
      </c>
      <c r="Y3581" s="1" t="s">
        <v>4750</v>
      </c>
      <c r="Z3581" s="1" t="s">
        <v>7070</v>
      </c>
      <c r="AC3581" s="1">
        <v>11</v>
      </c>
      <c r="AD3581" s="1" t="s">
        <v>71</v>
      </c>
      <c r="AE3581" s="1" t="s">
        <v>8756</v>
      </c>
    </row>
    <row r="3582" spans="1:73" ht="13.5" customHeight="1">
      <c r="A3582" s="2" t="str">
        <f t="shared" si="100"/>
        <v>1687_각북면_401</v>
      </c>
      <c r="B3582" s="1">
        <v>1687</v>
      </c>
      <c r="C3582" s="1" t="s">
        <v>11423</v>
      </c>
      <c r="D3582" s="1" t="s">
        <v>11426</v>
      </c>
      <c r="E3582" s="1">
        <v>3581</v>
      </c>
      <c r="F3582" s="1">
        <v>23</v>
      </c>
      <c r="G3582" s="1" t="s">
        <v>6176</v>
      </c>
      <c r="H3582" s="1" t="s">
        <v>6455</v>
      </c>
      <c r="I3582" s="1">
        <v>5</v>
      </c>
      <c r="L3582" s="1">
        <v>2</v>
      </c>
      <c r="M3582" s="1" t="s">
        <v>13526</v>
      </c>
      <c r="N3582" s="1" t="s">
        <v>13527</v>
      </c>
      <c r="S3582" s="1" t="s">
        <v>63</v>
      </c>
      <c r="T3582" s="1" t="s">
        <v>6596</v>
      </c>
      <c r="Y3582" s="1" t="s">
        <v>6280</v>
      </c>
      <c r="Z3582" s="1" t="s">
        <v>7069</v>
      </c>
      <c r="AC3582" s="1">
        <v>8</v>
      </c>
      <c r="AD3582" s="1" t="s">
        <v>503</v>
      </c>
      <c r="AE3582" s="1" t="s">
        <v>8136</v>
      </c>
    </row>
    <row r="3583" spans="1:73" ht="13.5" customHeight="1">
      <c r="A3583" s="2" t="str">
        <f t="shared" si="100"/>
        <v>1687_각북면_401</v>
      </c>
      <c r="B3583" s="1">
        <v>1687</v>
      </c>
      <c r="C3583" s="1" t="s">
        <v>11423</v>
      </c>
      <c r="D3583" s="1" t="s">
        <v>11426</v>
      </c>
      <c r="E3583" s="1">
        <v>3582</v>
      </c>
      <c r="F3583" s="1">
        <v>23</v>
      </c>
      <c r="G3583" s="1" t="s">
        <v>6176</v>
      </c>
      <c r="H3583" s="1" t="s">
        <v>6455</v>
      </c>
      <c r="I3583" s="1">
        <v>5</v>
      </c>
      <c r="L3583" s="1">
        <v>2</v>
      </c>
      <c r="M3583" s="1" t="s">
        <v>13526</v>
      </c>
      <c r="N3583" s="1" t="s">
        <v>13527</v>
      </c>
      <c r="S3583" s="1" t="s">
        <v>151</v>
      </c>
      <c r="T3583" s="1" t="s">
        <v>6601</v>
      </c>
      <c r="U3583" s="1" t="s">
        <v>3158</v>
      </c>
      <c r="V3583" s="1" t="s">
        <v>6678</v>
      </c>
      <c r="Y3583" s="1" t="s">
        <v>6281</v>
      </c>
      <c r="Z3583" s="1" t="s">
        <v>11744</v>
      </c>
      <c r="AF3583" s="1" t="s">
        <v>326</v>
      </c>
      <c r="AG3583" s="1" t="s">
        <v>8802</v>
      </c>
    </row>
    <row r="3584" spans="1:73" ht="13.5" customHeight="1">
      <c r="A3584" s="2" t="str">
        <f t="shared" si="100"/>
        <v>1687_각북면_401</v>
      </c>
      <c r="B3584" s="1">
        <v>1687</v>
      </c>
      <c r="C3584" s="1" t="s">
        <v>11423</v>
      </c>
      <c r="D3584" s="1" t="s">
        <v>11426</v>
      </c>
      <c r="E3584" s="1">
        <v>3583</v>
      </c>
      <c r="F3584" s="1">
        <v>23</v>
      </c>
      <c r="G3584" s="1" t="s">
        <v>6176</v>
      </c>
      <c r="H3584" s="1" t="s">
        <v>6455</v>
      </c>
      <c r="I3584" s="1">
        <v>5</v>
      </c>
      <c r="L3584" s="1">
        <v>3</v>
      </c>
      <c r="M3584" s="1" t="s">
        <v>3516</v>
      </c>
      <c r="N3584" s="1" t="s">
        <v>7068</v>
      </c>
      <c r="T3584" s="1" t="s">
        <v>11527</v>
      </c>
      <c r="U3584" s="1" t="s">
        <v>6191</v>
      </c>
      <c r="V3584" s="1" t="s">
        <v>6677</v>
      </c>
      <c r="Y3584" s="1" t="s">
        <v>3516</v>
      </c>
      <c r="Z3584" s="1" t="s">
        <v>7068</v>
      </c>
      <c r="AC3584" s="1">
        <v>40</v>
      </c>
      <c r="AD3584" s="1" t="s">
        <v>189</v>
      </c>
      <c r="AE3584" s="1" t="s">
        <v>8767</v>
      </c>
      <c r="AJ3584" s="1" t="s">
        <v>17</v>
      </c>
      <c r="AK3584" s="1" t="s">
        <v>8918</v>
      </c>
      <c r="AL3584" s="1" t="s">
        <v>158</v>
      </c>
      <c r="AM3584" s="1" t="s">
        <v>8931</v>
      </c>
      <c r="AN3584" s="1" t="s">
        <v>6263</v>
      </c>
      <c r="AO3584" s="1" t="s">
        <v>9001</v>
      </c>
      <c r="AR3584" s="1" t="s">
        <v>6282</v>
      </c>
      <c r="AS3584" s="1" t="s">
        <v>9046</v>
      </c>
      <c r="AT3584" s="1" t="s">
        <v>180</v>
      </c>
      <c r="AU3584" s="1" t="s">
        <v>11467</v>
      </c>
      <c r="AV3584" s="1" t="s">
        <v>6283</v>
      </c>
      <c r="AW3584" s="1" t="s">
        <v>12148</v>
      </c>
      <c r="BB3584" s="1" t="s">
        <v>171</v>
      </c>
      <c r="BC3584" s="1" t="s">
        <v>6676</v>
      </c>
      <c r="BD3584" s="1" t="s">
        <v>6284</v>
      </c>
      <c r="BE3584" s="1" t="s">
        <v>9813</v>
      </c>
      <c r="BI3584" s="1" t="s">
        <v>164</v>
      </c>
      <c r="BJ3584" s="1" t="s">
        <v>10510</v>
      </c>
      <c r="BM3584" s="1" t="s">
        <v>164</v>
      </c>
      <c r="BN3584" s="1" t="s">
        <v>10510</v>
      </c>
      <c r="BO3584" s="1" t="s">
        <v>180</v>
      </c>
      <c r="BP3584" s="1" t="s">
        <v>11467</v>
      </c>
      <c r="BQ3584" s="1" t="s">
        <v>6285</v>
      </c>
      <c r="BR3584" s="1" t="s">
        <v>10797</v>
      </c>
      <c r="BS3584" s="1" t="s">
        <v>6263</v>
      </c>
      <c r="BT3584" s="1" t="s">
        <v>9001</v>
      </c>
      <c r="BU3584" s="1" t="s">
        <v>174</v>
      </c>
    </row>
    <row r="3585" spans="1:73" ht="13.5" customHeight="1">
      <c r="A3585" s="2" t="str">
        <f t="shared" si="100"/>
        <v>1687_각북면_401</v>
      </c>
      <c r="B3585" s="1">
        <v>1687</v>
      </c>
      <c r="C3585" s="1" t="s">
        <v>11423</v>
      </c>
      <c r="D3585" s="1" t="s">
        <v>11426</v>
      </c>
      <c r="E3585" s="1">
        <v>3584</v>
      </c>
      <c r="F3585" s="1">
        <v>23</v>
      </c>
      <c r="G3585" s="1" t="s">
        <v>6176</v>
      </c>
      <c r="H3585" s="1" t="s">
        <v>6455</v>
      </c>
      <c r="I3585" s="1">
        <v>5</v>
      </c>
      <c r="L3585" s="1">
        <v>3</v>
      </c>
      <c r="M3585" s="1" t="s">
        <v>3516</v>
      </c>
      <c r="N3585" s="1" t="s">
        <v>7068</v>
      </c>
      <c r="S3585" s="1" t="s">
        <v>49</v>
      </c>
      <c r="T3585" s="1" t="s">
        <v>4842</v>
      </c>
      <c r="U3585" s="1" t="s">
        <v>171</v>
      </c>
      <c r="V3585" s="1" t="s">
        <v>6676</v>
      </c>
      <c r="Y3585" s="1" t="s">
        <v>2540</v>
      </c>
      <c r="Z3585" s="1" t="s">
        <v>7028</v>
      </c>
      <c r="AC3585" s="1">
        <v>39</v>
      </c>
      <c r="AD3585" s="1" t="s">
        <v>387</v>
      </c>
      <c r="AE3585" s="1" t="s">
        <v>8746</v>
      </c>
      <c r="AJ3585" s="1" t="s">
        <v>17</v>
      </c>
      <c r="AK3585" s="1" t="s">
        <v>8918</v>
      </c>
      <c r="AL3585" s="1" t="s">
        <v>199</v>
      </c>
      <c r="AM3585" s="1" t="s">
        <v>8930</v>
      </c>
      <c r="AN3585" s="1" t="s">
        <v>6263</v>
      </c>
      <c r="AO3585" s="1" t="s">
        <v>9001</v>
      </c>
      <c r="AR3585" s="1" t="s">
        <v>6282</v>
      </c>
      <c r="AS3585" s="1" t="s">
        <v>9046</v>
      </c>
      <c r="AT3585" s="1" t="s">
        <v>180</v>
      </c>
      <c r="AU3585" s="1" t="s">
        <v>11467</v>
      </c>
      <c r="AV3585" s="1" t="s">
        <v>6286</v>
      </c>
      <c r="AW3585" s="1" t="s">
        <v>9283</v>
      </c>
      <c r="BB3585" s="1" t="s">
        <v>171</v>
      </c>
      <c r="BC3585" s="1" t="s">
        <v>6676</v>
      </c>
      <c r="BD3585" s="1" t="s">
        <v>2218</v>
      </c>
      <c r="BE3585" s="1" t="s">
        <v>7978</v>
      </c>
      <c r="BI3585" s="1" t="s">
        <v>164</v>
      </c>
      <c r="BJ3585" s="1" t="s">
        <v>10510</v>
      </c>
      <c r="BM3585" s="1" t="s">
        <v>164</v>
      </c>
      <c r="BN3585" s="1" t="s">
        <v>10510</v>
      </c>
      <c r="BO3585" s="1" t="s">
        <v>180</v>
      </c>
      <c r="BP3585" s="1" t="s">
        <v>11467</v>
      </c>
      <c r="BQ3585" s="1" t="s">
        <v>13696</v>
      </c>
      <c r="BR3585" s="1" t="s">
        <v>12636</v>
      </c>
      <c r="BS3585" s="1" t="s">
        <v>199</v>
      </c>
      <c r="BT3585" s="1" t="s">
        <v>8930</v>
      </c>
      <c r="BU3585" s="1" t="s">
        <v>11317</v>
      </c>
    </row>
    <row r="3586" spans="1:73" ht="13.5" customHeight="1">
      <c r="A3586" s="2" t="str">
        <f t="shared" si="100"/>
        <v>1687_각북면_401</v>
      </c>
      <c r="B3586" s="1">
        <v>1687</v>
      </c>
      <c r="C3586" s="1" t="s">
        <v>11423</v>
      </c>
      <c r="D3586" s="1" t="s">
        <v>11426</v>
      </c>
      <c r="E3586" s="1">
        <v>3585</v>
      </c>
      <c r="F3586" s="1">
        <v>23</v>
      </c>
      <c r="G3586" s="1" t="s">
        <v>6176</v>
      </c>
      <c r="H3586" s="1" t="s">
        <v>6455</v>
      </c>
      <c r="I3586" s="1">
        <v>5</v>
      </c>
      <c r="L3586" s="1">
        <v>3</v>
      </c>
      <c r="M3586" s="1" t="s">
        <v>3516</v>
      </c>
      <c r="N3586" s="1" t="s">
        <v>7068</v>
      </c>
      <c r="S3586" s="1" t="s">
        <v>67</v>
      </c>
      <c r="T3586" s="1" t="s">
        <v>6597</v>
      </c>
      <c r="Y3586" s="1" t="s">
        <v>4728</v>
      </c>
      <c r="Z3586" s="1" t="s">
        <v>7067</v>
      </c>
      <c r="AC3586" s="1">
        <v>8</v>
      </c>
      <c r="AD3586" s="1" t="s">
        <v>503</v>
      </c>
      <c r="AE3586" s="1" t="s">
        <v>8136</v>
      </c>
    </row>
    <row r="3587" spans="1:73" ht="13.5" customHeight="1">
      <c r="A3587" s="2" t="str">
        <f t="shared" si="100"/>
        <v>1687_각북면_401</v>
      </c>
      <c r="B3587" s="1">
        <v>1687</v>
      </c>
      <c r="C3587" s="1" t="s">
        <v>11423</v>
      </c>
      <c r="D3587" s="1" t="s">
        <v>11426</v>
      </c>
      <c r="E3587" s="1">
        <v>3586</v>
      </c>
      <c r="F3587" s="1">
        <v>23</v>
      </c>
      <c r="G3587" s="1" t="s">
        <v>6176</v>
      </c>
      <c r="H3587" s="1" t="s">
        <v>6455</v>
      </c>
      <c r="I3587" s="1">
        <v>5</v>
      </c>
      <c r="L3587" s="1">
        <v>3</v>
      </c>
      <c r="M3587" s="1" t="s">
        <v>3516</v>
      </c>
      <c r="N3587" s="1" t="s">
        <v>7068</v>
      </c>
      <c r="S3587" s="1" t="s">
        <v>63</v>
      </c>
      <c r="T3587" s="1" t="s">
        <v>6596</v>
      </c>
      <c r="Y3587" s="1" t="s">
        <v>6287</v>
      </c>
      <c r="Z3587" s="1" t="s">
        <v>7066</v>
      </c>
      <c r="AC3587" s="1">
        <v>5</v>
      </c>
      <c r="AD3587" s="1" t="s">
        <v>76</v>
      </c>
      <c r="AE3587" s="1" t="s">
        <v>8744</v>
      </c>
    </row>
    <row r="3588" spans="1:73" ht="13.5" customHeight="1">
      <c r="A3588" s="2" t="str">
        <f t="shared" si="100"/>
        <v>1687_각북면_401</v>
      </c>
      <c r="B3588" s="1">
        <v>1687</v>
      </c>
      <c r="C3588" s="1" t="s">
        <v>11423</v>
      </c>
      <c r="D3588" s="1" t="s">
        <v>11426</v>
      </c>
      <c r="E3588" s="1">
        <v>3587</v>
      </c>
      <c r="F3588" s="1">
        <v>23</v>
      </c>
      <c r="G3588" s="1" t="s">
        <v>6176</v>
      </c>
      <c r="H3588" s="1" t="s">
        <v>6455</v>
      </c>
      <c r="I3588" s="1">
        <v>5</v>
      </c>
      <c r="L3588" s="1">
        <v>3</v>
      </c>
      <c r="M3588" s="1" t="s">
        <v>3516</v>
      </c>
      <c r="N3588" s="1" t="s">
        <v>7068</v>
      </c>
      <c r="S3588" s="1" t="s">
        <v>63</v>
      </c>
      <c r="T3588" s="1" t="s">
        <v>6596</v>
      </c>
      <c r="Y3588" s="1" t="s">
        <v>904</v>
      </c>
      <c r="Z3588" s="1" t="s">
        <v>7065</v>
      </c>
      <c r="AC3588" s="1">
        <v>1</v>
      </c>
      <c r="AD3588" s="1" t="s">
        <v>274</v>
      </c>
      <c r="AE3588" s="1" t="s">
        <v>8770</v>
      </c>
      <c r="AF3588" s="1" t="s">
        <v>156</v>
      </c>
      <c r="AG3588" s="1" t="s">
        <v>8798</v>
      </c>
    </row>
    <row r="3589" spans="1:73" ht="13.5" customHeight="1">
      <c r="A3589" s="2" t="str">
        <f t="shared" si="100"/>
        <v>1687_각북면_401</v>
      </c>
      <c r="B3589" s="1">
        <v>1687</v>
      </c>
      <c r="C3589" s="1" t="s">
        <v>11423</v>
      </c>
      <c r="D3589" s="1" t="s">
        <v>11426</v>
      </c>
      <c r="E3589" s="1">
        <v>3588</v>
      </c>
      <c r="F3589" s="1">
        <v>23</v>
      </c>
      <c r="G3589" s="1" t="s">
        <v>6176</v>
      </c>
      <c r="H3589" s="1" t="s">
        <v>6455</v>
      </c>
      <c r="I3589" s="1">
        <v>5</v>
      </c>
      <c r="L3589" s="1">
        <v>4</v>
      </c>
      <c r="M3589" s="1" t="s">
        <v>2213</v>
      </c>
      <c r="N3589" s="1" t="s">
        <v>12402</v>
      </c>
      <c r="T3589" s="1" t="s">
        <v>11527</v>
      </c>
      <c r="U3589" s="1" t="s">
        <v>2488</v>
      </c>
      <c r="V3589" s="1" t="s">
        <v>6675</v>
      </c>
      <c r="W3589" s="1" t="s">
        <v>38</v>
      </c>
      <c r="X3589" s="1" t="s">
        <v>11733</v>
      </c>
      <c r="Y3589" s="1" t="s">
        <v>601</v>
      </c>
      <c r="Z3589" s="1" t="s">
        <v>7064</v>
      </c>
      <c r="AC3589" s="1">
        <v>25</v>
      </c>
      <c r="AD3589" s="1" t="s">
        <v>529</v>
      </c>
      <c r="AE3589" s="1" t="s">
        <v>8769</v>
      </c>
      <c r="AJ3589" s="1" t="s">
        <v>17</v>
      </c>
      <c r="AK3589" s="1" t="s">
        <v>8918</v>
      </c>
      <c r="AL3589" s="1" t="s">
        <v>158</v>
      </c>
      <c r="AM3589" s="1" t="s">
        <v>8931</v>
      </c>
      <c r="AT3589" s="1" t="s">
        <v>3158</v>
      </c>
      <c r="AU3589" s="1" t="s">
        <v>6678</v>
      </c>
      <c r="AV3589" s="1" t="s">
        <v>2974</v>
      </c>
      <c r="AW3589" s="1" t="s">
        <v>7113</v>
      </c>
      <c r="BG3589" s="1" t="s">
        <v>3158</v>
      </c>
      <c r="BH3589" s="1" t="s">
        <v>6678</v>
      </c>
      <c r="BI3589" s="1" t="s">
        <v>6239</v>
      </c>
      <c r="BJ3589" s="1" t="s">
        <v>9119</v>
      </c>
      <c r="BK3589" s="1" t="s">
        <v>3158</v>
      </c>
      <c r="BL3589" s="1" t="s">
        <v>6678</v>
      </c>
      <c r="BM3589" s="1" t="s">
        <v>2091</v>
      </c>
      <c r="BN3589" s="1" t="s">
        <v>9562</v>
      </c>
      <c r="BQ3589" s="1" t="s">
        <v>164</v>
      </c>
      <c r="BR3589" s="1" t="s">
        <v>10510</v>
      </c>
    </row>
    <row r="3590" spans="1:73" ht="13.5" customHeight="1">
      <c r="A3590" s="2" t="str">
        <f t="shared" si="100"/>
        <v>1687_각북면_401</v>
      </c>
      <c r="B3590" s="1">
        <v>1687</v>
      </c>
      <c r="C3590" s="1" t="s">
        <v>11423</v>
      </c>
      <c r="D3590" s="1" t="s">
        <v>11426</v>
      </c>
      <c r="E3590" s="1">
        <v>3589</v>
      </c>
      <c r="F3590" s="1">
        <v>23</v>
      </c>
      <c r="G3590" s="1" t="s">
        <v>6176</v>
      </c>
      <c r="H3590" s="1" t="s">
        <v>6455</v>
      </c>
      <c r="I3590" s="1">
        <v>5</v>
      </c>
      <c r="L3590" s="1">
        <v>4</v>
      </c>
      <c r="M3590" s="1" t="s">
        <v>2213</v>
      </c>
      <c r="N3590" s="1" t="s">
        <v>12402</v>
      </c>
      <c r="S3590" s="1" t="s">
        <v>49</v>
      </c>
      <c r="T3590" s="1" t="s">
        <v>4842</v>
      </c>
      <c r="U3590" s="1" t="s">
        <v>50</v>
      </c>
      <c r="V3590" s="1" t="s">
        <v>11472</v>
      </c>
      <c r="W3590" s="1" t="s">
        <v>152</v>
      </c>
      <c r="X3590" s="1" t="s">
        <v>6978</v>
      </c>
      <c r="Y3590" s="1" t="s">
        <v>1749</v>
      </c>
      <c r="Z3590" s="1" t="s">
        <v>7063</v>
      </c>
      <c r="AC3590" s="1">
        <v>27</v>
      </c>
      <c r="AD3590" s="1" t="s">
        <v>379</v>
      </c>
      <c r="AE3590" s="1" t="s">
        <v>8768</v>
      </c>
      <c r="AJ3590" s="1" t="s">
        <v>17</v>
      </c>
      <c r="AK3590" s="1" t="s">
        <v>8918</v>
      </c>
      <c r="AL3590" s="1" t="s">
        <v>159</v>
      </c>
      <c r="AM3590" s="1" t="s">
        <v>8879</v>
      </c>
      <c r="AT3590" s="1" t="s">
        <v>44</v>
      </c>
      <c r="AU3590" s="1" t="s">
        <v>6728</v>
      </c>
      <c r="AV3590" s="1" t="s">
        <v>6288</v>
      </c>
      <c r="AW3590" s="1" t="s">
        <v>9282</v>
      </c>
      <c r="BG3590" s="1" t="s">
        <v>44</v>
      </c>
      <c r="BH3590" s="1" t="s">
        <v>6728</v>
      </c>
      <c r="BI3590" s="1" t="s">
        <v>6289</v>
      </c>
      <c r="BJ3590" s="1" t="s">
        <v>10049</v>
      </c>
      <c r="BK3590" s="1" t="s">
        <v>44</v>
      </c>
      <c r="BL3590" s="1" t="s">
        <v>6728</v>
      </c>
      <c r="BM3590" s="1" t="s">
        <v>6290</v>
      </c>
      <c r="BN3590" s="1" t="s">
        <v>10472</v>
      </c>
      <c r="BO3590" s="1" t="s">
        <v>44</v>
      </c>
      <c r="BP3590" s="1" t="s">
        <v>6728</v>
      </c>
      <c r="BQ3590" s="1" t="s">
        <v>6291</v>
      </c>
      <c r="BR3590" s="1" t="s">
        <v>10796</v>
      </c>
      <c r="BS3590" s="1" t="s">
        <v>199</v>
      </c>
      <c r="BT3590" s="1" t="s">
        <v>8930</v>
      </c>
    </row>
    <row r="3591" spans="1:73" ht="13.5" customHeight="1">
      <c r="A3591" s="2" t="str">
        <f t="shared" si="100"/>
        <v>1687_각북면_401</v>
      </c>
      <c r="B3591" s="1">
        <v>1687</v>
      </c>
      <c r="C3591" s="1" t="s">
        <v>11423</v>
      </c>
      <c r="D3591" s="1" t="s">
        <v>11426</v>
      </c>
      <c r="E3591" s="1">
        <v>3590</v>
      </c>
      <c r="F3591" s="1">
        <v>23</v>
      </c>
      <c r="G3591" s="1" t="s">
        <v>6176</v>
      </c>
      <c r="H3591" s="1" t="s">
        <v>6455</v>
      </c>
      <c r="I3591" s="1">
        <v>5</v>
      </c>
      <c r="L3591" s="1">
        <v>5</v>
      </c>
      <c r="M3591" s="1" t="s">
        <v>1243</v>
      </c>
      <c r="N3591" s="1" t="s">
        <v>7062</v>
      </c>
      <c r="T3591" s="1" t="s">
        <v>11527</v>
      </c>
      <c r="U3591" s="1" t="s">
        <v>6178</v>
      </c>
      <c r="V3591" s="1" t="s">
        <v>6671</v>
      </c>
      <c r="Y3591" s="1" t="s">
        <v>1243</v>
      </c>
      <c r="Z3591" s="1" t="s">
        <v>7062</v>
      </c>
      <c r="AC3591" s="1">
        <v>40</v>
      </c>
      <c r="AD3591" s="1" t="s">
        <v>189</v>
      </c>
      <c r="AE3591" s="1" t="s">
        <v>8767</v>
      </c>
      <c r="AJ3591" s="1" t="s">
        <v>17</v>
      </c>
      <c r="AK3591" s="1" t="s">
        <v>8918</v>
      </c>
      <c r="AL3591" s="1" t="s">
        <v>199</v>
      </c>
      <c r="AM3591" s="1" t="s">
        <v>8930</v>
      </c>
      <c r="AN3591" s="1" t="s">
        <v>1001</v>
      </c>
      <c r="AO3591" s="1" t="s">
        <v>8923</v>
      </c>
      <c r="AR3591" s="1" t="s">
        <v>5913</v>
      </c>
      <c r="AS3591" s="1" t="s">
        <v>9043</v>
      </c>
      <c r="AT3591" s="1" t="s">
        <v>121</v>
      </c>
      <c r="AU3591" s="1" t="s">
        <v>6667</v>
      </c>
      <c r="AV3591" s="1" t="s">
        <v>1302</v>
      </c>
      <c r="AW3591" s="1" t="s">
        <v>7136</v>
      </c>
      <c r="BB3591" s="1" t="s">
        <v>171</v>
      </c>
      <c r="BC3591" s="1" t="s">
        <v>6676</v>
      </c>
      <c r="BD3591" s="1" t="s">
        <v>2395</v>
      </c>
      <c r="BE3591" s="1" t="s">
        <v>7235</v>
      </c>
      <c r="BG3591" s="1" t="s">
        <v>121</v>
      </c>
      <c r="BH3591" s="1" t="s">
        <v>6667</v>
      </c>
      <c r="BI3591" s="1" t="s">
        <v>6292</v>
      </c>
      <c r="BJ3591" s="1" t="s">
        <v>10048</v>
      </c>
      <c r="BK3591" s="1" t="s">
        <v>121</v>
      </c>
      <c r="BL3591" s="1" t="s">
        <v>6667</v>
      </c>
      <c r="BM3591" s="1" t="s">
        <v>6293</v>
      </c>
      <c r="BN3591" s="1" t="s">
        <v>10471</v>
      </c>
      <c r="BO3591" s="1" t="s">
        <v>121</v>
      </c>
      <c r="BP3591" s="1" t="s">
        <v>6667</v>
      </c>
      <c r="BQ3591" s="1" t="s">
        <v>3165</v>
      </c>
      <c r="BR3591" s="1" t="s">
        <v>9276</v>
      </c>
      <c r="BS3591" s="1" t="s">
        <v>4523</v>
      </c>
      <c r="BT3591" s="1" t="s">
        <v>8920</v>
      </c>
    </row>
    <row r="3592" spans="1:73" ht="13.5" customHeight="1">
      <c r="A3592" s="2" t="str">
        <f t="shared" si="100"/>
        <v>1687_각북면_401</v>
      </c>
      <c r="B3592" s="1">
        <v>1687</v>
      </c>
      <c r="C3592" s="1" t="s">
        <v>11423</v>
      </c>
      <c r="D3592" s="1" t="s">
        <v>11426</v>
      </c>
      <c r="E3592" s="1">
        <v>3591</v>
      </c>
      <c r="F3592" s="1">
        <v>23</v>
      </c>
      <c r="G3592" s="1" t="s">
        <v>6176</v>
      </c>
      <c r="H3592" s="1" t="s">
        <v>6455</v>
      </c>
      <c r="I3592" s="1">
        <v>5</v>
      </c>
      <c r="L3592" s="1">
        <v>5</v>
      </c>
      <c r="M3592" s="1" t="s">
        <v>1243</v>
      </c>
      <c r="N3592" s="1" t="s">
        <v>7062</v>
      </c>
      <c r="S3592" s="1" t="s">
        <v>49</v>
      </c>
      <c r="T3592" s="1" t="s">
        <v>4842</v>
      </c>
      <c r="U3592" s="1" t="s">
        <v>115</v>
      </c>
      <c r="V3592" s="1" t="s">
        <v>6665</v>
      </c>
      <c r="Y3592" s="1" t="s">
        <v>6294</v>
      </c>
      <c r="Z3592" s="1" t="s">
        <v>7061</v>
      </c>
      <c r="AC3592" s="1">
        <v>36</v>
      </c>
      <c r="AD3592" s="1" t="s">
        <v>52</v>
      </c>
      <c r="AE3592" s="1" t="s">
        <v>8766</v>
      </c>
      <c r="AJ3592" s="1" t="s">
        <v>17</v>
      </c>
      <c r="AK3592" s="1" t="s">
        <v>8918</v>
      </c>
      <c r="AL3592" s="1" t="s">
        <v>1101</v>
      </c>
      <c r="AM3592" s="1" t="s">
        <v>8929</v>
      </c>
      <c r="AN3592" s="1" t="s">
        <v>766</v>
      </c>
      <c r="AO3592" s="1" t="s">
        <v>8922</v>
      </c>
      <c r="AR3592" s="1" t="s">
        <v>6295</v>
      </c>
      <c r="AS3592" s="1" t="s">
        <v>12067</v>
      </c>
    </row>
    <row r="3593" spans="1:73" ht="13.5" customHeight="1">
      <c r="A3593" s="2" t="str">
        <f t="shared" si="100"/>
        <v>1687_각북면_401</v>
      </c>
      <c r="B3593" s="1">
        <v>1687</v>
      </c>
      <c r="C3593" s="1" t="s">
        <v>11423</v>
      </c>
      <c r="D3593" s="1" t="s">
        <v>11426</v>
      </c>
      <c r="E3593" s="1">
        <v>3592</v>
      </c>
      <c r="F3593" s="1">
        <v>23</v>
      </c>
      <c r="G3593" s="1" t="s">
        <v>6176</v>
      </c>
      <c r="H3593" s="1" t="s">
        <v>6455</v>
      </c>
      <c r="I3593" s="1">
        <v>6</v>
      </c>
      <c r="J3593" s="1" t="s">
        <v>6296</v>
      </c>
      <c r="K3593" s="1" t="s">
        <v>6472</v>
      </c>
      <c r="L3593" s="1">
        <v>1</v>
      </c>
      <c r="M3593" s="1" t="s">
        <v>13528</v>
      </c>
      <c r="N3593" s="1" t="s">
        <v>13529</v>
      </c>
      <c r="O3593" s="1" t="s">
        <v>6</v>
      </c>
      <c r="P3593" s="1" t="s">
        <v>6577</v>
      </c>
      <c r="T3593" s="1" t="s">
        <v>11527</v>
      </c>
      <c r="U3593" s="1" t="s">
        <v>214</v>
      </c>
      <c r="V3593" s="1" t="s">
        <v>11496</v>
      </c>
      <c r="W3593" s="1" t="s">
        <v>152</v>
      </c>
      <c r="X3593" s="1" t="s">
        <v>6978</v>
      </c>
      <c r="Y3593" s="1" t="s">
        <v>6297</v>
      </c>
      <c r="Z3593" s="1" t="s">
        <v>7060</v>
      </c>
      <c r="AC3593" s="1">
        <v>66</v>
      </c>
      <c r="AD3593" s="1" t="s">
        <v>217</v>
      </c>
      <c r="AE3593" s="1" t="s">
        <v>8765</v>
      </c>
      <c r="AJ3593" s="1" t="s">
        <v>17</v>
      </c>
      <c r="AK3593" s="1" t="s">
        <v>8918</v>
      </c>
      <c r="AL3593" s="1" t="s">
        <v>227</v>
      </c>
      <c r="AM3593" s="1" t="s">
        <v>8859</v>
      </c>
      <c r="AT3593" s="1" t="s">
        <v>759</v>
      </c>
      <c r="AU3593" s="1" t="s">
        <v>9026</v>
      </c>
      <c r="AV3593" s="1" t="s">
        <v>775</v>
      </c>
      <c r="AW3593" s="1" t="s">
        <v>8652</v>
      </c>
      <c r="BG3593" s="1" t="s">
        <v>144</v>
      </c>
      <c r="BH3593" s="1" t="s">
        <v>6759</v>
      </c>
      <c r="BI3593" s="1" t="s">
        <v>1529</v>
      </c>
      <c r="BJ3593" s="1" t="s">
        <v>9300</v>
      </c>
      <c r="BK3593" s="1" t="s">
        <v>347</v>
      </c>
      <c r="BL3593" s="1" t="s">
        <v>6703</v>
      </c>
      <c r="BM3593" s="1" t="s">
        <v>792</v>
      </c>
      <c r="BN3593" s="1" t="s">
        <v>8512</v>
      </c>
      <c r="BO3593" s="1" t="s">
        <v>44</v>
      </c>
      <c r="BP3593" s="1" t="s">
        <v>6728</v>
      </c>
      <c r="BQ3593" s="1" t="s">
        <v>6298</v>
      </c>
      <c r="BR3593" s="1" t="s">
        <v>12627</v>
      </c>
      <c r="BS3593" s="1" t="s">
        <v>190</v>
      </c>
      <c r="BT3593" s="1" t="s">
        <v>8852</v>
      </c>
    </row>
    <row r="3594" spans="1:73" ht="13.5" customHeight="1">
      <c r="A3594" s="2" t="str">
        <f t="shared" si="100"/>
        <v>1687_각북면_401</v>
      </c>
      <c r="B3594" s="1">
        <v>1687</v>
      </c>
      <c r="C3594" s="1" t="s">
        <v>11423</v>
      </c>
      <c r="D3594" s="1" t="s">
        <v>11426</v>
      </c>
      <c r="E3594" s="1">
        <v>3593</v>
      </c>
      <c r="F3594" s="1">
        <v>23</v>
      </c>
      <c r="G3594" s="1" t="s">
        <v>6176</v>
      </c>
      <c r="H3594" s="1" t="s">
        <v>6455</v>
      </c>
      <c r="I3594" s="1">
        <v>6</v>
      </c>
      <c r="L3594" s="1">
        <v>1</v>
      </c>
      <c r="M3594" s="1" t="s">
        <v>13528</v>
      </c>
      <c r="N3594" s="1" t="s">
        <v>13529</v>
      </c>
      <c r="S3594" s="1" t="s">
        <v>49</v>
      </c>
      <c r="T3594" s="1" t="s">
        <v>4842</v>
      </c>
      <c r="U3594" s="1" t="s">
        <v>50</v>
      </c>
      <c r="V3594" s="1" t="s">
        <v>11472</v>
      </c>
      <c r="W3594" s="1" t="s">
        <v>237</v>
      </c>
      <c r="X3594" s="1" t="s">
        <v>6977</v>
      </c>
      <c r="Y3594" s="1" t="s">
        <v>4724</v>
      </c>
      <c r="Z3594" s="1" t="s">
        <v>7059</v>
      </c>
      <c r="AC3594" s="1">
        <v>60</v>
      </c>
      <c r="AD3594" s="1" t="s">
        <v>220</v>
      </c>
      <c r="AE3594" s="1" t="s">
        <v>8764</v>
      </c>
      <c r="AJ3594" s="1" t="s">
        <v>17</v>
      </c>
      <c r="AK3594" s="1" t="s">
        <v>8918</v>
      </c>
      <c r="AL3594" s="1" t="s">
        <v>41</v>
      </c>
      <c r="AM3594" s="1" t="s">
        <v>11911</v>
      </c>
      <c r="AT3594" s="1" t="s">
        <v>579</v>
      </c>
      <c r="AU3594" s="1" t="s">
        <v>9216</v>
      </c>
      <c r="AV3594" s="1" t="s">
        <v>1541</v>
      </c>
      <c r="AW3594" s="1" t="s">
        <v>8412</v>
      </c>
      <c r="BG3594" s="1" t="s">
        <v>144</v>
      </c>
      <c r="BH3594" s="1" t="s">
        <v>6759</v>
      </c>
      <c r="BI3594" s="1" t="s">
        <v>6299</v>
      </c>
      <c r="BJ3594" s="1" t="s">
        <v>10047</v>
      </c>
      <c r="BK3594" s="1" t="s">
        <v>44</v>
      </c>
      <c r="BL3594" s="1" t="s">
        <v>6728</v>
      </c>
      <c r="BM3594" s="1" t="s">
        <v>6300</v>
      </c>
      <c r="BN3594" s="1" t="s">
        <v>10470</v>
      </c>
      <c r="BO3594" s="1" t="s">
        <v>44</v>
      </c>
      <c r="BP3594" s="1" t="s">
        <v>6728</v>
      </c>
      <c r="BQ3594" s="1" t="s">
        <v>6301</v>
      </c>
      <c r="BR3594" s="1" t="s">
        <v>10795</v>
      </c>
      <c r="BS3594" s="1" t="s">
        <v>41</v>
      </c>
      <c r="BT3594" s="1" t="s">
        <v>11911</v>
      </c>
    </row>
    <row r="3595" spans="1:73" ht="13.5" customHeight="1">
      <c r="A3595" s="2" t="str">
        <f t="shared" si="100"/>
        <v>1687_각북면_401</v>
      </c>
      <c r="B3595" s="1">
        <v>1687</v>
      </c>
      <c r="C3595" s="1" t="s">
        <v>11423</v>
      </c>
      <c r="D3595" s="1" t="s">
        <v>11426</v>
      </c>
      <c r="E3595" s="1">
        <v>3594</v>
      </c>
      <c r="F3595" s="1">
        <v>23</v>
      </c>
      <c r="G3595" s="1" t="s">
        <v>6176</v>
      </c>
      <c r="H3595" s="1" t="s">
        <v>6455</v>
      </c>
      <c r="I3595" s="1">
        <v>6</v>
      </c>
      <c r="L3595" s="1">
        <v>1</v>
      </c>
      <c r="M3595" s="1" t="s">
        <v>13528</v>
      </c>
      <c r="N3595" s="1" t="s">
        <v>13529</v>
      </c>
      <c r="S3595" s="1" t="s">
        <v>134</v>
      </c>
      <c r="T3595" s="1" t="s">
        <v>6598</v>
      </c>
      <c r="Y3595" s="1" t="s">
        <v>6302</v>
      </c>
      <c r="Z3595" s="1" t="s">
        <v>7058</v>
      </c>
      <c r="AC3595" s="1">
        <v>13</v>
      </c>
      <c r="AD3595" s="1" t="s">
        <v>149</v>
      </c>
      <c r="AE3595" s="1" t="s">
        <v>8757</v>
      </c>
    </row>
    <row r="3596" spans="1:73" ht="13.5" customHeight="1">
      <c r="A3596" s="2" t="str">
        <f t="shared" si="100"/>
        <v>1687_각북면_401</v>
      </c>
      <c r="B3596" s="1">
        <v>1687</v>
      </c>
      <c r="C3596" s="1" t="s">
        <v>11423</v>
      </c>
      <c r="D3596" s="1" t="s">
        <v>11426</v>
      </c>
      <c r="E3596" s="1">
        <v>3595</v>
      </c>
      <c r="F3596" s="1">
        <v>23</v>
      </c>
      <c r="G3596" s="1" t="s">
        <v>6176</v>
      </c>
      <c r="H3596" s="1" t="s">
        <v>6455</v>
      </c>
      <c r="I3596" s="1">
        <v>6</v>
      </c>
      <c r="L3596" s="1">
        <v>2</v>
      </c>
      <c r="M3596" s="1" t="s">
        <v>13530</v>
      </c>
      <c r="N3596" s="1" t="s">
        <v>13531</v>
      </c>
      <c r="O3596" s="1" t="s">
        <v>6</v>
      </c>
      <c r="P3596" s="1" t="s">
        <v>6577</v>
      </c>
      <c r="T3596" s="1" t="s">
        <v>11527</v>
      </c>
      <c r="U3596" s="1" t="s">
        <v>4580</v>
      </c>
      <c r="V3596" s="1" t="s">
        <v>6674</v>
      </c>
      <c r="W3596" s="1" t="s">
        <v>38</v>
      </c>
      <c r="X3596" s="1" t="s">
        <v>11733</v>
      </c>
      <c r="Y3596" s="1" t="s">
        <v>2538</v>
      </c>
      <c r="Z3596" s="1" t="s">
        <v>7057</v>
      </c>
      <c r="AC3596" s="1">
        <v>60</v>
      </c>
      <c r="AD3596" s="1" t="s">
        <v>220</v>
      </c>
      <c r="AE3596" s="1" t="s">
        <v>8764</v>
      </c>
      <c r="AJ3596" s="1" t="s">
        <v>17</v>
      </c>
      <c r="AK3596" s="1" t="s">
        <v>8918</v>
      </c>
      <c r="AL3596" s="1" t="s">
        <v>41</v>
      </c>
      <c r="AM3596" s="1" t="s">
        <v>11911</v>
      </c>
      <c r="AT3596" s="1" t="s">
        <v>44</v>
      </c>
      <c r="AU3596" s="1" t="s">
        <v>6728</v>
      </c>
      <c r="AV3596" s="1" t="s">
        <v>5824</v>
      </c>
      <c r="AW3596" s="1" t="s">
        <v>9281</v>
      </c>
      <c r="BG3596" s="1" t="s">
        <v>1362</v>
      </c>
      <c r="BH3596" s="1" t="s">
        <v>9991</v>
      </c>
      <c r="BI3596" s="1" t="s">
        <v>425</v>
      </c>
      <c r="BJ3596" s="1" t="s">
        <v>9490</v>
      </c>
      <c r="BK3596" s="1" t="s">
        <v>44</v>
      </c>
      <c r="BL3596" s="1" t="s">
        <v>6728</v>
      </c>
      <c r="BM3596" s="1" t="s">
        <v>5335</v>
      </c>
      <c r="BN3596" s="1" t="s">
        <v>9392</v>
      </c>
      <c r="BO3596" s="1" t="s">
        <v>121</v>
      </c>
      <c r="BP3596" s="1" t="s">
        <v>6667</v>
      </c>
      <c r="BQ3596" s="1" t="s">
        <v>5186</v>
      </c>
      <c r="BR3596" s="1" t="s">
        <v>7602</v>
      </c>
      <c r="BS3596" s="1" t="s">
        <v>2293</v>
      </c>
      <c r="BT3596" s="1" t="s">
        <v>8975</v>
      </c>
    </row>
    <row r="3597" spans="1:73" ht="13.5" customHeight="1">
      <c r="A3597" s="2" t="str">
        <f t="shared" si="100"/>
        <v>1687_각북면_401</v>
      </c>
      <c r="B3597" s="1">
        <v>1687</v>
      </c>
      <c r="C3597" s="1" t="s">
        <v>11423</v>
      </c>
      <c r="D3597" s="1" t="s">
        <v>11426</v>
      </c>
      <c r="E3597" s="1">
        <v>3596</v>
      </c>
      <c r="F3597" s="1">
        <v>23</v>
      </c>
      <c r="G3597" s="1" t="s">
        <v>6176</v>
      </c>
      <c r="H3597" s="1" t="s">
        <v>6455</v>
      </c>
      <c r="I3597" s="1">
        <v>6</v>
      </c>
      <c r="L3597" s="1">
        <v>2</v>
      </c>
      <c r="M3597" s="1" t="s">
        <v>13530</v>
      </c>
      <c r="N3597" s="1" t="s">
        <v>13531</v>
      </c>
      <c r="S3597" s="1" t="s">
        <v>49</v>
      </c>
      <c r="T3597" s="1" t="s">
        <v>4842</v>
      </c>
      <c r="U3597" s="1" t="s">
        <v>50</v>
      </c>
      <c r="V3597" s="1" t="s">
        <v>11472</v>
      </c>
      <c r="W3597" s="1" t="s">
        <v>1585</v>
      </c>
      <c r="X3597" s="1" t="s">
        <v>6606</v>
      </c>
      <c r="Y3597" s="1" t="s">
        <v>490</v>
      </c>
      <c r="Z3597" s="1" t="s">
        <v>7056</v>
      </c>
      <c r="AC3597" s="1">
        <v>57</v>
      </c>
      <c r="AD3597" s="1" t="s">
        <v>935</v>
      </c>
      <c r="AE3597" s="1" t="s">
        <v>8763</v>
      </c>
      <c r="AJ3597" s="1" t="s">
        <v>17</v>
      </c>
      <c r="AK3597" s="1" t="s">
        <v>8918</v>
      </c>
      <c r="AL3597" s="1" t="s">
        <v>2360</v>
      </c>
      <c r="AM3597" s="1" t="s">
        <v>8928</v>
      </c>
      <c r="AT3597" s="1" t="s">
        <v>44</v>
      </c>
      <c r="AU3597" s="1" t="s">
        <v>6728</v>
      </c>
      <c r="AV3597" s="1" t="s">
        <v>6303</v>
      </c>
      <c r="AW3597" s="1" t="s">
        <v>9280</v>
      </c>
      <c r="BG3597" s="1" t="s">
        <v>44</v>
      </c>
      <c r="BH3597" s="1" t="s">
        <v>6728</v>
      </c>
      <c r="BI3597" s="1" t="s">
        <v>2525</v>
      </c>
      <c r="BJ3597" s="1" t="s">
        <v>7508</v>
      </c>
      <c r="BK3597" s="1" t="s">
        <v>180</v>
      </c>
      <c r="BL3597" s="1" t="s">
        <v>11467</v>
      </c>
      <c r="BM3597" s="1" t="s">
        <v>4766</v>
      </c>
      <c r="BN3597" s="1" t="s">
        <v>9388</v>
      </c>
      <c r="BO3597" s="1" t="s">
        <v>42</v>
      </c>
      <c r="BP3597" s="1" t="s">
        <v>6735</v>
      </c>
      <c r="BQ3597" s="1" t="s">
        <v>6304</v>
      </c>
      <c r="BR3597" s="1" t="s">
        <v>10794</v>
      </c>
      <c r="BS3597" s="1" t="s">
        <v>1083</v>
      </c>
      <c r="BT3597" s="1" t="s">
        <v>11236</v>
      </c>
    </row>
    <row r="3598" spans="1:73" ht="13.5" customHeight="1">
      <c r="A3598" s="2" t="str">
        <f t="shared" si="100"/>
        <v>1687_각북면_401</v>
      </c>
      <c r="B3598" s="1">
        <v>1687</v>
      </c>
      <c r="C3598" s="1" t="s">
        <v>11423</v>
      </c>
      <c r="D3598" s="1" t="s">
        <v>11426</v>
      </c>
      <c r="E3598" s="1">
        <v>3597</v>
      </c>
      <c r="F3598" s="1">
        <v>23</v>
      </c>
      <c r="G3598" s="1" t="s">
        <v>6176</v>
      </c>
      <c r="H3598" s="1" t="s">
        <v>6455</v>
      </c>
      <c r="I3598" s="1">
        <v>6</v>
      </c>
      <c r="L3598" s="1">
        <v>2</v>
      </c>
      <c r="M3598" s="1" t="s">
        <v>13530</v>
      </c>
      <c r="N3598" s="1" t="s">
        <v>13531</v>
      </c>
      <c r="S3598" s="1" t="s">
        <v>67</v>
      </c>
      <c r="T3598" s="1" t="s">
        <v>6597</v>
      </c>
      <c r="U3598" s="1" t="s">
        <v>2147</v>
      </c>
      <c r="V3598" s="1" t="s">
        <v>6673</v>
      </c>
      <c r="Y3598" s="1" t="s">
        <v>1799</v>
      </c>
      <c r="Z3598" s="1" t="s">
        <v>7055</v>
      </c>
      <c r="AC3598" s="1">
        <v>14</v>
      </c>
      <c r="AD3598" s="1" t="s">
        <v>248</v>
      </c>
      <c r="AE3598" s="1" t="s">
        <v>8745</v>
      </c>
    </row>
    <row r="3599" spans="1:73" ht="13.5" customHeight="1">
      <c r="A3599" s="2" t="str">
        <f t="shared" si="100"/>
        <v>1687_각북면_401</v>
      </c>
      <c r="B3599" s="1">
        <v>1687</v>
      </c>
      <c r="C3599" s="1" t="s">
        <v>11423</v>
      </c>
      <c r="D3599" s="1" t="s">
        <v>11426</v>
      </c>
      <c r="E3599" s="1">
        <v>3598</v>
      </c>
      <c r="F3599" s="1">
        <v>23</v>
      </c>
      <c r="G3599" s="1" t="s">
        <v>6176</v>
      </c>
      <c r="H3599" s="1" t="s">
        <v>6455</v>
      </c>
      <c r="I3599" s="1">
        <v>6</v>
      </c>
      <c r="L3599" s="1">
        <v>3</v>
      </c>
      <c r="M3599" s="1" t="s">
        <v>5366</v>
      </c>
      <c r="N3599" s="1" t="s">
        <v>7054</v>
      </c>
      <c r="O3599" s="1" t="s">
        <v>6</v>
      </c>
      <c r="P3599" s="1" t="s">
        <v>6577</v>
      </c>
      <c r="T3599" s="1" t="s">
        <v>11527</v>
      </c>
      <c r="U3599" s="1" t="s">
        <v>6178</v>
      </c>
      <c r="V3599" s="1" t="s">
        <v>6671</v>
      </c>
      <c r="Y3599" s="1" t="s">
        <v>5366</v>
      </c>
      <c r="Z3599" s="1" t="s">
        <v>7054</v>
      </c>
      <c r="AC3599" s="1">
        <v>30</v>
      </c>
      <c r="AD3599" s="1" t="s">
        <v>606</v>
      </c>
      <c r="AE3599" s="1" t="s">
        <v>7034</v>
      </c>
      <c r="AF3599" s="1" t="s">
        <v>1301</v>
      </c>
      <c r="AG3599" s="1" t="s">
        <v>8801</v>
      </c>
      <c r="AH3599" s="1" t="s">
        <v>6305</v>
      </c>
      <c r="AI3599" s="1" t="s">
        <v>8853</v>
      </c>
      <c r="AJ3599" s="1" t="s">
        <v>17</v>
      </c>
      <c r="AK3599" s="1" t="s">
        <v>8918</v>
      </c>
      <c r="AL3599" s="1" t="s">
        <v>227</v>
      </c>
      <c r="AM3599" s="1" t="s">
        <v>8859</v>
      </c>
      <c r="AN3599" s="1" t="s">
        <v>729</v>
      </c>
      <c r="AO3599" s="1" t="s">
        <v>8886</v>
      </c>
      <c r="AR3599" s="1" t="s">
        <v>6306</v>
      </c>
      <c r="AS3599" s="1" t="s">
        <v>12000</v>
      </c>
      <c r="AT3599" s="1" t="s">
        <v>121</v>
      </c>
      <c r="AU3599" s="1" t="s">
        <v>6667</v>
      </c>
      <c r="AV3599" s="1" t="s">
        <v>1054</v>
      </c>
      <c r="AW3599" s="1" t="s">
        <v>9279</v>
      </c>
      <c r="BB3599" s="1" t="s">
        <v>171</v>
      </c>
      <c r="BC3599" s="1" t="s">
        <v>6676</v>
      </c>
      <c r="BD3599" s="1" t="s">
        <v>298</v>
      </c>
      <c r="BE3599" s="1" t="s">
        <v>8715</v>
      </c>
      <c r="BG3599" s="1" t="s">
        <v>121</v>
      </c>
      <c r="BH3599" s="1" t="s">
        <v>6667</v>
      </c>
      <c r="BI3599" s="1" t="s">
        <v>429</v>
      </c>
      <c r="BJ3599" s="1" t="s">
        <v>8155</v>
      </c>
      <c r="BK3599" s="1" t="s">
        <v>121</v>
      </c>
      <c r="BL3599" s="1" t="s">
        <v>6667</v>
      </c>
      <c r="BM3599" s="1" t="s">
        <v>473</v>
      </c>
      <c r="BN3599" s="1" t="s">
        <v>10469</v>
      </c>
      <c r="BO3599" s="1" t="s">
        <v>121</v>
      </c>
      <c r="BP3599" s="1" t="s">
        <v>6667</v>
      </c>
      <c r="BQ3599" s="1" t="s">
        <v>496</v>
      </c>
      <c r="BR3599" s="1" t="s">
        <v>7088</v>
      </c>
      <c r="BS3599" s="1" t="s">
        <v>729</v>
      </c>
      <c r="BT3599" s="1" t="s">
        <v>8886</v>
      </c>
    </row>
    <row r="3600" spans="1:73" ht="13.5" customHeight="1">
      <c r="A3600" s="2" t="str">
        <f t="shared" si="100"/>
        <v>1687_각북면_401</v>
      </c>
      <c r="B3600" s="1">
        <v>1687</v>
      </c>
      <c r="C3600" s="1" t="s">
        <v>11423</v>
      </c>
      <c r="D3600" s="1" t="s">
        <v>11426</v>
      </c>
      <c r="E3600" s="1">
        <v>3599</v>
      </c>
      <c r="F3600" s="1">
        <v>23</v>
      </c>
      <c r="G3600" s="1" t="s">
        <v>6176</v>
      </c>
      <c r="H3600" s="1" t="s">
        <v>6455</v>
      </c>
      <c r="I3600" s="1">
        <v>6</v>
      </c>
      <c r="L3600" s="1">
        <v>3</v>
      </c>
      <c r="M3600" s="1" t="s">
        <v>5366</v>
      </c>
      <c r="N3600" s="1" t="s">
        <v>7054</v>
      </c>
      <c r="S3600" s="1" t="s">
        <v>49</v>
      </c>
      <c r="T3600" s="1" t="s">
        <v>4842</v>
      </c>
      <c r="U3600" s="1" t="s">
        <v>115</v>
      </c>
      <c r="V3600" s="1" t="s">
        <v>6665</v>
      </c>
      <c r="Y3600" s="1" t="s">
        <v>6307</v>
      </c>
      <c r="Z3600" s="1" t="s">
        <v>7053</v>
      </c>
      <c r="AC3600" s="1">
        <v>35</v>
      </c>
      <c r="AD3600" s="1" t="s">
        <v>340</v>
      </c>
      <c r="AE3600" s="1" t="s">
        <v>8753</v>
      </c>
      <c r="AF3600" s="1" t="s">
        <v>156</v>
      </c>
      <c r="AG3600" s="1" t="s">
        <v>8798</v>
      </c>
      <c r="AJ3600" s="1" t="s">
        <v>17</v>
      </c>
      <c r="AK3600" s="1" t="s">
        <v>8918</v>
      </c>
      <c r="AL3600" s="1" t="s">
        <v>87</v>
      </c>
      <c r="AM3600" s="1" t="s">
        <v>8880</v>
      </c>
      <c r="AT3600" s="1" t="s">
        <v>180</v>
      </c>
      <c r="AU3600" s="1" t="s">
        <v>11467</v>
      </c>
      <c r="BK3600" s="1" t="s">
        <v>11394</v>
      </c>
      <c r="BL3600" s="1" t="s">
        <v>11395</v>
      </c>
      <c r="BM3600" s="1" t="s">
        <v>6308</v>
      </c>
      <c r="BN3600" s="1" t="s">
        <v>10468</v>
      </c>
      <c r="BO3600" s="1" t="s">
        <v>44</v>
      </c>
      <c r="BP3600" s="1" t="s">
        <v>6728</v>
      </c>
      <c r="BQ3600" s="1" t="s">
        <v>13548</v>
      </c>
      <c r="BR3600" s="1" t="s">
        <v>13549</v>
      </c>
      <c r="BS3600" s="1" t="s">
        <v>6309</v>
      </c>
      <c r="BT3600" s="1" t="s">
        <v>11235</v>
      </c>
      <c r="BU3600" s="1" t="s">
        <v>11396</v>
      </c>
    </row>
    <row r="3601" spans="1:73" ht="13.5" customHeight="1">
      <c r="A3601" s="2" t="str">
        <f t="shared" ref="A3601:A3635" si="101">HYPERLINK("http://kyu.snu.ac.kr/sdhj/index.jsp?type=hj/GK14817_00IH_0001_0402.jpg","1687_각북면_402")</f>
        <v>1687_각북면_402</v>
      </c>
      <c r="B3601" s="1">
        <v>1687</v>
      </c>
      <c r="C3601" s="1" t="s">
        <v>11423</v>
      </c>
      <c r="D3601" s="1" t="s">
        <v>11426</v>
      </c>
      <c r="E3601" s="1">
        <v>3600</v>
      </c>
      <c r="F3601" s="1">
        <v>23</v>
      </c>
      <c r="G3601" s="1" t="s">
        <v>6176</v>
      </c>
      <c r="H3601" s="1" t="s">
        <v>6455</v>
      </c>
      <c r="I3601" s="1">
        <v>6</v>
      </c>
      <c r="L3601" s="1">
        <v>4</v>
      </c>
      <c r="M3601" s="1" t="s">
        <v>161</v>
      </c>
      <c r="N3601" s="1" t="s">
        <v>7052</v>
      </c>
      <c r="O3601" s="1" t="s">
        <v>6</v>
      </c>
      <c r="P3601" s="1" t="s">
        <v>6577</v>
      </c>
      <c r="T3601" s="1" t="s">
        <v>11527</v>
      </c>
      <c r="U3601" s="1" t="s">
        <v>6178</v>
      </c>
      <c r="V3601" s="1" t="s">
        <v>6671</v>
      </c>
      <c r="Y3601" s="1" t="s">
        <v>161</v>
      </c>
      <c r="Z3601" s="1" t="s">
        <v>7052</v>
      </c>
      <c r="AC3601" s="1">
        <v>35</v>
      </c>
      <c r="AD3601" s="1" t="s">
        <v>340</v>
      </c>
      <c r="AE3601" s="1" t="s">
        <v>8753</v>
      </c>
      <c r="AJ3601" s="1" t="s">
        <v>17</v>
      </c>
      <c r="AK3601" s="1" t="s">
        <v>8918</v>
      </c>
      <c r="AL3601" s="1" t="s">
        <v>422</v>
      </c>
      <c r="AM3601" s="1" t="s">
        <v>8924</v>
      </c>
      <c r="BG3601" s="1" t="s">
        <v>44</v>
      </c>
      <c r="BH3601" s="1" t="s">
        <v>6728</v>
      </c>
      <c r="BI3601" s="1" t="s">
        <v>11397</v>
      </c>
      <c r="BJ3601" s="1" t="s">
        <v>11398</v>
      </c>
      <c r="BK3601" s="1" t="s">
        <v>121</v>
      </c>
      <c r="BL3601" s="1" t="s">
        <v>6667</v>
      </c>
      <c r="BM3601" s="1" t="s">
        <v>57</v>
      </c>
      <c r="BN3601" s="1" t="s">
        <v>10465</v>
      </c>
      <c r="BO3601" s="1" t="s">
        <v>44</v>
      </c>
      <c r="BP3601" s="1" t="s">
        <v>6728</v>
      </c>
      <c r="BQ3601" s="1" t="s">
        <v>6310</v>
      </c>
      <c r="BR3601" s="1" t="s">
        <v>10793</v>
      </c>
      <c r="BS3601" s="1" t="s">
        <v>59</v>
      </c>
      <c r="BT3601" s="1" t="s">
        <v>8921</v>
      </c>
      <c r="BU3601" s="1" t="s">
        <v>11580</v>
      </c>
    </row>
    <row r="3602" spans="1:73" ht="13.5" customHeight="1">
      <c r="A3602" s="2" t="str">
        <f t="shared" si="101"/>
        <v>1687_각북면_402</v>
      </c>
      <c r="B3602" s="1">
        <v>1687</v>
      </c>
      <c r="C3602" s="1" t="s">
        <v>11423</v>
      </c>
      <c r="D3602" s="1" t="s">
        <v>11426</v>
      </c>
      <c r="E3602" s="1">
        <v>3601</v>
      </c>
      <c r="F3602" s="1">
        <v>23</v>
      </c>
      <c r="G3602" s="1" t="s">
        <v>6176</v>
      </c>
      <c r="H3602" s="1" t="s">
        <v>6455</v>
      </c>
      <c r="I3602" s="1">
        <v>6</v>
      </c>
      <c r="L3602" s="1">
        <v>4</v>
      </c>
      <c r="M3602" s="1" t="s">
        <v>161</v>
      </c>
      <c r="N3602" s="1" t="s">
        <v>7052</v>
      </c>
      <c r="S3602" s="1" t="s">
        <v>49</v>
      </c>
      <c r="T3602" s="1" t="s">
        <v>4842</v>
      </c>
      <c r="U3602" s="1" t="s">
        <v>50</v>
      </c>
      <c r="V3602" s="1" t="s">
        <v>11472</v>
      </c>
      <c r="W3602" s="1" t="s">
        <v>38</v>
      </c>
      <c r="X3602" s="1" t="s">
        <v>11733</v>
      </c>
      <c r="Y3602" s="1" t="s">
        <v>6311</v>
      </c>
      <c r="Z3602" s="1" t="s">
        <v>7051</v>
      </c>
      <c r="AC3602" s="1">
        <v>34</v>
      </c>
      <c r="AD3602" s="1" t="s">
        <v>207</v>
      </c>
      <c r="AE3602" s="1" t="s">
        <v>8762</v>
      </c>
      <c r="AJ3602" s="1" t="s">
        <v>17</v>
      </c>
      <c r="AK3602" s="1" t="s">
        <v>8918</v>
      </c>
      <c r="AL3602" s="1" t="s">
        <v>81</v>
      </c>
      <c r="AM3602" s="1" t="s">
        <v>8927</v>
      </c>
      <c r="AT3602" s="1" t="s">
        <v>44</v>
      </c>
      <c r="AU3602" s="1" t="s">
        <v>6728</v>
      </c>
      <c r="AV3602" s="1" t="s">
        <v>6239</v>
      </c>
      <c r="AW3602" s="1" t="s">
        <v>9119</v>
      </c>
      <c r="BG3602" s="1" t="s">
        <v>44</v>
      </c>
      <c r="BH3602" s="1" t="s">
        <v>6728</v>
      </c>
      <c r="BS3602" s="1" t="s">
        <v>11399</v>
      </c>
      <c r="BT3602" s="1" t="s">
        <v>11234</v>
      </c>
      <c r="BU3602" s="1" t="s">
        <v>11400</v>
      </c>
    </row>
    <row r="3603" spans="1:73" ht="13.5" customHeight="1">
      <c r="A3603" s="2" t="str">
        <f t="shared" si="101"/>
        <v>1687_각북면_402</v>
      </c>
      <c r="B3603" s="1">
        <v>1687</v>
      </c>
      <c r="C3603" s="1" t="s">
        <v>11423</v>
      </c>
      <c r="D3603" s="1" t="s">
        <v>11426</v>
      </c>
      <c r="E3603" s="1">
        <v>3602</v>
      </c>
      <c r="F3603" s="1">
        <v>23</v>
      </c>
      <c r="G3603" s="1" t="s">
        <v>6176</v>
      </c>
      <c r="H3603" s="1" t="s">
        <v>6455</v>
      </c>
      <c r="I3603" s="1">
        <v>6</v>
      </c>
      <c r="L3603" s="1">
        <v>4</v>
      </c>
      <c r="M3603" s="1" t="s">
        <v>161</v>
      </c>
      <c r="N3603" s="1" t="s">
        <v>7052</v>
      </c>
      <c r="S3603" s="1" t="s">
        <v>67</v>
      </c>
      <c r="T3603" s="1" t="s">
        <v>6597</v>
      </c>
      <c r="Y3603" s="1" t="s">
        <v>2268</v>
      </c>
      <c r="Z3603" s="1" t="s">
        <v>7050</v>
      </c>
      <c r="AC3603" s="1">
        <v>11</v>
      </c>
      <c r="AD3603" s="1" t="s">
        <v>71</v>
      </c>
      <c r="AE3603" s="1" t="s">
        <v>8756</v>
      </c>
    </row>
    <row r="3604" spans="1:73" ht="13.5" customHeight="1">
      <c r="A3604" s="2" t="str">
        <f t="shared" si="101"/>
        <v>1687_각북면_402</v>
      </c>
      <c r="B3604" s="1">
        <v>1687</v>
      </c>
      <c r="C3604" s="1" t="s">
        <v>11423</v>
      </c>
      <c r="D3604" s="1" t="s">
        <v>11426</v>
      </c>
      <c r="E3604" s="1">
        <v>3603</v>
      </c>
      <c r="F3604" s="1">
        <v>23</v>
      </c>
      <c r="G3604" s="1" t="s">
        <v>6176</v>
      </c>
      <c r="H3604" s="1" t="s">
        <v>6455</v>
      </c>
      <c r="I3604" s="1">
        <v>6</v>
      </c>
      <c r="L3604" s="1">
        <v>4</v>
      </c>
      <c r="M3604" s="1" t="s">
        <v>161</v>
      </c>
      <c r="N3604" s="1" t="s">
        <v>7052</v>
      </c>
      <c r="S3604" s="1" t="s">
        <v>72</v>
      </c>
      <c r="T3604" s="1" t="s">
        <v>6595</v>
      </c>
      <c r="Y3604" s="1" t="s">
        <v>3626</v>
      </c>
      <c r="Z3604" s="1" t="s">
        <v>7049</v>
      </c>
      <c r="AF3604" s="1" t="s">
        <v>74</v>
      </c>
      <c r="AG3604" s="1" t="s">
        <v>8800</v>
      </c>
    </row>
    <row r="3605" spans="1:73" ht="13.5" customHeight="1">
      <c r="A3605" s="2" t="str">
        <f t="shared" si="101"/>
        <v>1687_각북면_402</v>
      </c>
      <c r="B3605" s="1">
        <v>1687</v>
      </c>
      <c r="C3605" s="1" t="s">
        <v>11423</v>
      </c>
      <c r="D3605" s="1" t="s">
        <v>11426</v>
      </c>
      <c r="E3605" s="1">
        <v>3604</v>
      </c>
      <c r="F3605" s="1">
        <v>23</v>
      </c>
      <c r="G3605" s="1" t="s">
        <v>6176</v>
      </c>
      <c r="H3605" s="1" t="s">
        <v>6455</v>
      </c>
      <c r="I3605" s="1">
        <v>6</v>
      </c>
      <c r="L3605" s="1">
        <v>5</v>
      </c>
      <c r="M3605" s="1" t="s">
        <v>13532</v>
      </c>
      <c r="N3605" s="1" t="s">
        <v>13533</v>
      </c>
      <c r="O3605" s="1" t="s">
        <v>6</v>
      </c>
      <c r="P3605" s="1" t="s">
        <v>6577</v>
      </c>
      <c r="T3605" s="1" t="s">
        <v>11527</v>
      </c>
      <c r="U3605" s="1" t="s">
        <v>6312</v>
      </c>
      <c r="V3605" s="1" t="s">
        <v>6672</v>
      </c>
      <c r="W3605" s="1" t="s">
        <v>1087</v>
      </c>
      <c r="X3605" s="1" t="s">
        <v>6974</v>
      </c>
      <c r="Y3605" s="1" t="s">
        <v>4552</v>
      </c>
      <c r="Z3605" s="1" t="s">
        <v>7048</v>
      </c>
      <c r="AC3605" s="1">
        <v>24</v>
      </c>
      <c r="AD3605" s="1" t="s">
        <v>297</v>
      </c>
      <c r="AE3605" s="1" t="s">
        <v>8761</v>
      </c>
      <c r="AJ3605" s="1" t="s">
        <v>17</v>
      </c>
      <c r="AK3605" s="1" t="s">
        <v>8918</v>
      </c>
      <c r="BK3605" s="1" t="s">
        <v>44</v>
      </c>
      <c r="BL3605" s="1" t="s">
        <v>6728</v>
      </c>
      <c r="BM3605" s="1" t="s">
        <v>5106</v>
      </c>
      <c r="BN3605" s="1" t="s">
        <v>10088</v>
      </c>
      <c r="BO3605" s="1" t="s">
        <v>44</v>
      </c>
      <c r="BP3605" s="1" t="s">
        <v>6728</v>
      </c>
      <c r="BQ3605" s="1" t="s">
        <v>6313</v>
      </c>
      <c r="BR3605" s="1" t="s">
        <v>10792</v>
      </c>
      <c r="BS3605" s="1" t="s">
        <v>5387</v>
      </c>
      <c r="BT3605" s="1" t="s">
        <v>8952</v>
      </c>
      <c r="BU3605" s="1" t="s">
        <v>11401</v>
      </c>
    </row>
    <row r="3606" spans="1:73" ht="13.5" customHeight="1">
      <c r="A3606" s="2" t="str">
        <f t="shared" si="101"/>
        <v>1687_각북면_402</v>
      </c>
      <c r="B3606" s="1">
        <v>1687</v>
      </c>
      <c r="C3606" s="1" t="s">
        <v>11423</v>
      </c>
      <c r="D3606" s="1" t="s">
        <v>11426</v>
      </c>
      <c r="E3606" s="1">
        <v>3605</v>
      </c>
      <c r="F3606" s="1">
        <v>23</v>
      </c>
      <c r="G3606" s="1" t="s">
        <v>6176</v>
      </c>
      <c r="H3606" s="1" t="s">
        <v>6455</v>
      </c>
      <c r="I3606" s="1">
        <v>6</v>
      </c>
      <c r="L3606" s="1">
        <v>5</v>
      </c>
      <c r="M3606" s="1" t="s">
        <v>13532</v>
      </c>
      <c r="N3606" s="1" t="s">
        <v>13533</v>
      </c>
      <c r="S3606" s="1" t="s">
        <v>49</v>
      </c>
      <c r="T3606" s="1" t="s">
        <v>4842</v>
      </c>
      <c r="U3606" s="1" t="s">
        <v>50</v>
      </c>
      <c r="V3606" s="1" t="s">
        <v>11472</v>
      </c>
      <c r="W3606" s="1" t="s">
        <v>1585</v>
      </c>
      <c r="X3606" s="1" t="s">
        <v>6606</v>
      </c>
      <c r="Y3606" s="1" t="s">
        <v>663</v>
      </c>
      <c r="Z3606" s="1" t="s">
        <v>7047</v>
      </c>
      <c r="AC3606" s="1">
        <v>22</v>
      </c>
      <c r="AD3606" s="1" t="s">
        <v>203</v>
      </c>
      <c r="AE3606" s="1" t="s">
        <v>8760</v>
      </c>
      <c r="AJ3606" s="1" t="s">
        <v>17</v>
      </c>
      <c r="AK3606" s="1" t="s">
        <v>8918</v>
      </c>
      <c r="AL3606" s="1" t="s">
        <v>59</v>
      </c>
      <c r="AM3606" s="1" t="s">
        <v>8921</v>
      </c>
      <c r="AT3606" s="1" t="s">
        <v>201</v>
      </c>
      <c r="AU3606" s="1" t="s">
        <v>11464</v>
      </c>
      <c r="AV3606" s="1" t="s">
        <v>61</v>
      </c>
      <c r="AW3606" s="1" t="s">
        <v>7118</v>
      </c>
      <c r="BG3606" s="1" t="s">
        <v>44</v>
      </c>
      <c r="BH3606" s="1" t="s">
        <v>6728</v>
      </c>
      <c r="BI3606" s="1" t="s">
        <v>4252</v>
      </c>
      <c r="BJ3606" s="1" t="s">
        <v>7946</v>
      </c>
      <c r="BK3606" s="1" t="s">
        <v>44</v>
      </c>
      <c r="BL3606" s="1" t="s">
        <v>6728</v>
      </c>
      <c r="BM3606" s="1" t="s">
        <v>2885</v>
      </c>
      <c r="BN3606" s="1" t="s">
        <v>9638</v>
      </c>
      <c r="BU3606" s="1" t="s">
        <v>11575</v>
      </c>
    </row>
    <row r="3607" spans="1:73" ht="13.5" customHeight="1">
      <c r="A3607" s="2" t="str">
        <f t="shared" si="101"/>
        <v>1687_각북면_402</v>
      </c>
      <c r="B3607" s="1">
        <v>1687</v>
      </c>
      <c r="C3607" s="1" t="s">
        <v>11423</v>
      </c>
      <c r="D3607" s="1" t="s">
        <v>11426</v>
      </c>
      <c r="E3607" s="1">
        <v>3606</v>
      </c>
      <c r="F3607" s="1">
        <v>23</v>
      </c>
      <c r="G3607" s="1" t="s">
        <v>6176</v>
      </c>
      <c r="H3607" s="1" t="s">
        <v>6455</v>
      </c>
      <c r="I3607" s="1">
        <v>6</v>
      </c>
      <c r="L3607" s="1">
        <v>6</v>
      </c>
      <c r="M3607" s="1" t="s">
        <v>465</v>
      </c>
      <c r="N3607" s="1" t="s">
        <v>7046</v>
      </c>
      <c r="O3607" s="1" t="s">
        <v>6</v>
      </c>
      <c r="P3607" s="1" t="s">
        <v>6577</v>
      </c>
      <c r="T3607" s="1" t="s">
        <v>11527</v>
      </c>
      <c r="U3607" s="1" t="s">
        <v>6178</v>
      </c>
      <c r="V3607" s="1" t="s">
        <v>6671</v>
      </c>
      <c r="Y3607" s="1" t="s">
        <v>465</v>
      </c>
      <c r="Z3607" s="1" t="s">
        <v>7046</v>
      </c>
      <c r="AC3607" s="1">
        <v>28</v>
      </c>
      <c r="AD3607" s="1" t="s">
        <v>703</v>
      </c>
      <c r="AE3607" s="1" t="s">
        <v>8759</v>
      </c>
      <c r="AJ3607" s="1" t="s">
        <v>17</v>
      </c>
      <c r="AK3607" s="1" t="s">
        <v>8918</v>
      </c>
      <c r="AL3607" s="1" t="s">
        <v>41</v>
      </c>
      <c r="AM3607" s="1" t="s">
        <v>11911</v>
      </c>
      <c r="AN3607" s="1" t="s">
        <v>646</v>
      </c>
      <c r="AO3607" s="1" t="s">
        <v>8944</v>
      </c>
      <c r="AP3607" s="1" t="s">
        <v>197</v>
      </c>
      <c r="AQ3607" s="1" t="s">
        <v>6836</v>
      </c>
      <c r="BK3607" s="1" t="s">
        <v>44</v>
      </c>
      <c r="BL3607" s="1" t="s">
        <v>6728</v>
      </c>
      <c r="BM3607" s="1" t="s">
        <v>11402</v>
      </c>
      <c r="BN3607" s="1" t="s">
        <v>11403</v>
      </c>
      <c r="BO3607" s="1" t="s">
        <v>44</v>
      </c>
      <c r="BP3607" s="1" t="s">
        <v>6728</v>
      </c>
      <c r="BQ3607" s="1" t="s">
        <v>6314</v>
      </c>
      <c r="BR3607" s="1" t="s">
        <v>12408</v>
      </c>
      <c r="BS3607" s="1" t="s">
        <v>158</v>
      </c>
      <c r="BT3607" s="1" t="s">
        <v>8931</v>
      </c>
      <c r="BU3607" s="1" t="s">
        <v>11577</v>
      </c>
    </row>
    <row r="3608" spans="1:73" ht="13.5" customHeight="1">
      <c r="A3608" s="2" t="str">
        <f t="shared" si="101"/>
        <v>1687_각북면_402</v>
      </c>
      <c r="B3608" s="1">
        <v>1687</v>
      </c>
      <c r="C3608" s="1" t="s">
        <v>11423</v>
      </c>
      <c r="D3608" s="1" t="s">
        <v>11426</v>
      </c>
      <c r="E3608" s="1">
        <v>3607</v>
      </c>
      <c r="F3608" s="1">
        <v>23</v>
      </c>
      <c r="G3608" s="1" t="s">
        <v>6176</v>
      </c>
      <c r="H3608" s="1" t="s">
        <v>6455</v>
      </c>
      <c r="I3608" s="1">
        <v>6</v>
      </c>
      <c r="L3608" s="1">
        <v>6</v>
      </c>
      <c r="M3608" s="1" t="s">
        <v>465</v>
      </c>
      <c r="N3608" s="1" t="s">
        <v>7046</v>
      </c>
      <c r="S3608" s="1" t="s">
        <v>49</v>
      </c>
      <c r="T3608" s="1" t="s">
        <v>4842</v>
      </c>
      <c r="U3608" s="1" t="s">
        <v>115</v>
      </c>
      <c r="V3608" s="1" t="s">
        <v>6665</v>
      </c>
      <c r="Y3608" s="1" t="s">
        <v>771</v>
      </c>
      <c r="Z3608" s="1" t="s">
        <v>7045</v>
      </c>
      <c r="AC3608" s="1">
        <v>15</v>
      </c>
      <c r="AD3608" s="1" t="s">
        <v>210</v>
      </c>
      <c r="AE3608" s="1" t="s">
        <v>7181</v>
      </c>
      <c r="AJ3608" s="1" t="s">
        <v>17</v>
      </c>
      <c r="AK3608" s="1" t="s">
        <v>8918</v>
      </c>
      <c r="AL3608" s="1" t="s">
        <v>637</v>
      </c>
      <c r="AM3608" s="1" t="s">
        <v>8926</v>
      </c>
      <c r="AN3608" s="1" t="s">
        <v>1118</v>
      </c>
      <c r="AO3608" s="1" t="s">
        <v>9000</v>
      </c>
      <c r="AR3608" s="1" t="s">
        <v>6179</v>
      </c>
      <c r="AS3608" s="1" t="s">
        <v>12023</v>
      </c>
      <c r="AT3608" s="1" t="s">
        <v>121</v>
      </c>
      <c r="AU3608" s="1" t="s">
        <v>6667</v>
      </c>
      <c r="AV3608" s="1" t="s">
        <v>816</v>
      </c>
      <c r="AW3608" s="1" t="s">
        <v>11481</v>
      </c>
      <c r="BB3608" s="1" t="s">
        <v>171</v>
      </c>
      <c r="BC3608" s="1" t="s">
        <v>6676</v>
      </c>
      <c r="BO3608" s="1" t="s">
        <v>44</v>
      </c>
      <c r="BP3608" s="1" t="s">
        <v>6728</v>
      </c>
      <c r="BQ3608" s="1" t="s">
        <v>11404</v>
      </c>
      <c r="BR3608" s="1" t="s">
        <v>10791</v>
      </c>
      <c r="BS3608" s="1" t="s">
        <v>158</v>
      </c>
      <c r="BT3608" s="1" t="s">
        <v>8931</v>
      </c>
      <c r="BU3608" s="1" t="s">
        <v>11405</v>
      </c>
    </row>
    <row r="3609" spans="1:73" ht="13.5" customHeight="1">
      <c r="A3609" s="2" t="str">
        <f t="shared" si="101"/>
        <v>1687_각북면_402</v>
      </c>
      <c r="B3609" s="1">
        <v>1687</v>
      </c>
      <c r="C3609" s="1" t="s">
        <v>11423</v>
      </c>
      <c r="D3609" s="1" t="s">
        <v>11426</v>
      </c>
      <c r="E3609" s="1">
        <v>3608</v>
      </c>
      <c r="F3609" s="1">
        <v>23</v>
      </c>
      <c r="G3609" s="1" t="s">
        <v>6176</v>
      </c>
      <c r="H3609" s="1" t="s">
        <v>6455</v>
      </c>
      <c r="I3609" s="1">
        <v>6</v>
      </c>
      <c r="L3609" s="1">
        <v>7</v>
      </c>
      <c r="M3609" s="1" t="s">
        <v>13534</v>
      </c>
      <c r="N3609" s="1" t="s">
        <v>13535</v>
      </c>
      <c r="O3609" s="1" t="s">
        <v>6</v>
      </c>
      <c r="P3609" s="1" t="s">
        <v>6577</v>
      </c>
      <c r="T3609" s="1" t="s">
        <v>11527</v>
      </c>
      <c r="U3609" s="1" t="s">
        <v>6315</v>
      </c>
      <c r="V3609" s="1" t="s">
        <v>6670</v>
      </c>
      <c r="W3609" s="1" t="s">
        <v>107</v>
      </c>
      <c r="X3609" s="1" t="s">
        <v>6975</v>
      </c>
      <c r="Y3609" s="1" t="s">
        <v>153</v>
      </c>
      <c r="Z3609" s="1" t="s">
        <v>7044</v>
      </c>
      <c r="AC3609" s="1">
        <v>45</v>
      </c>
      <c r="AD3609" s="1" t="s">
        <v>141</v>
      </c>
      <c r="AE3609" s="1" t="s">
        <v>8758</v>
      </c>
      <c r="AJ3609" s="1" t="s">
        <v>17</v>
      </c>
      <c r="AK3609" s="1" t="s">
        <v>8918</v>
      </c>
      <c r="AL3609" s="1" t="s">
        <v>239</v>
      </c>
      <c r="AM3609" s="1" t="s">
        <v>8877</v>
      </c>
      <c r="AT3609" s="1" t="s">
        <v>44</v>
      </c>
      <c r="AU3609" s="1" t="s">
        <v>6728</v>
      </c>
      <c r="BQ3609" s="1" t="s">
        <v>6316</v>
      </c>
      <c r="BR3609" s="1" t="s">
        <v>12540</v>
      </c>
      <c r="BS3609" s="1" t="s">
        <v>41</v>
      </c>
      <c r="BT3609" s="1" t="s">
        <v>11911</v>
      </c>
      <c r="BU3609" s="1" t="s">
        <v>11581</v>
      </c>
    </row>
    <row r="3610" spans="1:73" ht="13.5" customHeight="1">
      <c r="A3610" s="2" t="str">
        <f t="shared" si="101"/>
        <v>1687_각북면_402</v>
      </c>
      <c r="B3610" s="1">
        <v>1687</v>
      </c>
      <c r="C3610" s="1" t="s">
        <v>11423</v>
      </c>
      <c r="D3610" s="1" t="s">
        <v>11426</v>
      </c>
      <c r="E3610" s="1">
        <v>3609</v>
      </c>
      <c r="F3610" s="1">
        <v>24</v>
      </c>
      <c r="G3610" s="1" t="s">
        <v>6317</v>
      </c>
      <c r="H3610" s="1" t="s">
        <v>6454</v>
      </c>
      <c r="I3610" s="1">
        <v>1</v>
      </c>
      <c r="J3610" s="1" t="s">
        <v>11406</v>
      </c>
      <c r="K3610" s="1" t="s">
        <v>6471</v>
      </c>
      <c r="L3610" s="1">
        <v>1</v>
      </c>
      <c r="M3610" s="1" t="s">
        <v>565</v>
      </c>
      <c r="N3610" s="1" t="s">
        <v>7043</v>
      </c>
      <c r="T3610" s="1" t="s">
        <v>11527</v>
      </c>
      <c r="U3610" s="1" t="s">
        <v>3555</v>
      </c>
      <c r="V3610" s="1" t="s">
        <v>6669</v>
      </c>
      <c r="Y3610" s="1" t="s">
        <v>565</v>
      </c>
      <c r="Z3610" s="1" t="s">
        <v>7043</v>
      </c>
      <c r="AC3610" s="1" t="s">
        <v>11862</v>
      </c>
      <c r="AN3610" s="1" t="s">
        <v>81</v>
      </c>
      <c r="AO3610" s="1" t="s">
        <v>8927</v>
      </c>
      <c r="AR3610" s="1" t="s">
        <v>6318</v>
      </c>
      <c r="AS3610" s="1" t="s">
        <v>12081</v>
      </c>
      <c r="AT3610" s="1" t="s">
        <v>121</v>
      </c>
      <c r="AU3610" s="1" t="s">
        <v>6667</v>
      </c>
      <c r="AV3610" s="1" t="s">
        <v>6319</v>
      </c>
      <c r="AW3610" s="1" t="s">
        <v>7038</v>
      </c>
      <c r="BB3610" s="1" t="s">
        <v>171</v>
      </c>
      <c r="BC3610" s="1" t="s">
        <v>6676</v>
      </c>
      <c r="BD3610" s="1" t="s">
        <v>667</v>
      </c>
      <c r="BE3610" s="1" t="s">
        <v>7037</v>
      </c>
      <c r="BG3610" s="1" t="s">
        <v>121</v>
      </c>
      <c r="BH3610" s="1" t="s">
        <v>6667</v>
      </c>
      <c r="BI3610" s="1" t="s">
        <v>6320</v>
      </c>
      <c r="BJ3610" s="1" t="s">
        <v>10046</v>
      </c>
      <c r="BK3610" s="1" t="s">
        <v>121</v>
      </c>
      <c r="BL3610" s="1" t="s">
        <v>6667</v>
      </c>
      <c r="BM3610" s="1" t="s">
        <v>11407</v>
      </c>
      <c r="BN3610" s="1" t="s">
        <v>10467</v>
      </c>
      <c r="BO3610" s="1" t="s">
        <v>121</v>
      </c>
      <c r="BP3610" s="1" t="s">
        <v>6667</v>
      </c>
      <c r="BQ3610" s="1" t="s">
        <v>2788</v>
      </c>
      <c r="BR3610" s="1" t="s">
        <v>7286</v>
      </c>
      <c r="BS3610" s="1" t="s">
        <v>81</v>
      </c>
      <c r="BT3610" s="1" t="s">
        <v>8927</v>
      </c>
      <c r="BU3610" s="1" t="s">
        <v>11408</v>
      </c>
    </row>
    <row r="3611" spans="1:73" ht="13.5" customHeight="1">
      <c r="A3611" s="2" t="str">
        <f t="shared" si="101"/>
        <v>1687_각북면_402</v>
      </c>
      <c r="B3611" s="1">
        <v>1687</v>
      </c>
      <c r="C3611" s="1" t="s">
        <v>11423</v>
      </c>
      <c r="D3611" s="1" t="s">
        <v>11426</v>
      </c>
      <c r="E3611" s="1">
        <v>3610</v>
      </c>
      <c r="F3611" s="1">
        <v>24</v>
      </c>
      <c r="G3611" s="1" t="s">
        <v>6317</v>
      </c>
      <c r="H3611" s="1" t="s">
        <v>6454</v>
      </c>
      <c r="I3611" s="1">
        <v>1</v>
      </c>
      <c r="L3611" s="1">
        <v>1</v>
      </c>
      <c r="M3611" s="1" t="s">
        <v>565</v>
      </c>
      <c r="N3611" s="1" t="s">
        <v>7043</v>
      </c>
      <c r="S3611" s="1" t="s">
        <v>49</v>
      </c>
      <c r="T3611" s="1" t="s">
        <v>4842</v>
      </c>
      <c r="U3611" s="1" t="s">
        <v>115</v>
      </c>
      <c r="V3611" s="1" t="s">
        <v>6665</v>
      </c>
      <c r="Y3611" s="1" t="s">
        <v>4509</v>
      </c>
      <c r="Z3611" s="1" t="s">
        <v>7042</v>
      </c>
      <c r="AC3611" s="1">
        <v>35</v>
      </c>
      <c r="AD3611" s="1" t="s">
        <v>340</v>
      </c>
      <c r="AE3611" s="1" t="s">
        <v>8753</v>
      </c>
      <c r="AJ3611" s="1" t="s">
        <v>17</v>
      </c>
      <c r="AK3611" s="1" t="s">
        <v>8918</v>
      </c>
      <c r="AL3611" s="1" t="s">
        <v>11409</v>
      </c>
      <c r="AM3611" s="1" t="s">
        <v>8925</v>
      </c>
      <c r="BB3611" s="1" t="s">
        <v>171</v>
      </c>
      <c r="BC3611" s="1" t="s">
        <v>6676</v>
      </c>
      <c r="BD3611" s="1" t="s">
        <v>1412</v>
      </c>
      <c r="BE3611" s="1" t="s">
        <v>7520</v>
      </c>
      <c r="BG3611" s="1" t="s">
        <v>121</v>
      </c>
      <c r="BH3611" s="1" t="s">
        <v>6667</v>
      </c>
      <c r="BI3611" s="1" t="s">
        <v>232</v>
      </c>
      <c r="BJ3611" s="1" t="s">
        <v>12296</v>
      </c>
      <c r="BK3611" s="1" t="s">
        <v>121</v>
      </c>
      <c r="BL3611" s="1" t="s">
        <v>6667</v>
      </c>
      <c r="BM3611" s="1" t="s">
        <v>6321</v>
      </c>
      <c r="BN3611" s="1" t="s">
        <v>10466</v>
      </c>
      <c r="BO3611" s="1" t="s">
        <v>121</v>
      </c>
      <c r="BP3611" s="1" t="s">
        <v>6667</v>
      </c>
      <c r="BQ3611" s="1" t="s">
        <v>6322</v>
      </c>
      <c r="BR3611" s="1" t="s">
        <v>9313</v>
      </c>
      <c r="BS3611" s="1" t="s">
        <v>87</v>
      </c>
      <c r="BT3611" s="1" t="s">
        <v>8880</v>
      </c>
      <c r="BU3611" s="1" t="s">
        <v>11410</v>
      </c>
    </row>
    <row r="3612" spans="1:73" ht="13.5" customHeight="1">
      <c r="A3612" s="2" t="str">
        <f t="shared" si="101"/>
        <v>1687_각북면_402</v>
      </c>
      <c r="B3612" s="1">
        <v>1687</v>
      </c>
      <c r="C3612" s="1" t="s">
        <v>11423</v>
      </c>
      <c r="D3612" s="1" t="s">
        <v>11426</v>
      </c>
      <c r="E3612" s="1">
        <v>3611</v>
      </c>
      <c r="F3612" s="1">
        <v>24</v>
      </c>
      <c r="G3612" s="1" t="s">
        <v>6317</v>
      </c>
      <c r="H3612" s="1" t="s">
        <v>6454</v>
      </c>
      <c r="I3612" s="1">
        <v>1</v>
      </c>
      <c r="L3612" s="1">
        <v>1</v>
      </c>
      <c r="M3612" s="1" t="s">
        <v>565</v>
      </c>
      <c r="N3612" s="1" t="s">
        <v>7043</v>
      </c>
      <c r="S3612" s="1" t="s">
        <v>67</v>
      </c>
      <c r="T3612" s="1" t="s">
        <v>6597</v>
      </c>
      <c r="Y3612" s="1" t="s">
        <v>921</v>
      </c>
      <c r="Z3612" s="1" t="s">
        <v>7041</v>
      </c>
      <c r="AC3612" s="1">
        <v>13</v>
      </c>
      <c r="AD3612" s="1" t="s">
        <v>149</v>
      </c>
      <c r="AE3612" s="1" t="s">
        <v>8757</v>
      </c>
    </row>
    <row r="3613" spans="1:73" ht="13.5" customHeight="1">
      <c r="A3613" s="2" t="str">
        <f t="shared" si="101"/>
        <v>1687_각북면_402</v>
      </c>
      <c r="B3613" s="1">
        <v>1687</v>
      </c>
      <c r="C3613" s="1" t="s">
        <v>11423</v>
      </c>
      <c r="D3613" s="1" t="s">
        <v>11426</v>
      </c>
      <c r="E3613" s="1">
        <v>3612</v>
      </c>
      <c r="F3613" s="1">
        <v>24</v>
      </c>
      <c r="G3613" s="1" t="s">
        <v>6317</v>
      </c>
      <c r="H3613" s="1" t="s">
        <v>6454</v>
      </c>
      <c r="I3613" s="1">
        <v>1</v>
      </c>
      <c r="L3613" s="1">
        <v>1</v>
      </c>
      <c r="M3613" s="1" t="s">
        <v>565</v>
      </c>
      <c r="N3613" s="1" t="s">
        <v>7043</v>
      </c>
      <c r="S3613" s="1" t="s">
        <v>72</v>
      </c>
      <c r="T3613" s="1" t="s">
        <v>6595</v>
      </c>
      <c r="Y3613" s="1" t="s">
        <v>1416</v>
      </c>
      <c r="Z3613" s="1" t="s">
        <v>7040</v>
      </c>
      <c r="AC3613" s="1">
        <v>11</v>
      </c>
      <c r="AD3613" s="1" t="s">
        <v>71</v>
      </c>
      <c r="AE3613" s="1" t="s">
        <v>8756</v>
      </c>
    </row>
    <row r="3614" spans="1:73" ht="13.5" customHeight="1">
      <c r="A3614" s="2" t="str">
        <f t="shared" si="101"/>
        <v>1687_각북면_402</v>
      </c>
      <c r="B3614" s="1">
        <v>1687</v>
      </c>
      <c r="C3614" s="1" t="s">
        <v>11423</v>
      </c>
      <c r="D3614" s="1" t="s">
        <v>11426</v>
      </c>
      <c r="E3614" s="1">
        <v>3613</v>
      </c>
      <c r="F3614" s="1">
        <v>24</v>
      </c>
      <c r="G3614" s="1" t="s">
        <v>6317</v>
      </c>
      <c r="H3614" s="1" t="s">
        <v>6454</v>
      </c>
      <c r="I3614" s="1">
        <v>1</v>
      </c>
      <c r="L3614" s="1">
        <v>1</v>
      </c>
      <c r="M3614" s="1" t="s">
        <v>565</v>
      </c>
      <c r="N3614" s="1" t="s">
        <v>7043</v>
      </c>
      <c r="S3614" s="1" t="s">
        <v>63</v>
      </c>
      <c r="T3614" s="1" t="s">
        <v>6596</v>
      </c>
      <c r="Y3614" s="1" t="s">
        <v>6323</v>
      </c>
      <c r="Z3614" s="1" t="s">
        <v>7039</v>
      </c>
      <c r="AC3614" s="1">
        <v>7</v>
      </c>
      <c r="AD3614" s="1" t="s">
        <v>475</v>
      </c>
      <c r="AE3614" s="1" t="s">
        <v>8747</v>
      </c>
    </row>
    <row r="3615" spans="1:73" ht="13.5" customHeight="1">
      <c r="A3615" s="2" t="str">
        <f t="shared" si="101"/>
        <v>1687_각북면_402</v>
      </c>
      <c r="B3615" s="1">
        <v>1687</v>
      </c>
      <c r="C3615" s="1" t="s">
        <v>11423</v>
      </c>
      <c r="D3615" s="1" t="s">
        <v>11426</v>
      </c>
      <c r="E3615" s="1">
        <v>3614</v>
      </c>
      <c r="F3615" s="1">
        <v>24</v>
      </c>
      <c r="G3615" s="1" t="s">
        <v>6317</v>
      </c>
      <c r="H3615" s="1" t="s">
        <v>6454</v>
      </c>
      <c r="I3615" s="1">
        <v>1</v>
      </c>
      <c r="L3615" s="1">
        <v>2</v>
      </c>
      <c r="M3615" s="1" t="s">
        <v>6319</v>
      </c>
      <c r="N3615" s="1" t="s">
        <v>7038</v>
      </c>
      <c r="T3615" s="1" t="s">
        <v>11527</v>
      </c>
      <c r="U3615" s="1" t="s">
        <v>121</v>
      </c>
      <c r="V3615" s="1" t="s">
        <v>6667</v>
      </c>
      <c r="Y3615" s="1" t="s">
        <v>6319</v>
      </c>
      <c r="Z3615" s="1" t="s">
        <v>7038</v>
      </c>
      <c r="AC3615" s="1">
        <v>76</v>
      </c>
      <c r="AD3615" s="1" t="s">
        <v>69</v>
      </c>
      <c r="AE3615" s="1" t="s">
        <v>8755</v>
      </c>
      <c r="AJ3615" s="1" t="s">
        <v>17</v>
      </c>
      <c r="AK3615" s="1" t="s">
        <v>8918</v>
      </c>
      <c r="AL3615" s="1" t="s">
        <v>1001</v>
      </c>
      <c r="AM3615" s="1" t="s">
        <v>8923</v>
      </c>
      <c r="AN3615" s="1" t="s">
        <v>118</v>
      </c>
      <c r="AO3615" s="1" t="s">
        <v>8999</v>
      </c>
      <c r="AR3615" s="1" t="s">
        <v>6324</v>
      </c>
      <c r="AS3615" s="1" t="s">
        <v>9045</v>
      </c>
      <c r="AT3615" s="1" t="s">
        <v>121</v>
      </c>
      <c r="AU3615" s="1" t="s">
        <v>6667</v>
      </c>
      <c r="AV3615" s="1" t="s">
        <v>6325</v>
      </c>
      <c r="AW3615" s="1" t="s">
        <v>9278</v>
      </c>
      <c r="BB3615" s="1" t="s">
        <v>171</v>
      </c>
      <c r="BC3615" s="1" t="s">
        <v>6676</v>
      </c>
      <c r="BD3615" s="1" t="s">
        <v>2657</v>
      </c>
      <c r="BE3615" s="1" t="s">
        <v>8353</v>
      </c>
      <c r="BG3615" s="1" t="s">
        <v>121</v>
      </c>
      <c r="BH3615" s="1" t="s">
        <v>6667</v>
      </c>
      <c r="BI3615" s="1" t="s">
        <v>288</v>
      </c>
      <c r="BJ3615" s="1" t="s">
        <v>8716</v>
      </c>
      <c r="BK3615" s="1" t="s">
        <v>121</v>
      </c>
      <c r="BL3615" s="1" t="s">
        <v>6667</v>
      </c>
      <c r="BM3615" s="1" t="s">
        <v>1981</v>
      </c>
      <c r="BN3615" s="1" t="s">
        <v>7014</v>
      </c>
      <c r="BO3615" s="1" t="s">
        <v>121</v>
      </c>
      <c r="BP3615" s="1" t="s">
        <v>6667</v>
      </c>
      <c r="BQ3615" s="1" t="s">
        <v>181</v>
      </c>
      <c r="BR3615" s="1" t="s">
        <v>7054</v>
      </c>
      <c r="BS3615" s="1" t="s">
        <v>422</v>
      </c>
      <c r="BT3615" s="1" t="s">
        <v>8924</v>
      </c>
    </row>
    <row r="3616" spans="1:73" ht="13.5" customHeight="1">
      <c r="A3616" s="2" t="str">
        <f t="shared" si="101"/>
        <v>1687_각북면_402</v>
      </c>
      <c r="B3616" s="1">
        <v>1687</v>
      </c>
      <c r="C3616" s="1" t="s">
        <v>11423</v>
      </c>
      <c r="D3616" s="1" t="s">
        <v>11426</v>
      </c>
      <c r="E3616" s="1">
        <v>3615</v>
      </c>
      <c r="F3616" s="1">
        <v>24</v>
      </c>
      <c r="G3616" s="1" t="s">
        <v>6317</v>
      </c>
      <c r="H3616" s="1" t="s">
        <v>6454</v>
      </c>
      <c r="I3616" s="1">
        <v>1</v>
      </c>
      <c r="L3616" s="1">
        <v>2</v>
      </c>
      <c r="M3616" s="1" t="s">
        <v>6319</v>
      </c>
      <c r="N3616" s="1" t="s">
        <v>7038</v>
      </c>
      <c r="S3616" s="1" t="s">
        <v>49</v>
      </c>
      <c r="T3616" s="1" t="s">
        <v>4842</v>
      </c>
      <c r="U3616" s="1" t="s">
        <v>115</v>
      </c>
      <c r="V3616" s="1" t="s">
        <v>6665</v>
      </c>
      <c r="Y3616" s="1" t="s">
        <v>667</v>
      </c>
      <c r="Z3616" s="1" t="s">
        <v>7037</v>
      </c>
      <c r="AC3616" s="1">
        <v>63</v>
      </c>
      <c r="AD3616" s="1" t="s">
        <v>138</v>
      </c>
      <c r="AE3616" s="1" t="s">
        <v>8754</v>
      </c>
      <c r="AJ3616" s="1" t="s">
        <v>17</v>
      </c>
      <c r="AK3616" s="1" t="s">
        <v>8918</v>
      </c>
      <c r="AL3616" s="1" t="s">
        <v>422</v>
      </c>
      <c r="AM3616" s="1" t="s">
        <v>8924</v>
      </c>
      <c r="AN3616" s="1" t="s">
        <v>81</v>
      </c>
      <c r="AO3616" s="1" t="s">
        <v>8927</v>
      </c>
      <c r="AP3616" s="1" t="s">
        <v>119</v>
      </c>
      <c r="AQ3616" s="1" t="s">
        <v>6694</v>
      </c>
      <c r="AR3616" s="1" t="s">
        <v>6318</v>
      </c>
      <c r="AS3616" s="1" t="s">
        <v>12081</v>
      </c>
      <c r="AT3616" s="1" t="s">
        <v>121</v>
      </c>
      <c r="AU3616" s="1" t="s">
        <v>6667</v>
      </c>
      <c r="AV3616" s="1" t="s">
        <v>6111</v>
      </c>
      <c r="AW3616" s="1" t="s">
        <v>9277</v>
      </c>
      <c r="BB3616" s="1" t="s">
        <v>171</v>
      </c>
      <c r="BC3616" s="1" t="s">
        <v>6676</v>
      </c>
      <c r="BD3616" s="1" t="s">
        <v>6112</v>
      </c>
      <c r="BE3616" s="1" t="s">
        <v>9812</v>
      </c>
      <c r="BG3616" s="1" t="s">
        <v>121</v>
      </c>
      <c r="BH3616" s="1" t="s">
        <v>6667</v>
      </c>
      <c r="BI3616" s="1" t="s">
        <v>56</v>
      </c>
      <c r="BJ3616" s="1" t="s">
        <v>12154</v>
      </c>
      <c r="BK3616" s="1" t="s">
        <v>121</v>
      </c>
      <c r="BL3616" s="1" t="s">
        <v>6667</v>
      </c>
      <c r="BM3616" s="1" t="s">
        <v>6116</v>
      </c>
      <c r="BN3616" s="1" t="s">
        <v>10465</v>
      </c>
      <c r="BO3616" s="1" t="s">
        <v>121</v>
      </c>
      <c r="BP3616" s="1" t="s">
        <v>6667</v>
      </c>
      <c r="BQ3616" s="1" t="s">
        <v>6113</v>
      </c>
      <c r="BR3616" s="1" t="s">
        <v>10790</v>
      </c>
      <c r="BS3616" s="1" t="s">
        <v>422</v>
      </c>
      <c r="BT3616" s="1" t="s">
        <v>8924</v>
      </c>
    </row>
    <row r="3617" spans="1:72" ht="13.5" customHeight="1">
      <c r="A3617" s="2" t="str">
        <f t="shared" si="101"/>
        <v>1687_각북면_402</v>
      </c>
      <c r="B3617" s="1">
        <v>1687</v>
      </c>
      <c r="C3617" s="1" t="s">
        <v>11423</v>
      </c>
      <c r="D3617" s="1" t="s">
        <v>11426</v>
      </c>
      <c r="E3617" s="1">
        <v>3616</v>
      </c>
      <c r="F3617" s="1">
        <v>24</v>
      </c>
      <c r="G3617" s="1" t="s">
        <v>6317</v>
      </c>
      <c r="H3617" s="1" t="s">
        <v>6454</v>
      </c>
      <c r="I3617" s="1">
        <v>1</v>
      </c>
      <c r="L3617" s="1">
        <v>2</v>
      </c>
      <c r="M3617" s="1" t="s">
        <v>6319</v>
      </c>
      <c r="N3617" s="1" t="s">
        <v>7038</v>
      </c>
      <c r="S3617" s="1" t="s">
        <v>67</v>
      </c>
      <c r="T3617" s="1" t="s">
        <v>6597</v>
      </c>
      <c r="U3617" s="1" t="s">
        <v>391</v>
      </c>
      <c r="V3617" s="1" t="s">
        <v>6664</v>
      </c>
      <c r="Y3617" s="1" t="s">
        <v>1466</v>
      </c>
      <c r="Z3617" s="1" t="s">
        <v>7036</v>
      </c>
      <c r="AC3617" s="1">
        <v>35</v>
      </c>
      <c r="AD3617" s="1" t="s">
        <v>340</v>
      </c>
      <c r="AE3617" s="1" t="s">
        <v>8753</v>
      </c>
    </row>
    <row r="3618" spans="1:72" ht="13.5" customHeight="1">
      <c r="A3618" s="2" t="str">
        <f t="shared" si="101"/>
        <v>1687_각북면_402</v>
      </c>
      <c r="B3618" s="1">
        <v>1687</v>
      </c>
      <c r="C3618" s="1" t="s">
        <v>11423</v>
      </c>
      <c r="D3618" s="1" t="s">
        <v>11426</v>
      </c>
      <c r="E3618" s="1">
        <v>3617</v>
      </c>
      <c r="F3618" s="1">
        <v>24</v>
      </c>
      <c r="G3618" s="1" t="s">
        <v>6317</v>
      </c>
      <c r="H3618" s="1" t="s">
        <v>6454</v>
      </c>
      <c r="I3618" s="1">
        <v>1</v>
      </c>
      <c r="L3618" s="1">
        <v>2</v>
      </c>
      <c r="M3618" s="1" t="s">
        <v>6319</v>
      </c>
      <c r="N3618" s="1" t="s">
        <v>7038</v>
      </c>
      <c r="S3618" s="1" t="s">
        <v>329</v>
      </c>
      <c r="T3618" s="1" t="s">
        <v>6594</v>
      </c>
      <c r="U3618" s="1" t="s">
        <v>115</v>
      </c>
      <c r="V3618" s="1" t="s">
        <v>6665</v>
      </c>
      <c r="Y3618" s="1" t="s">
        <v>3222</v>
      </c>
      <c r="Z3618" s="1" t="s">
        <v>7035</v>
      </c>
      <c r="AC3618" s="1">
        <v>32</v>
      </c>
      <c r="AD3618" s="1" t="s">
        <v>660</v>
      </c>
      <c r="AE3618" s="1" t="s">
        <v>8752</v>
      </c>
      <c r="AJ3618" s="1" t="s">
        <v>17</v>
      </c>
      <c r="AK3618" s="1" t="s">
        <v>8918</v>
      </c>
      <c r="AL3618" s="1" t="s">
        <v>41</v>
      </c>
      <c r="AM3618" s="1" t="s">
        <v>11911</v>
      </c>
      <c r="AN3618" s="1" t="s">
        <v>6326</v>
      </c>
      <c r="AO3618" s="1" t="s">
        <v>11956</v>
      </c>
      <c r="AR3618" s="1" t="s">
        <v>6327</v>
      </c>
      <c r="AS3618" s="1" t="s">
        <v>12003</v>
      </c>
    </row>
    <row r="3619" spans="1:72" ht="13.5" customHeight="1">
      <c r="A3619" s="2" t="str">
        <f t="shared" si="101"/>
        <v>1687_각북면_402</v>
      </c>
      <c r="B3619" s="1">
        <v>1687</v>
      </c>
      <c r="C3619" s="1" t="s">
        <v>11423</v>
      </c>
      <c r="D3619" s="1" t="s">
        <v>11426</v>
      </c>
      <c r="E3619" s="1">
        <v>3618</v>
      </c>
      <c r="F3619" s="1">
        <v>24</v>
      </c>
      <c r="G3619" s="1" t="s">
        <v>6317</v>
      </c>
      <c r="H3619" s="1" t="s">
        <v>6454</v>
      </c>
      <c r="I3619" s="1">
        <v>1</v>
      </c>
      <c r="L3619" s="1">
        <v>2</v>
      </c>
      <c r="M3619" s="1" t="s">
        <v>6319</v>
      </c>
      <c r="N3619" s="1" t="s">
        <v>7038</v>
      </c>
      <c r="S3619" s="1" t="s">
        <v>72</v>
      </c>
      <c r="T3619" s="1" t="s">
        <v>6595</v>
      </c>
      <c r="U3619" s="1" t="s">
        <v>3822</v>
      </c>
      <c r="V3619" s="1" t="s">
        <v>6663</v>
      </c>
      <c r="Y3619" s="1" t="s">
        <v>606</v>
      </c>
      <c r="Z3619" s="1" t="s">
        <v>7034</v>
      </c>
      <c r="AC3619" s="1">
        <v>30</v>
      </c>
      <c r="AD3619" s="1" t="s">
        <v>606</v>
      </c>
      <c r="AE3619" s="1" t="s">
        <v>7034</v>
      </c>
    </row>
    <row r="3620" spans="1:72" ht="13.5" customHeight="1">
      <c r="A3620" s="2" t="str">
        <f t="shared" si="101"/>
        <v>1687_각북면_402</v>
      </c>
      <c r="B3620" s="1">
        <v>1687</v>
      </c>
      <c r="C3620" s="1" t="s">
        <v>11423</v>
      </c>
      <c r="D3620" s="1" t="s">
        <v>11426</v>
      </c>
      <c r="E3620" s="1">
        <v>3619</v>
      </c>
      <c r="F3620" s="1">
        <v>24</v>
      </c>
      <c r="G3620" s="1" t="s">
        <v>6317</v>
      </c>
      <c r="H3620" s="1" t="s">
        <v>6454</v>
      </c>
      <c r="I3620" s="1">
        <v>1</v>
      </c>
      <c r="L3620" s="1">
        <v>2</v>
      </c>
      <c r="M3620" s="1" t="s">
        <v>6319</v>
      </c>
      <c r="N3620" s="1" t="s">
        <v>7038</v>
      </c>
      <c r="S3620" s="1" t="s">
        <v>329</v>
      </c>
      <c r="T3620" s="1" t="s">
        <v>6594</v>
      </c>
      <c r="U3620" s="1" t="s">
        <v>115</v>
      </c>
      <c r="V3620" s="1" t="s">
        <v>6665</v>
      </c>
      <c r="Y3620" s="1" t="s">
        <v>535</v>
      </c>
      <c r="Z3620" s="1" t="s">
        <v>7033</v>
      </c>
      <c r="AC3620" s="1">
        <v>29</v>
      </c>
      <c r="AD3620" s="1" t="s">
        <v>238</v>
      </c>
      <c r="AE3620" s="1" t="s">
        <v>8751</v>
      </c>
      <c r="AF3620" s="1" t="s">
        <v>156</v>
      </c>
      <c r="AG3620" s="1" t="s">
        <v>8798</v>
      </c>
      <c r="AJ3620" s="1" t="s">
        <v>17</v>
      </c>
      <c r="AK3620" s="1" t="s">
        <v>8918</v>
      </c>
      <c r="AL3620" s="1" t="s">
        <v>190</v>
      </c>
      <c r="AM3620" s="1" t="s">
        <v>8852</v>
      </c>
      <c r="AN3620" s="1" t="s">
        <v>371</v>
      </c>
      <c r="AO3620" s="1" t="s">
        <v>11938</v>
      </c>
      <c r="AR3620" s="1" t="s">
        <v>6328</v>
      </c>
      <c r="AS3620" s="1" t="s">
        <v>12018</v>
      </c>
    </row>
    <row r="3621" spans="1:72" ht="13.5" customHeight="1">
      <c r="A3621" s="2" t="str">
        <f t="shared" si="101"/>
        <v>1687_각북면_402</v>
      </c>
      <c r="B3621" s="1">
        <v>1687</v>
      </c>
      <c r="C3621" s="1" t="s">
        <v>11423</v>
      </c>
      <c r="D3621" s="1" t="s">
        <v>11426</v>
      </c>
      <c r="E3621" s="1">
        <v>3620</v>
      </c>
      <c r="F3621" s="1">
        <v>24</v>
      </c>
      <c r="G3621" s="1" t="s">
        <v>6317</v>
      </c>
      <c r="H3621" s="1" t="s">
        <v>6454</v>
      </c>
      <c r="I3621" s="1">
        <v>1</v>
      </c>
      <c r="L3621" s="1">
        <v>2</v>
      </c>
      <c r="M3621" s="1" t="s">
        <v>6319</v>
      </c>
      <c r="N3621" s="1" t="s">
        <v>7038</v>
      </c>
      <c r="S3621" s="1" t="s">
        <v>72</v>
      </c>
      <c r="T3621" s="1" t="s">
        <v>6595</v>
      </c>
      <c r="U3621" s="1" t="s">
        <v>121</v>
      </c>
      <c r="V3621" s="1" t="s">
        <v>6667</v>
      </c>
      <c r="Y3621" s="1" t="s">
        <v>6329</v>
      </c>
      <c r="Z3621" s="1" t="s">
        <v>7032</v>
      </c>
      <c r="AC3621" s="1">
        <v>21</v>
      </c>
      <c r="AD3621" s="1" t="s">
        <v>264</v>
      </c>
      <c r="AE3621" s="1" t="s">
        <v>8750</v>
      </c>
    </row>
    <row r="3622" spans="1:72" ht="13.5" customHeight="1">
      <c r="A3622" s="2" t="str">
        <f t="shared" si="101"/>
        <v>1687_각북면_402</v>
      </c>
      <c r="B3622" s="1">
        <v>1687</v>
      </c>
      <c r="C3622" s="1" t="s">
        <v>11423</v>
      </c>
      <c r="D3622" s="1" t="s">
        <v>11426</v>
      </c>
      <c r="E3622" s="1">
        <v>3621</v>
      </c>
      <c r="F3622" s="1">
        <v>24</v>
      </c>
      <c r="G3622" s="1" t="s">
        <v>6317</v>
      </c>
      <c r="H3622" s="1" t="s">
        <v>6454</v>
      </c>
      <c r="I3622" s="1">
        <v>1</v>
      </c>
      <c r="L3622" s="1">
        <v>2</v>
      </c>
      <c r="M3622" s="1" t="s">
        <v>6319</v>
      </c>
      <c r="N3622" s="1" t="s">
        <v>7038</v>
      </c>
      <c r="S3622" s="1" t="s">
        <v>380</v>
      </c>
      <c r="T3622" s="1" t="s">
        <v>6600</v>
      </c>
      <c r="Y3622" s="1" t="s">
        <v>1465</v>
      </c>
      <c r="Z3622" s="1" t="s">
        <v>7031</v>
      </c>
      <c r="AF3622" s="1" t="s">
        <v>74</v>
      </c>
      <c r="AG3622" s="1" t="s">
        <v>8800</v>
      </c>
    </row>
    <row r="3623" spans="1:72" ht="13.5" customHeight="1">
      <c r="A3623" s="2" t="str">
        <f t="shared" si="101"/>
        <v>1687_각북면_402</v>
      </c>
      <c r="B3623" s="1">
        <v>1687</v>
      </c>
      <c r="C3623" s="1" t="s">
        <v>11423</v>
      </c>
      <c r="D3623" s="1" t="s">
        <v>11426</v>
      </c>
      <c r="E3623" s="1">
        <v>3622</v>
      </c>
      <c r="F3623" s="1">
        <v>24</v>
      </c>
      <c r="G3623" s="1" t="s">
        <v>6317</v>
      </c>
      <c r="H3623" s="1" t="s">
        <v>6454</v>
      </c>
      <c r="I3623" s="1">
        <v>1</v>
      </c>
      <c r="L3623" s="1">
        <v>2</v>
      </c>
      <c r="M3623" s="1" t="s">
        <v>6319</v>
      </c>
      <c r="N3623" s="1" t="s">
        <v>7038</v>
      </c>
      <c r="S3623" s="1" t="s">
        <v>869</v>
      </c>
      <c r="T3623" s="1" t="s">
        <v>6599</v>
      </c>
      <c r="Y3623" s="1" t="s">
        <v>6330</v>
      </c>
      <c r="Z3623" s="1" t="s">
        <v>7030</v>
      </c>
      <c r="AC3623" s="1">
        <v>8</v>
      </c>
      <c r="AD3623" s="1" t="s">
        <v>503</v>
      </c>
      <c r="AE3623" s="1" t="s">
        <v>8136</v>
      </c>
    </row>
    <row r="3624" spans="1:72" ht="13.5" customHeight="1">
      <c r="A3624" s="2" t="str">
        <f t="shared" si="101"/>
        <v>1687_각북면_402</v>
      </c>
      <c r="B3624" s="1">
        <v>1687</v>
      </c>
      <c r="C3624" s="1" t="s">
        <v>11423</v>
      </c>
      <c r="D3624" s="1" t="s">
        <v>11426</v>
      </c>
      <c r="E3624" s="1">
        <v>3623</v>
      </c>
      <c r="F3624" s="1">
        <v>24</v>
      </c>
      <c r="G3624" s="1" t="s">
        <v>6317</v>
      </c>
      <c r="H3624" s="1" t="s">
        <v>6454</v>
      </c>
      <c r="I3624" s="1">
        <v>1</v>
      </c>
      <c r="L3624" s="1">
        <v>3</v>
      </c>
      <c r="M3624" s="1" t="s">
        <v>6332</v>
      </c>
      <c r="N3624" s="1" t="s">
        <v>7029</v>
      </c>
      <c r="T3624" s="1" t="s">
        <v>11527</v>
      </c>
      <c r="U3624" s="1" t="s">
        <v>6331</v>
      </c>
      <c r="V3624" s="1" t="s">
        <v>6668</v>
      </c>
      <c r="Y3624" s="1" t="s">
        <v>6332</v>
      </c>
      <c r="Z3624" s="1" t="s">
        <v>7029</v>
      </c>
      <c r="AC3624" s="1">
        <v>65</v>
      </c>
      <c r="AD3624" s="1" t="s">
        <v>76</v>
      </c>
      <c r="AE3624" s="1" t="s">
        <v>8744</v>
      </c>
      <c r="AJ3624" s="1" t="s">
        <v>17</v>
      </c>
      <c r="AK3624" s="1" t="s">
        <v>8918</v>
      </c>
      <c r="AL3624" s="1" t="s">
        <v>1001</v>
      </c>
      <c r="AM3624" s="1" t="s">
        <v>8923</v>
      </c>
      <c r="AN3624" s="1" t="s">
        <v>1998</v>
      </c>
      <c r="AO3624" s="1" t="s">
        <v>8998</v>
      </c>
      <c r="AR3624" s="1" t="s">
        <v>5913</v>
      </c>
      <c r="AS3624" s="1" t="s">
        <v>9043</v>
      </c>
      <c r="AT3624" s="1" t="s">
        <v>121</v>
      </c>
      <c r="AU3624" s="1" t="s">
        <v>6667</v>
      </c>
      <c r="AV3624" s="1" t="s">
        <v>3165</v>
      </c>
      <c r="AW3624" s="1" t="s">
        <v>9276</v>
      </c>
      <c r="BB3624" s="1" t="s">
        <v>171</v>
      </c>
      <c r="BC3624" s="1" t="s">
        <v>6676</v>
      </c>
      <c r="BD3624" s="1" t="s">
        <v>1914</v>
      </c>
      <c r="BE3624" s="1" t="s">
        <v>8507</v>
      </c>
      <c r="BG3624" s="1" t="s">
        <v>121</v>
      </c>
      <c r="BH3624" s="1" t="s">
        <v>6667</v>
      </c>
      <c r="BI3624" s="1" t="s">
        <v>2946</v>
      </c>
      <c r="BJ3624" s="1" t="s">
        <v>11852</v>
      </c>
      <c r="BK3624" s="1" t="s">
        <v>121</v>
      </c>
      <c r="BL3624" s="1" t="s">
        <v>6667</v>
      </c>
      <c r="BM3624" s="1" t="s">
        <v>2968</v>
      </c>
      <c r="BN3624" s="1" t="s">
        <v>9924</v>
      </c>
      <c r="BO3624" s="1" t="s">
        <v>121</v>
      </c>
      <c r="BP3624" s="1" t="s">
        <v>6667</v>
      </c>
      <c r="BQ3624" s="1" t="s">
        <v>6333</v>
      </c>
      <c r="BR3624" s="1" t="s">
        <v>10789</v>
      </c>
      <c r="BS3624" s="1" t="s">
        <v>766</v>
      </c>
      <c r="BT3624" s="1" t="s">
        <v>8922</v>
      </c>
    </row>
    <row r="3625" spans="1:72" ht="13.5" customHeight="1">
      <c r="A3625" s="2" t="str">
        <f t="shared" si="101"/>
        <v>1687_각북면_402</v>
      </c>
      <c r="B3625" s="1">
        <v>1687</v>
      </c>
      <c r="C3625" s="1" t="s">
        <v>11423</v>
      </c>
      <c r="D3625" s="1" t="s">
        <v>11426</v>
      </c>
      <c r="E3625" s="1">
        <v>3624</v>
      </c>
      <c r="F3625" s="1">
        <v>24</v>
      </c>
      <c r="G3625" s="1" t="s">
        <v>6317</v>
      </c>
      <c r="H3625" s="1" t="s">
        <v>6454</v>
      </c>
      <c r="I3625" s="1">
        <v>1</v>
      </c>
      <c r="L3625" s="1">
        <v>3</v>
      </c>
      <c r="M3625" s="1" t="s">
        <v>6332</v>
      </c>
      <c r="N3625" s="1" t="s">
        <v>7029</v>
      </c>
      <c r="S3625" s="1" t="s">
        <v>49</v>
      </c>
      <c r="T3625" s="1" t="s">
        <v>4842</v>
      </c>
      <c r="U3625" s="1" t="s">
        <v>115</v>
      </c>
      <c r="V3625" s="1" t="s">
        <v>6665</v>
      </c>
      <c r="Y3625" s="1" t="s">
        <v>2540</v>
      </c>
      <c r="Z3625" s="1" t="s">
        <v>7028</v>
      </c>
      <c r="AC3625" s="1">
        <v>54</v>
      </c>
      <c r="AD3625" s="1" t="s">
        <v>80</v>
      </c>
      <c r="AE3625" s="1" t="s">
        <v>8749</v>
      </c>
      <c r="AJ3625" s="1" t="s">
        <v>17</v>
      </c>
      <c r="AK3625" s="1" t="s">
        <v>8918</v>
      </c>
      <c r="AL3625" s="1" t="s">
        <v>766</v>
      </c>
      <c r="AM3625" s="1" t="s">
        <v>8922</v>
      </c>
      <c r="AN3625" s="1" t="s">
        <v>6326</v>
      </c>
      <c r="AO3625" s="1" t="s">
        <v>11956</v>
      </c>
      <c r="AR3625" s="1" t="s">
        <v>6334</v>
      </c>
      <c r="AS3625" s="1" t="s">
        <v>9044</v>
      </c>
      <c r="AT3625" s="1" t="s">
        <v>121</v>
      </c>
      <c r="AU3625" s="1" t="s">
        <v>6667</v>
      </c>
      <c r="AV3625" s="1" t="s">
        <v>11411</v>
      </c>
      <c r="AW3625" s="1" t="s">
        <v>9275</v>
      </c>
      <c r="BB3625" s="1" t="s">
        <v>171</v>
      </c>
      <c r="BC3625" s="1" t="s">
        <v>6676</v>
      </c>
      <c r="BD3625" s="1" t="s">
        <v>6031</v>
      </c>
      <c r="BE3625" s="1" t="s">
        <v>9811</v>
      </c>
      <c r="BG3625" s="1" t="s">
        <v>121</v>
      </c>
      <c r="BH3625" s="1" t="s">
        <v>6667</v>
      </c>
      <c r="BI3625" s="1" t="s">
        <v>11412</v>
      </c>
      <c r="BJ3625" s="1" t="s">
        <v>11413</v>
      </c>
      <c r="BK3625" s="1" t="s">
        <v>121</v>
      </c>
      <c r="BL3625" s="1" t="s">
        <v>6667</v>
      </c>
      <c r="BM3625" s="1" t="s">
        <v>2519</v>
      </c>
      <c r="BN3625" s="1" t="s">
        <v>12388</v>
      </c>
      <c r="BQ3625" s="1" t="s">
        <v>164</v>
      </c>
      <c r="BR3625" s="1" t="s">
        <v>10510</v>
      </c>
    </row>
    <row r="3626" spans="1:72" ht="13.5" customHeight="1">
      <c r="A3626" s="2" t="str">
        <f t="shared" si="101"/>
        <v>1687_각북면_402</v>
      </c>
      <c r="B3626" s="1">
        <v>1687</v>
      </c>
      <c r="C3626" s="1" t="s">
        <v>11423</v>
      </c>
      <c r="D3626" s="1" t="s">
        <v>11426</v>
      </c>
      <c r="E3626" s="1">
        <v>3625</v>
      </c>
      <c r="F3626" s="1">
        <v>24</v>
      </c>
      <c r="G3626" s="1" t="s">
        <v>6317</v>
      </c>
      <c r="H3626" s="1" t="s">
        <v>6454</v>
      </c>
      <c r="I3626" s="1">
        <v>1</v>
      </c>
      <c r="L3626" s="1">
        <v>3</v>
      </c>
      <c r="M3626" s="1" t="s">
        <v>6332</v>
      </c>
      <c r="N3626" s="1" t="s">
        <v>7029</v>
      </c>
      <c r="S3626" s="1" t="s">
        <v>134</v>
      </c>
      <c r="T3626" s="1" t="s">
        <v>6598</v>
      </c>
      <c r="U3626" s="1" t="s">
        <v>115</v>
      </c>
      <c r="V3626" s="1" t="s">
        <v>6665</v>
      </c>
      <c r="Y3626" s="1" t="s">
        <v>1014</v>
      </c>
      <c r="Z3626" s="1" t="s">
        <v>7027</v>
      </c>
      <c r="AF3626" s="1" t="s">
        <v>3449</v>
      </c>
      <c r="AG3626" s="1" t="s">
        <v>8799</v>
      </c>
      <c r="AH3626" s="1" t="s">
        <v>190</v>
      </c>
      <c r="AI3626" s="1" t="s">
        <v>8852</v>
      </c>
    </row>
    <row r="3627" spans="1:72" ht="13.5" customHeight="1">
      <c r="A3627" s="2" t="str">
        <f t="shared" si="101"/>
        <v>1687_각북면_402</v>
      </c>
      <c r="B3627" s="1">
        <v>1687</v>
      </c>
      <c r="C3627" s="1" t="s">
        <v>11423</v>
      </c>
      <c r="D3627" s="1" t="s">
        <v>11426</v>
      </c>
      <c r="E3627" s="1">
        <v>3626</v>
      </c>
      <c r="F3627" s="1">
        <v>24</v>
      </c>
      <c r="G3627" s="1" t="s">
        <v>6317</v>
      </c>
      <c r="H3627" s="1" t="s">
        <v>6454</v>
      </c>
      <c r="I3627" s="1">
        <v>1</v>
      </c>
      <c r="L3627" s="1">
        <v>3</v>
      </c>
      <c r="M3627" s="1" t="s">
        <v>6332</v>
      </c>
      <c r="N3627" s="1" t="s">
        <v>7029</v>
      </c>
      <c r="S3627" s="1" t="s">
        <v>72</v>
      </c>
      <c r="T3627" s="1" t="s">
        <v>6595</v>
      </c>
      <c r="U3627" s="1" t="s">
        <v>121</v>
      </c>
      <c r="V3627" s="1" t="s">
        <v>6667</v>
      </c>
      <c r="Y3627" s="1" t="s">
        <v>3196</v>
      </c>
      <c r="Z3627" s="1" t="s">
        <v>7026</v>
      </c>
      <c r="AC3627" s="1">
        <v>14</v>
      </c>
      <c r="AD3627" s="1" t="s">
        <v>11414</v>
      </c>
      <c r="AE3627" s="1" t="s">
        <v>8748</v>
      </c>
      <c r="AF3627" s="1" t="s">
        <v>156</v>
      </c>
      <c r="AG3627" s="1" t="s">
        <v>8798</v>
      </c>
    </row>
    <row r="3628" spans="1:72" ht="13.5" customHeight="1">
      <c r="A3628" s="2" t="str">
        <f t="shared" si="101"/>
        <v>1687_각북면_402</v>
      </c>
      <c r="B3628" s="1">
        <v>1687</v>
      </c>
      <c r="C3628" s="1" t="s">
        <v>11423</v>
      </c>
      <c r="D3628" s="1" t="s">
        <v>11426</v>
      </c>
      <c r="E3628" s="1">
        <v>3627</v>
      </c>
      <c r="F3628" s="1">
        <v>24</v>
      </c>
      <c r="G3628" s="1" t="s">
        <v>6317</v>
      </c>
      <c r="H3628" s="1" t="s">
        <v>6454</v>
      </c>
      <c r="I3628" s="1">
        <v>1</v>
      </c>
      <c r="L3628" s="1">
        <v>3</v>
      </c>
      <c r="M3628" s="1" t="s">
        <v>6332</v>
      </c>
      <c r="N3628" s="1" t="s">
        <v>7029</v>
      </c>
      <c r="S3628" s="1" t="s">
        <v>72</v>
      </c>
      <c r="T3628" s="1" t="s">
        <v>6595</v>
      </c>
      <c r="U3628" s="1" t="s">
        <v>121</v>
      </c>
      <c r="V3628" s="1" t="s">
        <v>6667</v>
      </c>
      <c r="Y3628" s="1" t="s">
        <v>6335</v>
      </c>
      <c r="Z3628" s="1" t="s">
        <v>7025</v>
      </c>
      <c r="AC3628" s="1">
        <v>7</v>
      </c>
      <c r="AD3628" s="1" t="s">
        <v>475</v>
      </c>
      <c r="AE3628" s="1" t="s">
        <v>8747</v>
      </c>
      <c r="AF3628" s="1" t="s">
        <v>156</v>
      </c>
      <c r="AG3628" s="1" t="s">
        <v>8798</v>
      </c>
    </row>
    <row r="3629" spans="1:72" ht="13.5" customHeight="1">
      <c r="A3629" s="2" t="str">
        <f t="shared" si="101"/>
        <v>1687_각북면_402</v>
      </c>
      <c r="B3629" s="1">
        <v>1687</v>
      </c>
      <c r="C3629" s="1" t="s">
        <v>11423</v>
      </c>
      <c r="D3629" s="1" t="s">
        <v>11426</v>
      </c>
      <c r="E3629" s="1">
        <v>3628</v>
      </c>
      <c r="F3629" s="1">
        <v>24</v>
      </c>
      <c r="G3629" s="1" t="s">
        <v>6317</v>
      </c>
      <c r="H3629" s="1" t="s">
        <v>6454</v>
      </c>
      <c r="I3629" s="1">
        <v>1</v>
      </c>
      <c r="L3629" s="1">
        <v>4</v>
      </c>
      <c r="M3629" s="1" t="s">
        <v>6337</v>
      </c>
      <c r="N3629" s="1" t="s">
        <v>7024</v>
      </c>
      <c r="T3629" s="1" t="s">
        <v>11527</v>
      </c>
      <c r="U3629" s="1" t="s">
        <v>6336</v>
      </c>
      <c r="V3629" s="1" t="s">
        <v>6666</v>
      </c>
      <c r="Y3629" s="1" t="s">
        <v>6337</v>
      </c>
      <c r="Z3629" s="1" t="s">
        <v>7024</v>
      </c>
      <c r="AC3629" s="1">
        <v>48</v>
      </c>
      <c r="AD3629" s="1" t="s">
        <v>351</v>
      </c>
      <c r="AE3629" s="1" t="s">
        <v>7146</v>
      </c>
      <c r="AJ3629" s="1" t="s">
        <v>17</v>
      </c>
      <c r="AK3629" s="1" t="s">
        <v>8918</v>
      </c>
      <c r="AL3629" s="1" t="s">
        <v>59</v>
      </c>
      <c r="AM3629" s="1" t="s">
        <v>8921</v>
      </c>
      <c r="AN3629" s="1" t="s">
        <v>554</v>
      </c>
      <c r="AO3629" s="1" t="s">
        <v>11931</v>
      </c>
      <c r="AR3629" s="1" t="s">
        <v>6338</v>
      </c>
      <c r="AS3629" s="1" t="s">
        <v>11983</v>
      </c>
      <c r="AT3629" s="1" t="s">
        <v>121</v>
      </c>
      <c r="AU3629" s="1" t="s">
        <v>6667</v>
      </c>
      <c r="AV3629" s="1" t="s">
        <v>362</v>
      </c>
      <c r="AW3629" s="1" t="s">
        <v>7144</v>
      </c>
      <c r="BB3629" s="1" t="s">
        <v>171</v>
      </c>
      <c r="BC3629" s="1" t="s">
        <v>6676</v>
      </c>
      <c r="BD3629" s="1" t="s">
        <v>2315</v>
      </c>
      <c r="BE3629" s="1" t="s">
        <v>7515</v>
      </c>
      <c r="BG3629" s="1" t="s">
        <v>121</v>
      </c>
      <c r="BH3629" s="1" t="s">
        <v>6667</v>
      </c>
      <c r="BI3629" s="1" t="s">
        <v>792</v>
      </c>
      <c r="BJ3629" s="1" t="s">
        <v>8512</v>
      </c>
      <c r="BK3629" s="1" t="s">
        <v>121</v>
      </c>
      <c r="BL3629" s="1" t="s">
        <v>6667</v>
      </c>
      <c r="BM3629" s="1" t="s">
        <v>6339</v>
      </c>
      <c r="BN3629" s="1" t="s">
        <v>10464</v>
      </c>
      <c r="BO3629" s="1" t="s">
        <v>121</v>
      </c>
      <c r="BP3629" s="1" t="s">
        <v>6667</v>
      </c>
      <c r="BQ3629" s="1" t="s">
        <v>11415</v>
      </c>
      <c r="BR3629" s="1" t="s">
        <v>10788</v>
      </c>
      <c r="BS3629" s="1" t="s">
        <v>1233</v>
      </c>
      <c r="BT3629" s="1" t="s">
        <v>8935</v>
      </c>
    </row>
    <row r="3630" spans="1:72" ht="13.5" customHeight="1">
      <c r="A3630" s="2" t="str">
        <f t="shared" si="101"/>
        <v>1687_각북면_402</v>
      </c>
      <c r="B3630" s="1">
        <v>1687</v>
      </c>
      <c r="C3630" s="1" t="s">
        <v>11423</v>
      </c>
      <c r="D3630" s="1" t="s">
        <v>11426</v>
      </c>
      <c r="E3630" s="1">
        <v>3629</v>
      </c>
      <c r="F3630" s="1">
        <v>24</v>
      </c>
      <c r="G3630" s="1" t="s">
        <v>6317</v>
      </c>
      <c r="H3630" s="1" t="s">
        <v>6454</v>
      </c>
      <c r="I3630" s="1">
        <v>1</v>
      </c>
      <c r="L3630" s="1">
        <v>4</v>
      </c>
      <c r="M3630" s="1" t="s">
        <v>6337</v>
      </c>
      <c r="N3630" s="1" t="s">
        <v>7024</v>
      </c>
      <c r="S3630" s="1" t="s">
        <v>49</v>
      </c>
      <c r="T3630" s="1" t="s">
        <v>4842</v>
      </c>
      <c r="U3630" s="1" t="s">
        <v>115</v>
      </c>
      <c r="V3630" s="1" t="s">
        <v>6665</v>
      </c>
      <c r="Y3630" s="1" t="s">
        <v>11416</v>
      </c>
      <c r="Z3630" s="1" t="s">
        <v>7023</v>
      </c>
      <c r="AC3630" s="1">
        <v>39</v>
      </c>
      <c r="AD3630" s="1" t="s">
        <v>387</v>
      </c>
      <c r="AE3630" s="1" t="s">
        <v>8746</v>
      </c>
      <c r="AJ3630" s="1" t="s">
        <v>17</v>
      </c>
      <c r="AK3630" s="1" t="s">
        <v>8918</v>
      </c>
      <c r="AL3630" s="1" t="s">
        <v>159</v>
      </c>
      <c r="AM3630" s="1" t="s">
        <v>8879</v>
      </c>
      <c r="AN3630" s="1" t="s">
        <v>2597</v>
      </c>
      <c r="AO3630" s="1" t="s">
        <v>11943</v>
      </c>
      <c r="AR3630" s="1" t="s">
        <v>6318</v>
      </c>
      <c r="AS3630" s="1" t="s">
        <v>12081</v>
      </c>
      <c r="AT3630" s="1" t="s">
        <v>121</v>
      </c>
      <c r="AU3630" s="1" t="s">
        <v>6667</v>
      </c>
      <c r="AV3630" s="1" t="s">
        <v>433</v>
      </c>
      <c r="AW3630" s="1" t="s">
        <v>7038</v>
      </c>
      <c r="BB3630" s="1" t="s">
        <v>171</v>
      </c>
      <c r="BC3630" s="1" t="s">
        <v>6676</v>
      </c>
      <c r="BD3630" s="1" t="s">
        <v>4016</v>
      </c>
      <c r="BE3630" s="1" t="s">
        <v>7651</v>
      </c>
      <c r="BG3630" s="1" t="s">
        <v>121</v>
      </c>
      <c r="BH3630" s="1" t="s">
        <v>6667</v>
      </c>
      <c r="BI3630" s="1" t="s">
        <v>6340</v>
      </c>
      <c r="BJ3630" s="1" t="s">
        <v>10045</v>
      </c>
      <c r="BK3630" s="1" t="s">
        <v>121</v>
      </c>
      <c r="BL3630" s="1" t="s">
        <v>6667</v>
      </c>
      <c r="BM3630" s="1" t="s">
        <v>288</v>
      </c>
      <c r="BN3630" s="1" t="s">
        <v>8716</v>
      </c>
      <c r="BO3630" s="1" t="s">
        <v>121</v>
      </c>
      <c r="BP3630" s="1" t="s">
        <v>6667</v>
      </c>
      <c r="BQ3630" s="1" t="s">
        <v>2788</v>
      </c>
      <c r="BR3630" s="1" t="s">
        <v>7286</v>
      </c>
      <c r="BS3630" s="1" t="s">
        <v>422</v>
      </c>
      <c r="BT3630" s="1" t="s">
        <v>8924</v>
      </c>
    </row>
    <row r="3631" spans="1:72" ht="13.5" customHeight="1">
      <c r="A3631" s="2" t="str">
        <f t="shared" si="101"/>
        <v>1687_각북면_402</v>
      </c>
      <c r="B3631" s="1">
        <v>1687</v>
      </c>
      <c r="C3631" s="1" t="s">
        <v>11423</v>
      </c>
      <c r="D3631" s="1" t="s">
        <v>11426</v>
      </c>
      <c r="E3631" s="1">
        <v>3630</v>
      </c>
      <c r="F3631" s="1">
        <v>24</v>
      </c>
      <c r="G3631" s="1" t="s">
        <v>6317</v>
      </c>
      <c r="H3631" s="1" t="s">
        <v>6454</v>
      </c>
      <c r="I3631" s="1">
        <v>1</v>
      </c>
      <c r="L3631" s="1">
        <v>4</v>
      </c>
      <c r="M3631" s="1" t="s">
        <v>6337</v>
      </c>
      <c r="N3631" s="1" t="s">
        <v>7024</v>
      </c>
      <c r="S3631" s="1" t="s">
        <v>67</v>
      </c>
      <c r="T3631" s="1" t="s">
        <v>6597</v>
      </c>
      <c r="U3631" s="1" t="s">
        <v>391</v>
      </c>
      <c r="V3631" s="1" t="s">
        <v>6664</v>
      </c>
      <c r="Y3631" s="1" t="s">
        <v>6341</v>
      </c>
      <c r="Z3631" s="1" t="s">
        <v>7022</v>
      </c>
      <c r="AC3631" s="1">
        <v>14</v>
      </c>
      <c r="AD3631" s="1" t="s">
        <v>248</v>
      </c>
      <c r="AE3631" s="1" t="s">
        <v>8745</v>
      </c>
    </row>
    <row r="3632" spans="1:72" ht="13.5" customHeight="1">
      <c r="A3632" s="2" t="str">
        <f t="shared" si="101"/>
        <v>1687_각북면_402</v>
      </c>
      <c r="B3632" s="1">
        <v>1687</v>
      </c>
      <c r="C3632" s="1" t="s">
        <v>11423</v>
      </c>
      <c r="D3632" s="1" t="s">
        <v>11426</v>
      </c>
      <c r="E3632" s="1">
        <v>3631</v>
      </c>
      <c r="F3632" s="1">
        <v>24</v>
      </c>
      <c r="G3632" s="1" t="s">
        <v>6317</v>
      </c>
      <c r="H3632" s="1" t="s">
        <v>6454</v>
      </c>
      <c r="I3632" s="1">
        <v>1</v>
      </c>
      <c r="L3632" s="1">
        <v>4</v>
      </c>
      <c r="M3632" s="1" t="s">
        <v>6337</v>
      </c>
      <c r="N3632" s="1" t="s">
        <v>7024</v>
      </c>
      <c r="S3632" s="1" t="s">
        <v>63</v>
      </c>
      <c r="T3632" s="1" t="s">
        <v>6596</v>
      </c>
      <c r="Y3632" s="1" t="s">
        <v>2127</v>
      </c>
      <c r="Z3632" s="1" t="s">
        <v>7021</v>
      </c>
      <c r="AC3632" s="1">
        <v>8</v>
      </c>
      <c r="AD3632" s="1" t="s">
        <v>503</v>
      </c>
      <c r="AE3632" s="1" t="s">
        <v>8136</v>
      </c>
    </row>
    <row r="3633" spans="1:73" ht="13.5" customHeight="1">
      <c r="A3633" s="2" t="str">
        <f t="shared" si="101"/>
        <v>1687_각북면_402</v>
      </c>
      <c r="B3633" s="1">
        <v>1687</v>
      </c>
      <c r="C3633" s="1" t="s">
        <v>11423</v>
      </c>
      <c r="D3633" s="1" t="s">
        <v>11426</v>
      </c>
      <c r="E3633" s="1">
        <v>3632</v>
      </c>
      <c r="F3633" s="1">
        <v>24</v>
      </c>
      <c r="G3633" s="1" t="s">
        <v>6317</v>
      </c>
      <c r="H3633" s="1" t="s">
        <v>6454</v>
      </c>
      <c r="I3633" s="1">
        <v>1</v>
      </c>
      <c r="L3633" s="1">
        <v>4</v>
      </c>
      <c r="M3633" s="1" t="s">
        <v>6337</v>
      </c>
      <c r="N3633" s="1" t="s">
        <v>7024</v>
      </c>
      <c r="S3633" s="1" t="s">
        <v>72</v>
      </c>
      <c r="T3633" s="1" t="s">
        <v>6595</v>
      </c>
      <c r="U3633" s="1" t="s">
        <v>3822</v>
      </c>
      <c r="V3633" s="1" t="s">
        <v>6663</v>
      </c>
      <c r="Y3633" s="1" t="s">
        <v>527</v>
      </c>
      <c r="Z3633" s="1" t="s">
        <v>7020</v>
      </c>
      <c r="AC3633" s="1">
        <v>5</v>
      </c>
      <c r="AD3633" s="1" t="s">
        <v>76</v>
      </c>
      <c r="AE3633" s="1" t="s">
        <v>8744</v>
      </c>
    </row>
    <row r="3634" spans="1:73" ht="13.5" customHeight="1">
      <c r="A3634" s="2" t="str">
        <f t="shared" si="101"/>
        <v>1687_각북면_402</v>
      </c>
      <c r="B3634" s="1">
        <v>1687</v>
      </c>
      <c r="C3634" s="1" t="s">
        <v>11423</v>
      </c>
      <c r="D3634" s="1" t="s">
        <v>11426</v>
      </c>
      <c r="E3634" s="1">
        <v>3633</v>
      </c>
      <c r="F3634" s="1">
        <v>24</v>
      </c>
      <c r="G3634" s="1" t="s">
        <v>6317</v>
      </c>
      <c r="H3634" s="1" t="s">
        <v>6454</v>
      </c>
      <c r="I3634" s="1">
        <v>1</v>
      </c>
      <c r="L3634" s="1">
        <v>4</v>
      </c>
      <c r="M3634" s="1" t="s">
        <v>6337</v>
      </c>
      <c r="N3634" s="1" t="s">
        <v>7024</v>
      </c>
      <c r="S3634" s="1" t="s">
        <v>329</v>
      </c>
      <c r="T3634" s="1" t="s">
        <v>6594</v>
      </c>
      <c r="U3634" s="1" t="s">
        <v>50</v>
      </c>
      <c r="V3634" s="1" t="s">
        <v>11472</v>
      </c>
      <c r="W3634" s="1" t="s">
        <v>1087</v>
      </c>
      <c r="X3634" s="1" t="s">
        <v>6974</v>
      </c>
      <c r="Y3634" s="1" t="s">
        <v>5790</v>
      </c>
      <c r="Z3634" s="1" t="s">
        <v>7019</v>
      </c>
      <c r="AC3634" s="1">
        <v>19</v>
      </c>
      <c r="AD3634" s="1" t="s">
        <v>331</v>
      </c>
      <c r="AE3634" s="1" t="s">
        <v>8743</v>
      </c>
      <c r="AF3634" s="1" t="s">
        <v>6342</v>
      </c>
      <c r="AG3634" s="1" t="s">
        <v>8797</v>
      </c>
      <c r="AH3634" s="1" t="s">
        <v>11417</v>
      </c>
      <c r="AI3634" s="1" t="s">
        <v>8851</v>
      </c>
    </row>
    <row r="3635" spans="1:73" ht="13.5" customHeight="1">
      <c r="A3635" s="2" t="str">
        <f t="shared" si="101"/>
        <v>1687_각북면_402</v>
      </c>
      <c r="B3635" s="1">
        <v>1687</v>
      </c>
      <c r="C3635" s="1" t="s">
        <v>11423</v>
      </c>
      <c r="D3635" s="1" t="s">
        <v>11426</v>
      </c>
      <c r="E3635" s="1">
        <v>3634</v>
      </c>
      <c r="F3635" s="1">
        <v>24</v>
      </c>
      <c r="G3635" s="1" t="s">
        <v>6317</v>
      </c>
      <c r="H3635" s="1" t="s">
        <v>6454</v>
      </c>
      <c r="I3635" s="1">
        <v>1</v>
      </c>
      <c r="L3635" s="1">
        <v>5</v>
      </c>
      <c r="M3635" s="1" t="s">
        <v>6343</v>
      </c>
      <c r="N3635" s="1" t="s">
        <v>7018</v>
      </c>
      <c r="T3635" s="1" t="s">
        <v>11527</v>
      </c>
      <c r="U3635" s="1" t="s">
        <v>842</v>
      </c>
      <c r="V3635" s="1" t="s">
        <v>6662</v>
      </c>
      <c r="Y3635" s="1" t="s">
        <v>6343</v>
      </c>
      <c r="Z3635" s="1" t="s">
        <v>7018</v>
      </c>
      <c r="AC3635" s="1">
        <v>72</v>
      </c>
      <c r="AD3635" s="1" t="s">
        <v>135</v>
      </c>
      <c r="AE3635" s="1" t="s">
        <v>8742</v>
      </c>
      <c r="AJ3635" s="1" t="s">
        <v>17</v>
      </c>
      <c r="AK3635" s="1" t="s">
        <v>8918</v>
      </c>
      <c r="AL3635" s="1" t="s">
        <v>4523</v>
      </c>
      <c r="AM3635" s="1" t="s">
        <v>8920</v>
      </c>
      <c r="AN3635" s="1" t="s">
        <v>1001</v>
      </c>
      <c r="AO3635" s="1" t="s">
        <v>8923</v>
      </c>
      <c r="AR3635" s="1" t="s">
        <v>5913</v>
      </c>
      <c r="AS3635" s="1" t="s">
        <v>9043</v>
      </c>
      <c r="AT3635" s="1" t="s">
        <v>121</v>
      </c>
      <c r="AU3635" s="1" t="s">
        <v>6667</v>
      </c>
      <c r="AV3635" s="1" t="s">
        <v>9274</v>
      </c>
      <c r="AW3635" s="1" t="s">
        <v>12209</v>
      </c>
      <c r="BB3635" s="1" t="s">
        <v>171</v>
      </c>
      <c r="BC3635" s="1" t="s">
        <v>6676</v>
      </c>
      <c r="BD3635" s="1" t="s">
        <v>6344</v>
      </c>
      <c r="BE3635" s="1" t="s">
        <v>12261</v>
      </c>
      <c r="BI3635" s="1" t="s">
        <v>164</v>
      </c>
      <c r="BJ3635" s="1" t="s">
        <v>10510</v>
      </c>
      <c r="BM3635" s="1" t="s">
        <v>164</v>
      </c>
      <c r="BN3635" s="1" t="s">
        <v>10510</v>
      </c>
      <c r="BO3635" s="1" t="s">
        <v>121</v>
      </c>
      <c r="BP3635" s="1" t="s">
        <v>6667</v>
      </c>
      <c r="BQ3635" s="1" t="s">
        <v>6345</v>
      </c>
      <c r="BR3635" s="1" t="s">
        <v>10048</v>
      </c>
      <c r="BS3635" s="1" t="s">
        <v>4523</v>
      </c>
      <c r="BT3635" s="1" t="s">
        <v>8920</v>
      </c>
      <c r="BU3635" s="1" t="s">
        <v>11579</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user</cp:lastModifiedBy>
  <dcterms:created xsi:type="dcterms:W3CDTF">2016-06-09T09:55:46Z</dcterms:created>
  <dcterms:modified xsi:type="dcterms:W3CDTF">2019-09-24T00:22:18Z</dcterms:modified>
</cp:coreProperties>
</file>